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ephora.lutonadio\Downloads\"/>
    </mc:Choice>
  </mc:AlternateContent>
  <workbookProtection workbookAlgorithmName="SHA-512" workbookHashValue="lRw9UpdkxN5l7PDXk3PELnf5YAQkV0GWyeUmDFJvY2Tc6Fx++hvQx3UroGaoh94G6r8bquVPevbgjopWC3pSAA==" workbookSaltValue="928j6K8ZpoBtoBBPAomwtA==" workbookSpinCount="100000" lockStructure="1"/>
  <bookViews>
    <workbookView xWindow="0" yWindow="0" windowWidth="28800" windowHeight="12435" tabRatio="434" firstSheet="3" activeTab="6"/>
  </bookViews>
  <sheets>
    <sheet name="Notice" sheetId="1" r:id="rId1"/>
    <sheet name="Synthèse dépenses bénéficiaire" sheetId="2" r:id="rId2"/>
    <sheet name="Type III" sheetId="13" r:id="rId3"/>
    <sheet name="Dépenses sur Devis" sheetId="3" r:id="rId4"/>
    <sheet name="Frais de personnel" sheetId="4" r:id="rId5"/>
    <sheet name="Barèmes" sheetId="5" r:id="rId6"/>
    <sheet name="OCS" sheetId="6" r:id="rId7"/>
    <sheet name="Synthèse dépenses SI" sheetId="7" state="hidden" r:id="rId8"/>
    <sheet name="Instruction Type III" sheetId="14" state="hidden" r:id="rId9"/>
    <sheet name="Instruction Devis" sheetId="8" state="hidden" r:id="rId10"/>
    <sheet name="Instruction frais de personnel" sheetId="9" state="hidden" r:id="rId11"/>
    <sheet name="Instruction Barèmes" sheetId="10" state="hidden" r:id="rId12"/>
    <sheet name="Instruction OCS" sheetId="11" state="hidden" r:id="rId13"/>
    <sheet name="Listes" sheetId="12" state="hidden" r:id="rId14"/>
  </sheets>
  <definedNames>
    <definedName name="_xlnm.Print_Area" localSheetId="1">'Synthèse dépenses bénéficiaire'!$A$1:$M$36</definedName>
    <definedName name="_xlnm.Print_Area" localSheetId="7">'Synthèse dépenses SI'!$B$1:$G$40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I6" i="14" l="1"/>
  <c r="I7" i="14"/>
  <c r="I8" i="14"/>
  <c r="I9" i="14"/>
  <c r="I10" i="14"/>
  <c r="I11" i="14"/>
  <c r="I12" i="14"/>
  <c r="I13" i="14"/>
  <c r="I14" i="14"/>
  <c r="I15" i="14"/>
  <c r="I16" i="14"/>
  <c r="I17" i="14"/>
  <c r="I18" i="14"/>
  <c r="I19" i="14"/>
  <c r="I20" i="14"/>
  <c r="I21" i="14"/>
  <c r="I22" i="14"/>
  <c r="I23" i="14"/>
  <c r="I24" i="14"/>
  <c r="I25" i="14"/>
  <c r="I26" i="14"/>
  <c r="I27" i="14"/>
  <c r="I28" i="14"/>
  <c r="I5" i="14" l="1"/>
  <c r="H5" i="14"/>
  <c r="J7" i="13"/>
  <c r="J8" i="13"/>
  <c r="J9" i="13"/>
  <c r="J10" i="13"/>
  <c r="J11" i="13"/>
  <c r="J12" i="13"/>
  <c r="J13" i="13"/>
  <c r="J14" i="13"/>
  <c r="J15" i="13"/>
  <c r="J16" i="13"/>
  <c r="J17" i="13"/>
  <c r="J18" i="13"/>
  <c r="J19" i="13"/>
  <c r="J20" i="13"/>
  <c r="J21" i="13"/>
  <c r="J22" i="13"/>
  <c r="J23" i="13"/>
  <c r="J24" i="13"/>
  <c r="J25" i="13"/>
  <c r="J26" i="13"/>
  <c r="J27" i="13"/>
  <c r="J28" i="13"/>
  <c r="J29" i="13"/>
  <c r="J6" i="13"/>
  <c r="F5" i="13"/>
  <c r="J30" i="13"/>
  <c r="J31" i="13"/>
  <c r="J32" i="13"/>
  <c r="J33" i="13"/>
  <c r="J34" i="13"/>
  <c r="J35" i="13"/>
  <c r="J36" i="13"/>
  <c r="J37" i="13"/>
  <c r="J38" i="13"/>
  <c r="J39" i="13"/>
  <c r="J40" i="13"/>
  <c r="M8" i="10" l="1"/>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4"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300" i="10"/>
  <c r="M301" i="10"/>
  <c r="M302" i="10"/>
  <c r="M303" i="10"/>
  <c r="M304" i="10"/>
  <c r="M305" i="10"/>
  <c r="M306" i="10"/>
  <c r="M307" i="10"/>
  <c r="M308" i="10"/>
  <c r="M309" i="10"/>
  <c r="M310" i="10"/>
  <c r="M311" i="10"/>
  <c r="M312" i="10"/>
  <c r="M313" i="10"/>
  <c r="M314" i="10"/>
  <c r="M315" i="10"/>
  <c r="M316" i="10"/>
  <c r="M317" i="10"/>
  <c r="M318" i="10"/>
  <c r="M319" i="10"/>
  <c r="M320" i="10"/>
  <c r="M321" i="10"/>
  <c r="M322" i="10"/>
  <c r="M323" i="10"/>
  <c r="M324" i="10"/>
  <c r="M325" i="10"/>
  <c r="M326" i="10"/>
  <c r="M327" i="10"/>
  <c r="M328" i="10"/>
  <c r="M329" i="10"/>
  <c r="M330" i="10"/>
  <c r="M331" i="10"/>
  <c r="M332" i="10"/>
  <c r="M333" i="10"/>
  <c r="M334" i="10"/>
  <c r="M335" i="10"/>
  <c r="M336" i="10"/>
  <c r="M337" i="10"/>
  <c r="M338" i="10"/>
  <c r="M339" i="10"/>
  <c r="M340" i="10"/>
  <c r="M341" i="10"/>
  <c r="M342" i="10"/>
  <c r="M343" i="10"/>
  <c r="M344" i="10"/>
  <c r="M345" i="10"/>
  <c r="M346" i="10"/>
  <c r="M347" i="10"/>
  <c r="M348" i="10"/>
  <c r="M349" i="10"/>
  <c r="M350" i="10"/>
  <c r="M351" i="10"/>
  <c r="M352" i="10"/>
  <c r="M353" i="10"/>
  <c r="M354" i="10"/>
  <c r="M355" i="10"/>
  <c r="M356" i="10"/>
  <c r="M357" i="10"/>
  <c r="M358" i="10"/>
  <c r="M359" i="10"/>
  <c r="M360" i="10"/>
  <c r="M361" i="10"/>
  <c r="M362" i="10"/>
  <c r="M363" i="10"/>
  <c r="M364" i="10"/>
  <c r="M365" i="10"/>
  <c r="M366" i="10"/>
  <c r="M367" i="10"/>
  <c r="M368" i="10"/>
  <c r="M369" i="10"/>
  <c r="M370" i="10"/>
  <c r="M371" i="10"/>
  <c r="M372" i="10"/>
  <c r="M373" i="10"/>
  <c r="M374" i="10"/>
  <c r="M375" i="10"/>
  <c r="M376" i="10"/>
  <c r="M377" i="10"/>
  <c r="M378" i="10"/>
  <c r="M379" i="10"/>
  <c r="M380" i="10"/>
  <c r="M381" i="10"/>
  <c r="M382" i="10"/>
  <c r="M383" i="10"/>
  <c r="M384" i="10"/>
  <c r="M385" i="10"/>
  <c r="M386" i="10"/>
  <c r="M387" i="10"/>
  <c r="M388" i="10"/>
  <c r="M389" i="10"/>
  <c r="M390" i="10"/>
  <c r="M391" i="10"/>
  <c r="M392" i="10"/>
  <c r="M393" i="10"/>
  <c r="M394" i="10"/>
  <c r="M395" i="10"/>
  <c r="M396" i="10"/>
  <c r="M397" i="10"/>
  <c r="M398" i="10"/>
  <c r="M399" i="10"/>
  <c r="M400" i="10"/>
  <c r="M401" i="10"/>
  <c r="M402" i="10"/>
  <c r="M403" i="10"/>
  <c r="M404" i="10"/>
  <c r="M405" i="10"/>
  <c r="M406" i="10"/>
  <c r="M407" i="10"/>
  <c r="M408" i="10"/>
  <c r="M409" i="10"/>
  <c r="M410" i="10"/>
  <c r="M411" i="10"/>
  <c r="M412" i="10"/>
  <c r="M413" i="10"/>
  <c r="M414" i="10"/>
  <c r="M415" i="10"/>
  <c r="M416" i="10"/>
  <c r="M417" i="10"/>
  <c r="M418" i="10"/>
  <c r="M419" i="10"/>
  <c r="M420" i="10"/>
  <c r="M421" i="10"/>
  <c r="M422" i="10"/>
  <c r="M423" i="10"/>
  <c r="M424" i="10"/>
  <c r="M425" i="10"/>
  <c r="M426" i="10"/>
  <c r="M427" i="10"/>
  <c r="M428" i="10"/>
  <c r="M429" i="10"/>
  <c r="M430" i="10"/>
  <c r="M431" i="10"/>
  <c r="M432" i="10"/>
  <c r="M433" i="10"/>
  <c r="M434" i="10"/>
  <c r="M435" i="10"/>
  <c r="M436" i="10"/>
  <c r="M437" i="10"/>
  <c r="M438" i="10"/>
  <c r="M439" i="10"/>
  <c r="M440" i="10"/>
  <c r="M441" i="10"/>
  <c r="M442" i="10"/>
  <c r="M443" i="10"/>
  <c r="M444" i="10"/>
  <c r="M445" i="10"/>
  <c r="M446" i="10"/>
  <c r="M447" i="10"/>
  <c r="M448" i="10"/>
  <c r="M449" i="10"/>
  <c r="M450" i="10"/>
  <c r="M451" i="10"/>
  <c r="M452" i="10"/>
  <c r="M453" i="10"/>
  <c r="M454" i="10"/>
  <c r="M455" i="10"/>
  <c r="M456" i="10"/>
  <c r="M457" i="10"/>
  <c r="M458" i="10"/>
  <c r="M459" i="10"/>
  <c r="M460" i="10"/>
  <c r="M461" i="10"/>
  <c r="M462" i="10"/>
  <c r="M463" i="10"/>
  <c r="M464" i="10"/>
  <c r="M465" i="10"/>
  <c r="M466" i="10"/>
  <c r="M467" i="10"/>
  <c r="M468" i="10"/>
  <c r="M469" i="10"/>
  <c r="M470" i="10"/>
  <c r="M471" i="10"/>
  <c r="M472" i="10"/>
  <c r="M473" i="10"/>
  <c r="M474" i="10"/>
  <c r="M475" i="10"/>
  <c r="M476" i="10"/>
  <c r="M477" i="10"/>
  <c r="M478" i="10"/>
  <c r="M479" i="10"/>
  <c r="M480" i="10"/>
  <c r="M481" i="10"/>
  <c r="M482" i="10"/>
  <c r="M483" i="10"/>
  <c r="M484" i="10"/>
  <c r="M485" i="10"/>
  <c r="M486" i="10"/>
  <c r="M487" i="10"/>
  <c r="M488" i="10"/>
  <c r="M489" i="10"/>
  <c r="M490" i="10"/>
  <c r="M491" i="10"/>
  <c r="M492" i="10"/>
  <c r="M493" i="10"/>
  <c r="M494" i="10"/>
  <c r="M495" i="10"/>
  <c r="M496" i="10"/>
  <c r="M497" i="10"/>
  <c r="M498" i="10"/>
  <c r="M499" i="10"/>
  <c r="M500" i="10"/>
  <c r="M501" i="10"/>
  <c r="M502" i="10"/>
  <c r="M503" i="10"/>
  <c r="M504" i="10"/>
  <c r="M505" i="10"/>
  <c r="M506" i="10"/>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6" i="5"/>
  <c r="J14" i="10"/>
  <c r="J30" i="10"/>
  <c r="J406" i="10"/>
  <c r="I7" i="4"/>
  <c r="I8" i="4"/>
  <c r="I9" i="4"/>
  <c r="I10" i="9" s="1"/>
  <c r="I10" i="4"/>
  <c r="I11" i="9" s="1"/>
  <c r="I11" i="4"/>
  <c r="I12" i="4"/>
  <c r="I13" i="4"/>
  <c r="I14" i="9" s="1"/>
  <c r="N14" i="9" s="1"/>
  <c r="I14" i="4"/>
  <c r="I15" i="4"/>
  <c r="I16" i="4"/>
  <c r="I17" i="4"/>
  <c r="I18" i="4"/>
  <c r="I19" i="4"/>
  <c r="I20" i="4"/>
  <c r="I21" i="4"/>
  <c r="I22" i="9" s="1"/>
  <c r="N22" i="9" s="1"/>
  <c r="I22" i="4"/>
  <c r="I23" i="4"/>
  <c r="I24" i="4"/>
  <c r="I25" i="4"/>
  <c r="I26" i="4"/>
  <c r="I27" i="4"/>
  <c r="I28" i="4"/>
  <c r="I29" i="4"/>
  <c r="I30" i="9" s="1"/>
  <c r="N30" i="9" s="1"/>
  <c r="I30" i="4"/>
  <c r="I31" i="4"/>
  <c r="I32" i="4"/>
  <c r="I33" i="4"/>
  <c r="I34" i="4"/>
  <c r="I35" i="4"/>
  <c r="I36" i="4"/>
  <c r="I37" i="4"/>
  <c r="I38" i="9" s="1"/>
  <c r="N38" i="9" s="1"/>
  <c r="I38" i="4"/>
  <c r="I39" i="4"/>
  <c r="I40" i="4"/>
  <c r="I41" i="4"/>
  <c r="I42" i="4"/>
  <c r="I43" i="4"/>
  <c r="I44" i="4"/>
  <c r="I45" i="4"/>
  <c r="I46" i="9" s="1"/>
  <c r="N46" i="9" s="1"/>
  <c r="I46" i="4"/>
  <c r="I47" i="4"/>
  <c r="I48" i="4"/>
  <c r="I49" i="4"/>
  <c r="I50" i="4"/>
  <c r="I51" i="4"/>
  <c r="I52" i="4"/>
  <c r="I53" i="4"/>
  <c r="I54" i="9" s="1"/>
  <c r="N54" i="9" s="1"/>
  <c r="I54" i="4"/>
  <c r="I55" i="4"/>
  <c r="I56" i="4"/>
  <c r="I57" i="4"/>
  <c r="I58" i="4"/>
  <c r="I59" i="4"/>
  <c r="I60" i="4"/>
  <c r="I61" i="4"/>
  <c r="I62" i="9" s="1"/>
  <c r="N62" i="9" s="1"/>
  <c r="I62" i="4"/>
  <c r="I63" i="4"/>
  <c r="I64" i="4"/>
  <c r="I65" i="4"/>
  <c r="I66" i="4"/>
  <c r="I67" i="4"/>
  <c r="I68" i="4"/>
  <c r="I69" i="4"/>
  <c r="I70" i="9" s="1"/>
  <c r="N70" i="9" s="1"/>
  <c r="I70" i="4"/>
  <c r="I71" i="4"/>
  <c r="I72" i="4"/>
  <c r="I73" i="4"/>
  <c r="I74" i="4"/>
  <c r="I75" i="4"/>
  <c r="I76" i="4"/>
  <c r="I77" i="4"/>
  <c r="I78" i="9" s="1"/>
  <c r="N78" i="9" s="1"/>
  <c r="I78" i="4"/>
  <c r="I79" i="4"/>
  <c r="I80" i="4"/>
  <c r="I81" i="4"/>
  <c r="I82" i="4"/>
  <c r="I83" i="4"/>
  <c r="I84" i="4"/>
  <c r="I85" i="4"/>
  <c r="I86" i="9" s="1"/>
  <c r="N86" i="9" s="1"/>
  <c r="I86" i="4"/>
  <c r="I87" i="4"/>
  <c r="I88" i="4"/>
  <c r="I89" i="4"/>
  <c r="I90" i="4"/>
  <c r="I91" i="4"/>
  <c r="I92" i="4"/>
  <c r="I93" i="4"/>
  <c r="I94" i="9" s="1"/>
  <c r="N94" i="9" s="1"/>
  <c r="I94" i="4"/>
  <c r="I95" i="4"/>
  <c r="I96" i="4"/>
  <c r="I97" i="4"/>
  <c r="I98" i="4"/>
  <c r="I99" i="4"/>
  <c r="I100" i="4"/>
  <c r="I101" i="4"/>
  <c r="I102" i="9" s="1"/>
  <c r="N102" i="9" s="1"/>
  <c r="I102" i="4"/>
  <c r="I103" i="4"/>
  <c r="I104" i="4"/>
  <c r="I105" i="4"/>
  <c r="I106" i="4"/>
  <c r="I107" i="4"/>
  <c r="I108" i="4"/>
  <c r="I109" i="4"/>
  <c r="I110" i="9" s="1"/>
  <c r="N110" i="9" s="1"/>
  <c r="I110" i="4"/>
  <c r="I111" i="4"/>
  <c r="I112" i="4"/>
  <c r="I113" i="4"/>
  <c r="I114" i="4"/>
  <c r="I115" i="4"/>
  <c r="I116" i="4"/>
  <c r="I117" i="4"/>
  <c r="I118" i="9" s="1"/>
  <c r="N118" i="9" s="1"/>
  <c r="I118" i="4"/>
  <c r="I119" i="4"/>
  <c r="I120" i="4"/>
  <c r="I121" i="4"/>
  <c r="I122" i="4"/>
  <c r="I123" i="4"/>
  <c r="I124" i="4"/>
  <c r="I125" i="4"/>
  <c r="I126" i="9" s="1"/>
  <c r="N126" i="9" s="1"/>
  <c r="I126" i="4"/>
  <c r="I127" i="4"/>
  <c r="I128" i="4"/>
  <c r="I129" i="4"/>
  <c r="I130" i="4"/>
  <c r="I131" i="4"/>
  <c r="I132" i="4"/>
  <c r="I133" i="4"/>
  <c r="I134" i="9" s="1"/>
  <c r="N134" i="9" s="1"/>
  <c r="I134" i="4"/>
  <c r="I135" i="4"/>
  <c r="I136" i="4"/>
  <c r="I137" i="4"/>
  <c r="I138" i="4"/>
  <c r="I139" i="4"/>
  <c r="I140" i="4"/>
  <c r="I141" i="4"/>
  <c r="I142" i="9" s="1"/>
  <c r="N142" i="9" s="1"/>
  <c r="I142" i="4"/>
  <c r="I143" i="4"/>
  <c r="I144" i="4"/>
  <c r="I145" i="4"/>
  <c r="I146" i="4"/>
  <c r="I147" i="4"/>
  <c r="I148" i="4"/>
  <c r="I149" i="4"/>
  <c r="I150" i="9" s="1"/>
  <c r="N150" i="9" s="1"/>
  <c r="I150" i="4"/>
  <c r="I151" i="4"/>
  <c r="I152" i="4"/>
  <c r="I153" i="4"/>
  <c r="I154" i="4"/>
  <c r="I155" i="4"/>
  <c r="I156" i="4"/>
  <c r="I157" i="4"/>
  <c r="I158" i="9" s="1"/>
  <c r="N158" i="9" s="1"/>
  <c r="I158" i="4"/>
  <c r="I159" i="4"/>
  <c r="I160" i="4"/>
  <c r="I161" i="4"/>
  <c r="I162" i="4"/>
  <c r="I163" i="4"/>
  <c r="I164" i="4"/>
  <c r="I165" i="4"/>
  <c r="I166" i="9" s="1"/>
  <c r="N166" i="9" s="1"/>
  <c r="I166" i="4"/>
  <c r="I167" i="4"/>
  <c r="I168" i="4"/>
  <c r="I169" i="4"/>
  <c r="I170" i="4"/>
  <c r="I171" i="4"/>
  <c r="I172" i="4"/>
  <c r="I173" i="4"/>
  <c r="I174" i="9" s="1"/>
  <c r="N174" i="9" s="1"/>
  <c r="I174" i="4"/>
  <c r="I175" i="4"/>
  <c r="I176" i="4"/>
  <c r="I177" i="4"/>
  <c r="I178" i="4"/>
  <c r="I179" i="4"/>
  <c r="I180" i="4"/>
  <c r="I181" i="4"/>
  <c r="I182" i="9" s="1"/>
  <c r="N182" i="9" s="1"/>
  <c r="I182" i="4"/>
  <c r="I183" i="4"/>
  <c r="I184" i="4"/>
  <c r="I185" i="4"/>
  <c r="I186" i="4"/>
  <c r="I187" i="4"/>
  <c r="I188" i="4"/>
  <c r="I189" i="4"/>
  <c r="I190" i="9" s="1"/>
  <c r="N190" i="9" s="1"/>
  <c r="I190" i="4"/>
  <c r="I191" i="4"/>
  <c r="I192" i="4"/>
  <c r="I193" i="4"/>
  <c r="I194" i="4"/>
  <c r="I195" i="4"/>
  <c r="I196" i="4"/>
  <c r="I197" i="4"/>
  <c r="I198" i="9" s="1"/>
  <c r="N198" i="9" s="1"/>
  <c r="I198" i="4"/>
  <c r="I199" i="4"/>
  <c r="I200" i="4"/>
  <c r="I201" i="4"/>
  <c r="I202" i="4"/>
  <c r="I203" i="4"/>
  <c r="I204" i="4"/>
  <c r="I205" i="4"/>
  <c r="I206" i="9" s="1"/>
  <c r="N206" i="9" s="1"/>
  <c r="I206" i="4"/>
  <c r="I207" i="4"/>
  <c r="I208" i="4"/>
  <c r="I209" i="4"/>
  <c r="I210" i="4"/>
  <c r="I211" i="4"/>
  <c r="I212" i="4"/>
  <c r="I213" i="4"/>
  <c r="I214" i="9" s="1"/>
  <c r="N214" i="9" s="1"/>
  <c r="I214" i="4"/>
  <c r="I215" i="4"/>
  <c r="I216" i="4"/>
  <c r="I217" i="4"/>
  <c r="I218" i="4"/>
  <c r="I219" i="4"/>
  <c r="I220" i="4"/>
  <c r="I221" i="4"/>
  <c r="I222" i="9" s="1"/>
  <c r="N222" i="9" s="1"/>
  <c r="I222" i="4"/>
  <c r="I223" i="4"/>
  <c r="I224" i="4"/>
  <c r="I225" i="4"/>
  <c r="I226" i="4"/>
  <c r="I227" i="4"/>
  <c r="I228" i="4"/>
  <c r="I229" i="4"/>
  <c r="I230" i="9" s="1"/>
  <c r="N230" i="9" s="1"/>
  <c r="I230" i="4"/>
  <c r="I231" i="4"/>
  <c r="I232" i="4"/>
  <c r="I233" i="4"/>
  <c r="I234" i="4"/>
  <c r="I235" i="4"/>
  <c r="I236" i="4"/>
  <c r="I237" i="4"/>
  <c r="I238" i="9" s="1"/>
  <c r="N238" i="9" s="1"/>
  <c r="I238" i="4"/>
  <c r="I239" i="4"/>
  <c r="I240" i="4"/>
  <c r="I241" i="4"/>
  <c r="I242" i="4"/>
  <c r="I243" i="4"/>
  <c r="I244" i="4"/>
  <c r="I245" i="4"/>
  <c r="I246" i="9" s="1"/>
  <c r="N246" i="9" s="1"/>
  <c r="I246" i="4"/>
  <c r="I247" i="4"/>
  <c r="I248" i="4"/>
  <c r="I249" i="4"/>
  <c r="I250" i="4"/>
  <c r="I251" i="4"/>
  <c r="I252" i="4"/>
  <c r="I253" i="4"/>
  <c r="I254" i="9" s="1"/>
  <c r="N254" i="9" s="1"/>
  <c r="I254" i="4"/>
  <c r="I255" i="4"/>
  <c r="I256" i="4"/>
  <c r="I257" i="4"/>
  <c r="I258" i="4"/>
  <c r="I259" i="4"/>
  <c r="I260" i="4"/>
  <c r="I261" i="4"/>
  <c r="I262" i="9" s="1"/>
  <c r="N262" i="9" s="1"/>
  <c r="I262" i="4"/>
  <c r="I263" i="4"/>
  <c r="I264" i="4"/>
  <c r="I265" i="4"/>
  <c r="I266" i="4"/>
  <c r="I267" i="4"/>
  <c r="I268" i="4"/>
  <c r="I269" i="4"/>
  <c r="I270" i="9" s="1"/>
  <c r="N270" i="9" s="1"/>
  <c r="I270" i="4"/>
  <c r="I271" i="4"/>
  <c r="I272" i="4"/>
  <c r="I273" i="4"/>
  <c r="I274" i="4"/>
  <c r="I275" i="4"/>
  <c r="I276" i="4"/>
  <c r="I277" i="4"/>
  <c r="I278" i="9" s="1"/>
  <c r="N278" i="9" s="1"/>
  <c r="I278" i="4"/>
  <c r="I279" i="4"/>
  <c r="I280" i="4"/>
  <c r="I281" i="4"/>
  <c r="I282" i="4"/>
  <c r="I283" i="4"/>
  <c r="I284" i="4"/>
  <c r="I285" i="4"/>
  <c r="I286" i="9" s="1"/>
  <c r="N286" i="9" s="1"/>
  <c r="I286" i="4"/>
  <c r="I287" i="4"/>
  <c r="I288" i="4"/>
  <c r="I289" i="4"/>
  <c r="I290" i="4"/>
  <c r="I291" i="4"/>
  <c r="I292" i="4"/>
  <c r="I293" i="4"/>
  <c r="I294" i="9" s="1"/>
  <c r="N294" i="9" s="1"/>
  <c r="I294" i="4"/>
  <c r="I295" i="4"/>
  <c r="I296" i="4"/>
  <c r="I297" i="4"/>
  <c r="I298" i="4"/>
  <c r="I299" i="4"/>
  <c r="I300" i="4"/>
  <c r="I301" i="4"/>
  <c r="I302" i="9" s="1"/>
  <c r="N302" i="9" s="1"/>
  <c r="I302" i="4"/>
  <c r="I303" i="4"/>
  <c r="I304" i="4"/>
  <c r="I305" i="4"/>
  <c r="I306" i="4"/>
  <c r="I307" i="4"/>
  <c r="I308" i="4"/>
  <c r="I309" i="4"/>
  <c r="I310" i="9" s="1"/>
  <c r="N310" i="9" s="1"/>
  <c r="I310" i="4"/>
  <c r="I311" i="4"/>
  <c r="I312" i="4"/>
  <c r="I313" i="4"/>
  <c r="I314" i="4"/>
  <c r="I315" i="4"/>
  <c r="I316" i="4"/>
  <c r="I317" i="4"/>
  <c r="I318" i="9" s="1"/>
  <c r="N318" i="9" s="1"/>
  <c r="I318" i="4"/>
  <c r="I319" i="4"/>
  <c r="I320" i="4"/>
  <c r="I321" i="4"/>
  <c r="I322" i="4"/>
  <c r="I323" i="4"/>
  <c r="I324" i="4"/>
  <c r="I325" i="4"/>
  <c r="I326" i="9" s="1"/>
  <c r="N326" i="9" s="1"/>
  <c r="I326" i="4"/>
  <c r="I327" i="4"/>
  <c r="I328" i="4"/>
  <c r="I329" i="4"/>
  <c r="I330" i="4"/>
  <c r="I331" i="4"/>
  <c r="I332" i="4"/>
  <c r="I333" i="4"/>
  <c r="I334" i="9" s="1"/>
  <c r="N334" i="9" s="1"/>
  <c r="I334" i="4"/>
  <c r="I335" i="4"/>
  <c r="I336" i="4"/>
  <c r="I337" i="4"/>
  <c r="I338" i="4"/>
  <c r="I339" i="4"/>
  <c r="I340" i="4"/>
  <c r="I341" i="4"/>
  <c r="I342" i="9" s="1"/>
  <c r="N342" i="9" s="1"/>
  <c r="I342" i="4"/>
  <c r="I343" i="4"/>
  <c r="I344" i="4"/>
  <c r="I345" i="4"/>
  <c r="I346" i="4"/>
  <c r="I347" i="4"/>
  <c r="I348" i="4"/>
  <c r="I349" i="4"/>
  <c r="I350" i="9" s="1"/>
  <c r="N350" i="9" s="1"/>
  <c r="I350" i="4"/>
  <c r="I351" i="4"/>
  <c r="I352" i="4"/>
  <c r="I353" i="4"/>
  <c r="I354" i="4"/>
  <c r="I355" i="4"/>
  <c r="I356" i="4"/>
  <c r="I357" i="4"/>
  <c r="I358" i="9" s="1"/>
  <c r="N358" i="9" s="1"/>
  <c r="I358" i="4"/>
  <c r="I359" i="4"/>
  <c r="I360" i="4"/>
  <c r="I361" i="4"/>
  <c r="I362" i="4"/>
  <c r="I363" i="4"/>
  <c r="I364" i="4"/>
  <c r="I365" i="4"/>
  <c r="I366" i="9" s="1"/>
  <c r="N366" i="9" s="1"/>
  <c r="I366" i="4"/>
  <c r="I367" i="4"/>
  <c r="I368" i="4"/>
  <c r="I369" i="4"/>
  <c r="I370" i="4"/>
  <c r="I371" i="4"/>
  <c r="I372" i="4"/>
  <c r="I373" i="4"/>
  <c r="I374" i="9" s="1"/>
  <c r="N374" i="9" s="1"/>
  <c r="I374" i="4"/>
  <c r="I375" i="4"/>
  <c r="I376" i="4"/>
  <c r="I377" i="4"/>
  <c r="I378" i="4"/>
  <c r="I379" i="4"/>
  <c r="I380" i="4"/>
  <c r="I381" i="4"/>
  <c r="I382" i="9" s="1"/>
  <c r="N382" i="9" s="1"/>
  <c r="I382" i="4"/>
  <c r="I383" i="4"/>
  <c r="I384" i="4"/>
  <c r="I385" i="4"/>
  <c r="I386" i="4"/>
  <c r="I387" i="4"/>
  <c r="I388" i="4"/>
  <c r="I389" i="4"/>
  <c r="I390" i="9" s="1"/>
  <c r="N390" i="9" s="1"/>
  <c r="I390" i="4"/>
  <c r="I391" i="4"/>
  <c r="I392" i="4"/>
  <c r="I393" i="4"/>
  <c r="I394" i="4"/>
  <c r="I395" i="4"/>
  <c r="I396" i="4"/>
  <c r="I397" i="4"/>
  <c r="I398" i="9" s="1"/>
  <c r="N398" i="9" s="1"/>
  <c r="I398" i="4"/>
  <c r="I399" i="4"/>
  <c r="I400" i="4"/>
  <c r="I401" i="4"/>
  <c r="I402" i="4"/>
  <c r="I403" i="4"/>
  <c r="I404" i="4"/>
  <c r="I405" i="4"/>
  <c r="I406" i="9" s="1"/>
  <c r="N406" i="9" s="1"/>
  <c r="I406" i="4"/>
  <c r="I407" i="4"/>
  <c r="I408" i="4"/>
  <c r="I409" i="4"/>
  <c r="I410" i="4"/>
  <c r="I411" i="4"/>
  <c r="I412" i="4"/>
  <c r="I413" i="4"/>
  <c r="I414" i="9" s="1"/>
  <c r="N414" i="9" s="1"/>
  <c r="I414" i="4"/>
  <c r="I415" i="4"/>
  <c r="I416" i="4"/>
  <c r="I417" i="4"/>
  <c r="I418" i="4"/>
  <c r="I419" i="4"/>
  <c r="I420" i="4"/>
  <c r="I421" i="4"/>
  <c r="I422" i="9" s="1"/>
  <c r="N422" i="9" s="1"/>
  <c r="I422" i="4"/>
  <c r="I423" i="4"/>
  <c r="I424" i="4"/>
  <c r="I425" i="4"/>
  <c r="I426" i="4"/>
  <c r="I427" i="4"/>
  <c r="I428" i="4"/>
  <c r="I429" i="4"/>
  <c r="I430" i="9" s="1"/>
  <c r="N430" i="9" s="1"/>
  <c r="I430" i="4"/>
  <c r="I431" i="4"/>
  <c r="I432" i="4"/>
  <c r="I433" i="4"/>
  <c r="I434" i="4"/>
  <c r="I435" i="4"/>
  <c r="I436" i="4"/>
  <c r="I437" i="4"/>
  <c r="I438" i="9" s="1"/>
  <c r="N438" i="9" s="1"/>
  <c r="I438" i="4"/>
  <c r="I439" i="4"/>
  <c r="I440" i="4"/>
  <c r="I441" i="4"/>
  <c r="I442" i="4"/>
  <c r="I443" i="4"/>
  <c r="I444" i="4"/>
  <c r="I445" i="4"/>
  <c r="I446" i="9" s="1"/>
  <c r="N446" i="9" s="1"/>
  <c r="I446" i="4"/>
  <c r="I447" i="4"/>
  <c r="I448" i="4"/>
  <c r="I449" i="4"/>
  <c r="I450" i="4"/>
  <c r="I451" i="4"/>
  <c r="I452" i="4"/>
  <c r="I453" i="4"/>
  <c r="I454" i="9" s="1"/>
  <c r="N454" i="9" s="1"/>
  <c r="I454" i="4"/>
  <c r="I455" i="4"/>
  <c r="I456" i="4"/>
  <c r="I457" i="4"/>
  <c r="I458" i="4"/>
  <c r="I459" i="4"/>
  <c r="I460" i="4"/>
  <c r="I461" i="4"/>
  <c r="I462" i="9" s="1"/>
  <c r="N462" i="9" s="1"/>
  <c r="I462" i="4"/>
  <c r="I463" i="4"/>
  <c r="I464" i="4"/>
  <c r="I465" i="4"/>
  <c r="I466" i="4"/>
  <c r="I467" i="4"/>
  <c r="I468" i="4"/>
  <c r="I469" i="4"/>
  <c r="I470" i="9" s="1"/>
  <c r="N470" i="9" s="1"/>
  <c r="I470" i="4"/>
  <c r="I471" i="4"/>
  <c r="I472" i="4"/>
  <c r="I473" i="4"/>
  <c r="I474" i="4"/>
  <c r="I475" i="4"/>
  <c r="I476" i="4"/>
  <c r="I477" i="4"/>
  <c r="I478" i="9" s="1"/>
  <c r="N478" i="9" s="1"/>
  <c r="I478" i="4"/>
  <c r="I479" i="4"/>
  <c r="I480" i="4"/>
  <c r="I481" i="4"/>
  <c r="I482" i="4"/>
  <c r="I483" i="4"/>
  <c r="I484" i="4"/>
  <c r="I485" i="4"/>
  <c r="I486" i="9" s="1"/>
  <c r="N486" i="9" s="1"/>
  <c r="I486" i="4"/>
  <c r="I487" i="4"/>
  <c r="I488" i="4"/>
  <c r="I489" i="4"/>
  <c r="I490" i="4"/>
  <c r="I491" i="4"/>
  <c r="I492" i="4"/>
  <c r="I493" i="4"/>
  <c r="I494" i="9" s="1"/>
  <c r="N494" i="9" s="1"/>
  <c r="I494" i="4"/>
  <c r="I495" i="4"/>
  <c r="I496" i="4"/>
  <c r="I497" i="4"/>
  <c r="I498" i="4"/>
  <c r="I499" i="4"/>
  <c r="I500" i="4"/>
  <c r="I501" i="4"/>
  <c r="I502" i="9" s="1"/>
  <c r="N502" i="9" s="1"/>
  <c r="I502" i="4"/>
  <c r="I503" i="4"/>
  <c r="I504" i="4"/>
  <c r="B100" i="14"/>
  <c r="A100" i="14"/>
  <c r="B99" i="14"/>
  <c r="A99" i="14"/>
  <c r="B98" i="14"/>
  <c r="A98" i="14"/>
  <c r="B97" i="14"/>
  <c r="A97" i="14"/>
  <c r="B96" i="14"/>
  <c r="A96" i="14"/>
  <c r="B95" i="14"/>
  <c r="A95" i="14"/>
  <c r="B94" i="14"/>
  <c r="A94" i="14"/>
  <c r="B93" i="14"/>
  <c r="A93" i="14"/>
  <c r="B92" i="14"/>
  <c r="A92" i="14"/>
  <c r="B91" i="14"/>
  <c r="A91" i="14"/>
  <c r="B90" i="14"/>
  <c r="A90" i="14"/>
  <c r="B89" i="14"/>
  <c r="A89" i="14"/>
  <c r="B88" i="14"/>
  <c r="A88" i="14"/>
  <c r="B87" i="14"/>
  <c r="A87" i="14"/>
  <c r="B86" i="14"/>
  <c r="A86" i="14"/>
  <c r="B85" i="14"/>
  <c r="A85" i="14"/>
  <c r="B84" i="14"/>
  <c r="A84" i="14"/>
  <c r="B83" i="14"/>
  <c r="A83" i="14"/>
  <c r="B82" i="14"/>
  <c r="A82" i="14"/>
  <c r="B81" i="14"/>
  <c r="A81" i="14"/>
  <c r="B80" i="14"/>
  <c r="A80" i="14"/>
  <c r="B79" i="14"/>
  <c r="A79" i="14"/>
  <c r="B78" i="14"/>
  <c r="A78" i="14"/>
  <c r="B77" i="14"/>
  <c r="A77" i="14"/>
  <c r="B76" i="14"/>
  <c r="A76" i="14"/>
  <c r="B75" i="14"/>
  <c r="A75" i="14"/>
  <c r="B74" i="14"/>
  <c r="A74" i="14"/>
  <c r="B73" i="14"/>
  <c r="A73" i="14"/>
  <c r="B72" i="14"/>
  <c r="A72" i="14"/>
  <c r="B71" i="14"/>
  <c r="A71" i="14"/>
  <c r="B70" i="14"/>
  <c r="A70" i="14"/>
  <c r="B69" i="14"/>
  <c r="A69" i="14"/>
  <c r="B68" i="14"/>
  <c r="A68" i="14"/>
  <c r="B67" i="14"/>
  <c r="A67" i="14"/>
  <c r="B66" i="14"/>
  <c r="A66" i="14"/>
  <c r="B65" i="14"/>
  <c r="A65" i="14"/>
  <c r="B64" i="14"/>
  <c r="A64" i="14"/>
  <c r="B63" i="14"/>
  <c r="A63" i="14"/>
  <c r="B62" i="14"/>
  <c r="A62" i="14"/>
  <c r="B61" i="14"/>
  <c r="A61" i="14"/>
  <c r="B60" i="14"/>
  <c r="A60" i="14"/>
  <c r="B59" i="14"/>
  <c r="A59" i="14"/>
  <c r="B58" i="14"/>
  <c r="A58" i="14"/>
  <c r="B57" i="14"/>
  <c r="A57" i="14"/>
  <c r="B56" i="14"/>
  <c r="A56" i="14"/>
  <c r="B55" i="14"/>
  <c r="A55" i="14"/>
  <c r="B54" i="14"/>
  <c r="A54" i="14"/>
  <c r="B53" i="14"/>
  <c r="A53" i="14"/>
  <c r="B52" i="14"/>
  <c r="A52" i="14"/>
  <c r="B51" i="14"/>
  <c r="A51" i="14"/>
  <c r="B50" i="14"/>
  <c r="A50" i="14"/>
  <c r="B49" i="14"/>
  <c r="A49" i="14"/>
  <c r="B48" i="14"/>
  <c r="A48" i="14"/>
  <c r="B47" i="14"/>
  <c r="A47" i="14"/>
  <c r="B46" i="14"/>
  <c r="A46" i="14"/>
  <c r="B45" i="14"/>
  <c r="A45" i="14"/>
  <c r="B44" i="14"/>
  <c r="A44" i="14"/>
  <c r="B43" i="14"/>
  <c r="A43" i="14"/>
  <c r="B42" i="14"/>
  <c r="A42" i="14"/>
  <c r="B41" i="14"/>
  <c r="A41" i="14"/>
  <c r="B40" i="14"/>
  <c r="A40" i="14"/>
  <c r="B39" i="14"/>
  <c r="A39" i="14"/>
  <c r="B38" i="14"/>
  <c r="A38" i="14"/>
  <c r="B37" i="14"/>
  <c r="A37" i="14"/>
  <c r="B36" i="14"/>
  <c r="A36" i="14"/>
  <c r="B35" i="14"/>
  <c r="A35" i="14"/>
  <c r="B34" i="14"/>
  <c r="A34" i="14"/>
  <c r="B33" i="14"/>
  <c r="A33" i="14"/>
  <c r="B32" i="14"/>
  <c r="A32" i="14"/>
  <c r="B31" i="14"/>
  <c r="A31" i="14"/>
  <c r="B30" i="14"/>
  <c r="A30" i="14"/>
  <c r="B29" i="14"/>
  <c r="A29" i="14"/>
  <c r="H28" i="14"/>
  <c r="G28" i="14"/>
  <c r="J28" i="14" s="1"/>
  <c r="F28" i="14"/>
  <c r="E28" i="14"/>
  <c r="D28" i="14"/>
  <c r="C28" i="14"/>
  <c r="B28" i="14"/>
  <c r="A28" i="14"/>
  <c r="H27" i="14"/>
  <c r="G27" i="14"/>
  <c r="J27" i="14" s="1"/>
  <c r="F27" i="14"/>
  <c r="E27" i="14"/>
  <c r="D27" i="14"/>
  <c r="C27" i="14"/>
  <c r="B27" i="14"/>
  <c r="A27" i="14"/>
  <c r="H26" i="14"/>
  <c r="G26" i="14"/>
  <c r="J26" i="14" s="1"/>
  <c r="F26" i="14"/>
  <c r="E26" i="14"/>
  <c r="D26" i="14"/>
  <c r="C26" i="14"/>
  <c r="B26" i="14"/>
  <c r="A26" i="14"/>
  <c r="H25" i="14"/>
  <c r="G25" i="14"/>
  <c r="J25" i="14" s="1"/>
  <c r="F25" i="14"/>
  <c r="E25" i="14"/>
  <c r="D25" i="14"/>
  <c r="C25" i="14"/>
  <c r="B25" i="14"/>
  <c r="A25" i="14"/>
  <c r="H24" i="14"/>
  <c r="G24" i="14"/>
  <c r="J24" i="14" s="1"/>
  <c r="F24" i="14"/>
  <c r="E24" i="14"/>
  <c r="D24" i="14"/>
  <c r="C24" i="14"/>
  <c r="B24" i="14"/>
  <c r="A24" i="14"/>
  <c r="H23" i="14"/>
  <c r="G23" i="14"/>
  <c r="J23" i="14" s="1"/>
  <c r="F23" i="14"/>
  <c r="E23" i="14"/>
  <c r="D23" i="14"/>
  <c r="C23" i="14"/>
  <c r="B23" i="14"/>
  <c r="A23" i="14"/>
  <c r="H22" i="14"/>
  <c r="G22" i="14"/>
  <c r="J22" i="14" s="1"/>
  <c r="F22" i="14"/>
  <c r="E22" i="14"/>
  <c r="D22" i="14"/>
  <c r="C22" i="14"/>
  <c r="B22" i="14"/>
  <c r="A22" i="14"/>
  <c r="H21" i="14"/>
  <c r="G21" i="14"/>
  <c r="J21" i="14" s="1"/>
  <c r="F21" i="14"/>
  <c r="E21" i="14"/>
  <c r="D21" i="14"/>
  <c r="C21" i="14"/>
  <c r="B21" i="14"/>
  <c r="A21" i="14"/>
  <c r="H20" i="14"/>
  <c r="G20" i="14"/>
  <c r="J20" i="14" s="1"/>
  <c r="F20" i="14"/>
  <c r="E20" i="14"/>
  <c r="D20" i="14"/>
  <c r="C20" i="14"/>
  <c r="B20" i="14"/>
  <c r="A20" i="14"/>
  <c r="H19" i="14"/>
  <c r="G19" i="14"/>
  <c r="J19" i="14" s="1"/>
  <c r="F19" i="14"/>
  <c r="E19" i="14"/>
  <c r="D19" i="14"/>
  <c r="C19" i="14"/>
  <c r="B19" i="14"/>
  <c r="A19" i="14"/>
  <c r="H18" i="14"/>
  <c r="G18" i="14"/>
  <c r="J18" i="14" s="1"/>
  <c r="F18" i="14"/>
  <c r="E18" i="14"/>
  <c r="D18" i="14"/>
  <c r="C18" i="14"/>
  <c r="B18" i="14"/>
  <c r="A18" i="14"/>
  <c r="H17" i="14"/>
  <c r="G17" i="14"/>
  <c r="J17" i="14" s="1"/>
  <c r="F17" i="14"/>
  <c r="E17" i="14"/>
  <c r="D17" i="14"/>
  <c r="C17" i="14"/>
  <c r="B17" i="14"/>
  <c r="A17" i="14"/>
  <c r="H16" i="14"/>
  <c r="G16" i="14"/>
  <c r="J16" i="14" s="1"/>
  <c r="F16" i="14"/>
  <c r="E16" i="14"/>
  <c r="D16" i="14"/>
  <c r="C16" i="14"/>
  <c r="B16" i="14"/>
  <c r="A16" i="14"/>
  <c r="H15" i="14"/>
  <c r="G15" i="14"/>
  <c r="J15" i="14" s="1"/>
  <c r="F15" i="14"/>
  <c r="E15" i="14"/>
  <c r="D15" i="14"/>
  <c r="C15" i="14"/>
  <c r="B15" i="14"/>
  <c r="A15" i="14"/>
  <c r="H14" i="14"/>
  <c r="G14" i="14"/>
  <c r="J14" i="14" s="1"/>
  <c r="F14" i="14"/>
  <c r="E14" i="14"/>
  <c r="D14" i="14"/>
  <c r="C14" i="14"/>
  <c r="B14" i="14"/>
  <c r="A14" i="14"/>
  <c r="H13" i="14"/>
  <c r="G13" i="14"/>
  <c r="J13" i="14" s="1"/>
  <c r="F13" i="14"/>
  <c r="E13" i="14"/>
  <c r="D13" i="14"/>
  <c r="C13" i="14"/>
  <c r="B13" i="14"/>
  <c r="A13" i="14"/>
  <c r="H12" i="14"/>
  <c r="G12" i="14"/>
  <c r="J12" i="14" s="1"/>
  <c r="F12" i="14"/>
  <c r="E12" i="14"/>
  <c r="D12" i="14"/>
  <c r="C12" i="14"/>
  <c r="B12" i="14"/>
  <c r="A12" i="14"/>
  <c r="H11" i="14"/>
  <c r="G11" i="14"/>
  <c r="J11" i="14" s="1"/>
  <c r="F11" i="14"/>
  <c r="E11" i="14"/>
  <c r="D11" i="14"/>
  <c r="C11" i="14"/>
  <c r="B11" i="14"/>
  <c r="A11" i="14"/>
  <c r="H10" i="14"/>
  <c r="G10" i="14"/>
  <c r="J10" i="14" s="1"/>
  <c r="F10" i="14"/>
  <c r="E10" i="14"/>
  <c r="D10" i="14"/>
  <c r="C10" i="14"/>
  <c r="B10" i="14"/>
  <c r="A10" i="14"/>
  <c r="H9" i="14"/>
  <c r="G9" i="14"/>
  <c r="J9" i="14" s="1"/>
  <c r="F9" i="14"/>
  <c r="E9" i="14"/>
  <c r="D9" i="14"/>
  <c r="C9" i="14"/>
  <c r="B9" i="14"/>
  <c r="A9" i="14"/>
  <c r="H8" i="14"/>
  <c r="G8" i="14"/>
  <c r="J8" i="14" s="1"/>
  <c r="F8" i="14"/>
  <c r="E8" i="14"/>
  <c r="D8" i="14"/>
  <c r="C8" i="14"/>
  <c r="B8" i="14"/>
  <c r="A8" i="14"/>
  <c r="H7" i="14"/>
  <c r="G7" i="14"/>
  <c r="J7" i="14" s="1"/>
  <c r="F7" i="14"/>
  <c r="E7" i="14"/>
  <c r="D7" i="14"/>
  <c r="C7" i="14"/>
  <c r="B7" i="14"/>
  <c r="A7" i="14"/>
  <c r="H6" i="14"/>
  <c r="G6" i="14"/>
  <c r="J6" i="14" s="1"/>
  <c r="F6" i="14"/>
  <c r="E6" i="14"/>
  <c r="D6" i="14"/>
  <c r="C6" i="14"/>
  <c r="B6" i="14"/>
  <c r="A6" i="14"/>
  <c r="G5" i="14"/>
  <c r="J5" i="14" s="1"/>
  <c r="F5" i="14"/>
  <c r="E5" i="14"/>
  <c r="D5" i="14"/>
  <c r="C5" i="14"/>
  <c r="B5" i="14"/>
  <c r="A5" i="14"/>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D506" i="11"/>
  <c r="B506" i="11"/>
  <c r="D505" i="11"/>
  <c r="B505" i="11"/>
  <c r="D504" i="11"/>
  <c r="B504" i="11"/>
  <c r="D503" i="11"/>
  <c r="B503" i="11"/>
  <c r="D502" i="11"/>
  <c r="B502" i="11"/>
  <c r="D501" i="11"/>
  <c r="B501" i="11"/>
  <c r="D500" i="11"/>
  <c r="B500" i="11"/>
  <c r="D499" i="11"/>
  <c r="B499" i="11"/>
  <c r="D498" i="11"/>
  <c r="B498" i="11"/>
  <c r="D497" i="11"/>
  <c r="B497" i="11"/>
  <c r="D496" i="11"/>
  <c r="B496" i="11"/>
  <c r="D495" i="11"/>
  <c r="B495" i="11"/>
  <c r="D494" i="11"/>
  <c r="B494" i="11"/>
  <c r="D493" i="11"/>
  <c r="B493" i="11"/>
  <c r="D492" i="11"/>
  <c r="B492" i="11"/>
  <c r="D491" i="11"/>
  <c r="B491" i="11"/>
  <c r="D490" i="11"/>
  <c r="B490" i="11"/>
  <c r="D489" i="11"/>
  <c r="B489" i="11"/>
  <c r="D488" i="11"/>
  <c r="B488" i="11"/>
  <c r="D487" i="11"/>
  <c r="B487" i="11"/>
  <c r="D486" i="11"/>
  <c r="B486" i="11"/>
  <c r="D485" i="11"/>
  <c r="B485" i="11"/>
  <c r="D484" i="11"/>
  <c r="B484" i="11"/>
  <c r="D483" i="11"/>
  <c r="B483" i="11"/>
  <c r="D482" i="11"/>
  <c r="B482" i="11"/>
  <c r="D481" i="11"/>
  <c r="B481" i="11"/>
  <c r="D480" i="11"/>
  <c r="B480" i="11"/>
  <c r="D479" i="11"/>
  <c r="B479" i="11"/>
  <c r="D478" i="11"/>
  <c r="B478" i="11"/>
  <c r="D477" i="11"/>
  <c r="B477" i="11"/>
  <c r="D476" i="11"/>
  <c r="B476" i="11"/>
  <c r="D475" i="11"/>
  <c r="B475" i="11"/>
  <c r="D474" i="11"/>
  <c r="B474" i="11"/>
  <c r="D473" i="11"/>
  <c r="B473" i="11"/>
  <c r="D472" i="11"/>
  <c r="B472" i="11"/>
  <c r="D471" i="11"/>
  <c r="B471" i="11"/>
  <c r="D470" i="11"/>
  <c r="B470" i="11"/>
  <c r="D469" i="11"/>
  <c r="B469" i="11"/>
  <c r="D468" i="11"/>
  <c r="B468" i="11"/>
  <c r="D467" i="11"/>
  <c r="B467" i="11"/>
  <c r="D466" i="11"/>
  <c r="B466" i="11"/>
  <c r="D465" i="11"/>
  <c r="B465" i="11"/>
  <c r="D464" i="11"/>
  <c r="B464" i="11"/>
  <c r="D463" i="11"/>
  <c r="B463" i="11"/>
  <c r="D462" i="11"/>
  <c r="B462" i="11"/>
  <c r="D461" i="11"/>
  <c r="B461" i="11"/>
  <c r="D460" i="11"/>
  <c r="B460" i="11"/>
  <c r="D459" i="11"/>
  <c r="B459" i="11"/>
  <c r="D458" i="11"/>
  <c r="B458" i="11"/>
  <c r="D457" i="11"/>
  <c r="B457" i="11"/>
  <c r="D456" i="11"/>
  <c r="B456" i="11"/>
  <c r="D455" i="11"/>
  <c r="B455" i="11"/>
  <c r="D454" i="11"/>
  <c r="B454" i="11"/>
  <c r="D453" i="11"/>
  <c r="B453" i="11"/>
  <c r="D452" i="11"/>
  <c r="B452" i="11"/>
  <c r="D451" i="11"/>
  <c r="B451" i="11"/>
  <c r="D450" i="11"/>
  <c r="B450" i="11"/>
  <c r="D449" i="11"/>
  <c r="B449" i="11"/>
  <c r="D448" i="11"/>
  <c r="B448" i="11"/>
  <c r="D447" i="11"/>
  <c r="B447" i="11"/>
  <c r="D446" i="11"/>
  <c r="B446" i="11"/>
  <c r="D445" i="11"/>
  <c r="B445" i="11"/>
  <c r="D444" i="11"/>
  <c r="B444" i="11"/>
  <c r="D443" i="11"/>
  <c r="B443" i="11"/>
  <c r="D442" i="11"/>
  <c r="B442" i="11"/>
  <c r="D441" i="11"/>
  <c r="B441" i="11"/>
  <c r="D440" i="11"/>
  <c r="B440" i="11"/>
  <c r="D439" i="11"/>
  <c r="B439" i="11"/>
  <c r="D438" i="11"/>
  <c r="B438" i="11"/>
  <c r="D437" i="11"/>
  <c r="B437" i="11"/>
  <c r="D436" i="11"/>
  <c r="B436" i="11"/>
  <c r="D435" i="11"/>
  <c r="B435" i="11"/>
  <c r="D434" i="11"/>
  <c r="B434" i="11"/>
  <c r="D433" i="11"/>
  <c r="B433" i="11"/>
  <c r="D432" i="11"/>
  <c r="B432" i="11"/>
  <c r="D431" i="11"/>
  <c r="B431" i="11"/>
  <c r="D430" i="11"/>
  <c r="B430" i="11"/>
  <c r="D429" i="11"/>
  <c r="B429" i="11"/>
  <c r="D428" i="11"/>
  <c r="B428" i="11"/>
  <c r="D427" i="11"/>
  <c r="B427" i="11"/>
  <c r="D426" i="11"/>
  <c r="B426" i="11"/>
  <c r="D425" i="11"/>
  <c r="B425" i="11"/>
  <c r="D424" i="11"/>
  <c r="B424" i="11"/>
  <c r="D423" i="11"/>
  <c r="B423" i="11"/>
  <c r="D422" i="11"/>
  <c r="B422" i="11"/>
  <c r="D421" i="11"/>
  <c r="B421" i="11"/>
  <c r="D420" i="11"/>
  <c r="B420" i="11"/>
  <c r="D419" i="11"/>
  <c r="B419" i="11"/>
  <c r="D418" i="11"/>
  <c r="B418" i="11"/>
  <c r="D417" i="11"/>
  <c r="B417" i="11"/>
  <c r="D416" i="11"/>
  <c r="B416" i="11"/>
  <c r="D415" i="11"/>
  <c r="B415" i="11"/>
  <c r="D414" i="11"/>
  <c r="B414" i="11"/>
  <c r="D413" i="11"/>
  <c r="B413" i="11"/>
  <c r="D412" i="11"/>
  <c r="B412" i="11"/>
  <c r="D411" i="11"/>
  <c r="B411" i="11"/>
  <c r="D410" i="11"/>
  <c r="B410" i="11"/>
  <c r="D409" i="11"/>
  <c r="B409" i="11"/>
  <c r="D408" i="11"/>
  <c r="B408" i="11"/>
  <c r="D407" i="11"/>
  <c r="B407" i="11"/>
  <c r="D406" i="11"/>
  <c r="B406" i="11"/>
  <c r="D405" i="11"/>
  <c r="B405" i="11"/>
  <c r="D404" i="11"/>
  <c r="B404" i="11"/>
  <c r="D403" i="11"/>
  <c r="B403" i="11"/>
  <c r="D402" i="11"/>
  <c r="B402" i="11"/>
  <c r="D401" i="11"/>
  <c r="B401" i="11"/>
  <c r="D400" i="11"/>
  <c r="B400" i="11"/>
  <c r="D399" i="11"/>
  <c r="B399" i="11"/>
  <c r="D398" i="11"/>
  <c r="B398" i="11"/>
  <c r="D397" i="11"/>
  <c r="B397" i="11"/>
  <c r="D396" i="11"/>
  <c r="B396" i="11"/>
  <c r="D395" i="11"/>
  <c r="B395" i="11"/>
  <c r="D394" i="11"/>
  <c r="B394" i="11"/>
  <c r="D393" i="11"/>
  <c r="B393" i="11"/>
  <c r="D392" i="11"/>
  <c r="B392" i="11"/>
  <c r="D391" i="11"/>
  <c r="B391" i="11"/>
  <c r="D390" i="11"/>
  <c r="B390" i="11"/>
  <c r="D389" i="11"/>
  <c r="B389" i="11"/>
  <c r="D388" i="11"/>
  <c r="B388" i="11"/>
  <c r="D387" i="11"/>
  <c r="B387" i="11"/>
  <c r="D386" i="11"/>
  <c r="B386" i="11"/>
  <c r="D385" i="11"/>
  <c r="B385" i="11"/>
  <c r="D384" i="11"/>
  <c r="B384" i="11"/>
  <c r="D383" i="11"/>
  <c r="B383" i="11"/>
  <c r="D382" i="11"/>
  <c r="B382" i="11"/>
  <c r="D381" i="11"/>
  <c r="B381" i="11"/>
  <c r="D380" i="11"/>
  <c r="B380" i="11"/>
  <c r="D379" i="11"/>
  <c r="B379" i="11"/>
  <c r="D378" i="11"/>
  <c r="B378" i="11"/>
  <c r="D377" i="11"/>
  <c r="B377" i="11"/>
  <c r="D376" i="11"/>
  <c r="B376" i="11"/>
  <c r="D375" i="11"/>
  <c r="B375" i="11"/>
  <c r="D374" i="11"/>
  <c r="B374" i="11"/>
  <c r="D373" i="11"/>
  <c r="B373" i="11"/>
  <c r="D372" i="11"/>
  <c r="B372" i="11"/>
  <c r="D371" i="11"/>
  <c r="B371" i="11"/>
  <c r="D370" i="11"/>
  <c r="B370" i="11"/>
  <c r="D369" i="11"/>
  <c r="B369" i="11"/>
  <c r="D368" i="11"/>
  <c r="B368" i="11"/>
  <c r="D367" i="11"/>
  <c r="B367" i="11"/>
  <c r="D366" i="11"/>
  <c r="B366" i="11"/>
  <c r="D365" i="11"/>
  <c r="B365" i="11"/>
  <c r="D364" i="11"/>
  <c r="B364" i="11"/>
  <c r="D363" i="11"/>
  <c r="B363" i="11"/>
  <c r="D362" i="11"/>
  <c r="B362" i="11"/>
  <c r="D361" i="11"/>
  <c r="B361" i="11"/>
  <c r="D360" i="11"/>
  <c r="B360" i="11"/>
  <c r="D359" i="11"/>
  <c r="B359" i="11"/>
  <c r="D358" i="11"/>
  <c r="B358" i="11"/>
  <c r="D357" i="11"/>
  <c r="B357" i="11"/>
  <c r="D356" i="11"/>
  <c r="B356" i="11"/>
  <c r="D355" i="11"/>
  <c r="B355" i="11"/>
  <c r="D354" i="11"/>
  <c r="B354" i="11"/>
  <c r="D353" i="11"/>
  <c r="B353" i="11"/>
  <c r="D352" i="11"/>
  <c r="B352" i="11"/>
  <c r="D351" i="11"/>
  <c r="B351" i="11"/>
  <c r="D350" i="11"/>
  <c r="B350" i="11"/>
  <c r="D349" i="11"/>
  <c r="B349" i="11"/>
  <c r="D348" i="11"/>
  <c r="B348" i="11"/>
  <c r="D347" i="11"/>
  <c r="B347" i="11"/>
  <c r="D346" i="11"/>
  <c r="B346" i="11"/>
  <c r="D345" i="11"/>
  <c r="B345" i="11"/>
  <c r="D344" i="11"/>
  <c r="B344" i="11"/>
  <c r="D343" i="11"/>
  <c r="B343" i="11"/>
  <c r="D342" i="11"/>
  <c r="B342" i="11"/>
  <c r="D341" i="11"/>
  <c r="B341" i="11"/>
  <c r="D340" i="11"/>
  <c r="B340" i="11"/>
  <c r="D339" i="11"/>
  <c r="B339" i="11"/>
  <c r="D338" i="11"/>
  <c r="B338" i="11"/>
  <c r="D337" i="11"/>
  <c r="B337" i="11"/>
  <c r="D336" i="11"/>
  <c r="B336" i="11"/>
  <c r="D335" i="11"/>
  <c r="B335" i="11"/>
  <c r="D334" i="11"/>
  <c r="B334" i="11"/>
  <c r="D333" i="11"/>
  <c r="B333" i="11"/>
  <c r="D332" i="11"/>
  <c r="B332" i="11"/>
  <c r="D331" i="11"/>
  <c r="B331" i="11"/>
  <c r="D330" i="11"/>
  <c r="B330" i="11"/>
  <c r="D329" i="11"/>
  <c r="B329" i="11"/>
  <c r="D328" i="11"/>
  <c r="B328" i="11"/>
  <c r="D327" i="11"/>
  <c r="B327" i="11"/>
  <c r="D326" i="11"/>
  <c r="B326" i="11"/>
  <c r="D325" i="11"/>
  <c r="B325" i="11"/>
  <c r="D324" i="11"/>
  <c r="B324" i="11"/>
  <c r="D323" i="11"/>
  <c r="B323" i="11"/>
  <c r="D322" i="11"/>
  <c r="B322" i="11"/>
  <c r="D321" i="11"/>
  <c r="B321" i="11"/>
  <c r="D320" i="11"/>
  <c r="B320" i="11"/>
  <c r="D319" i="11"/>
  <c r="B319" i="11"/>
  <c r="D318" i="11"/>
  <c r="B318" i="11"/>
  <c r="D317" i="11"/>
  <c r="B317" i="11"/>
  <c r="D316" i="11"/>
  <c r="B316" i="11"/>
  <c r="D315" i="11"/>
  <c r="B315" i="11"/>
  <c r="D314" i="11"/>
  <c r="B314" i="11"/>
  <c r="D313" i="11"/>
  <c r="B313" i="11"/>
  <c r="D312" i="11"/>
  <c r="B312" i="11"/>
  <c r="D311" i="11"/>
  <c r="B311" i="11"/>
  <c r="D310" i="11"/>
  <c r="B310" i="11"/>
  <c r="D309" i="11"/>
  <c r="B309" i="11"/>
  <c r="D308" i="11"/>
  <c r="B308" i="11"/>
  <c r="D307" i="11"/>
  <c r="B307" i="11"/>
  <c r="D306" i="11"/>
  <c r="B306" i="11"/>
  <c r="D305" i="11"/>
  <c r="B305" i="11"/>
  <c r="D304" i="11"/>
  <c r="B304" i="11"/>
  <c r="D303" i="11"/>
  <c r="B303" i="11"/>
  <c r="D302" i="11"/>
  <c r="B302" i="11"/>
  <c r="D301" i="11"/>
  <c r="B301" i="11"/>
  <c r="D300" i="11"/>
  <c r="B300" i="11"/>
  <c r="D299" i="11"/>
  <c r="B299" i="11"/>
  <c r="D298" i="11"/>
  <c r="B298" i="11"/>
  <c r="D297" i="11"/>
  <c r="B297" i="11"/>
  <c r="D296" i="11"/>
  <c r="B296" i="11"/>
  <c r="D295" i="11"/>
  <c r="B295" i="11"/>
  <c r="D294" i="11"/>
  <c r="B294" i="11"/>
  <c r="D293" i="11"/>
  <c r="B293" i="11"/>
  <c r="D292" i="11"/>
  <c r="B292" i="11"/>
  <c r="D291" i="11"/>
  <c r="B291" i="11"/>
  <c r="D290" i="11"/>
  <c r="B290" i="11"/>
  <c r="D289" i="11"/>
  <c r="B289" i="11"/>
  <c r="D288" i="11"/>
  <c r="B288" i="11"/>
  <c r="D287" i="11"/>
  <c r="B287" i="11"/>
  <c r="D286" i="11"/>
  <c r="B286" i="11"/>
  <c r="D285" i="11"/>
  <c r="B285" i="11"/>
  <c r="D284" i="11"/>
  <c r="B284" i="11"/>
  <c r="D283" i="11"/>
  <c r="B283" i="11"/>
  <c r="D282" i="11"/>
  <c r="B282" i="11"/>
  <c r="D281" i="11"/>
  <c r="B281" i="11"/>
  <c r="D280" i="11"/>
  <c r="B280" i="11"/>
  <c r="D279" i="11"/>
  <c r="B279" i="11"/>
  <c r="D278" i="11"/>
  <c r="B278" i="11"/>
  <c r="D277" i="11"/>
  <c r="B277" i="11"/>
  <c r="D276" i="11"/>
  <c r="B276" i="11"/>
  <c r="D275" i="11"/>
  <c r="B275" i="11"/>
  <c r="D274" i="11"/>
  <c r="B274" i="11"/>
  <c r="D273" i="11"/>
  <c r="B273" i="11"/>
  <c r="D272" i="11"/>
  <c r="B272" i="11"/>
  <c r="D271" i="11"/>
  <c r="B271" i="11"/>
  <c r="D270" i="11"/>
  <c r="B270" i="11"/>
  <c r="D269" i="11"/>
  <c r="B269" i="11"/>
  <c r="D268" i="11"/>
  <c r="B268" i="11"/>
  <c r="D267" i="11"/>
  <c r="B267" i="11"/>
  <c r="D266" i="11"/>
  <c r="B266" i="11"/>
  <c r="D265" i="11"/>
  <c r="B265" i="11"/>
  <c r="D264" i="11"/>
  <c r="B264" i="11"/>
  <c r="D263" i="11"/>
  <c r="B263" i="11"/>
  <c r="D262" i="11"/>
  <c r="B262" i="11"/>
  <c r="D261" i="11"/>
  <c r="B261" i="11"/>
  <c r="D260" i="11"/>
  <c r="B260" i="11"/>
  <c r="D259" i="11"/>
  <c r="B259" i="11"/>
  <c r="D258" i="11"/>
  <c r="B258" i="11"/>
  <c r="D257" i="11"/>
  <c r="B257" i="11"/>
  <c r="D256" i="11"/>
  <c r="B256" i="11"/>
  <c r="D255" i="11"/>
  <c r="B255" i="11"/>
  <c r="D254" i="11"/>
  <c r="B254" i="11"/>
  <c r="D253" i="11"/>
  <c r="B253" i="11"/>
  <c r="D252" i="11"/>
  <c r="B252" i="11"/>
  <c r="D251" i="11"/>
  <c r="B251" i="11"/>
  <c r="D250" i="11"/>
  <c r="B250" i="11"/>
  <c r="D249" i="11"/>
  <c r="B249" i="11"/>
  <c r="D248" i="11"/>
  <c r="B248" i="11"/>
  <c r="D247" i="11"/>
  <c r="B247" i="11"/>
  <c r="D246" i="11"/>
  <c r="B246" i="11"/>
  <c r="D245" i="11"/>
  <c r="B245" i="11"/>
  <c r="D244" i="11"/>
  <c r="B244" i="11"/>
  <c r="D243" i="11"/>
  <c r="B243" i="11"/>
  <c r="D242" i="11"/>
  <c r="B242" i="11"/>
  <c r="D241" i="11"/>
  <c r="B241" i="11"/>
  <c r="D240" i="11"/>
  <c r="B240" i="11"/>
  <c r="D239" i="11"/>
  <c r="B239" i="11"/>
  <c r="D238" i="11"/>
  <c r="B238" i="11"/>
  <c r="D237" i="11"/>
  <c r="B237" i="11"/>
  <c r="D236" i="11"/>
  <c r="B236" i="11"/>
  <c r="D235" i="11"/>
  <c r="B235" i="11"/>
  <c r="D234" i="11"/>
  <c r="B234" i="11"/>
  <c r="D233" i="11"/>
  <c r="B233" i="11"/>
  <c r="D232" i="11"/>
  <c r="B232" i="11"/>
  <c r="D231" i="11"/>
  <c r="B231" i="11"/>
  <c r="D230" i="11"/>
  <c r="B230" i="11"/>
  <c r="D229" i="11"/>
  <c r="B229" i="11"/>
  <c r="D228" i="11"/>
  <c r="B228" i="11"/>
  <c r="D227" i="11"/>
  <c r="B227" i="11"/>
  <c r="D226" i="11"/>
  <c r="B226" i="11"/>
  <c r="D225" i="11"/>
  <c r="B225" i="11"/>
  <c r="D224" i="11"/>
  <c r="B224" i="11"/>
  <c r="D223" i="11"/>
  <c r="B223" i="11"/>
  <c r="D222" i="11"/>
  <c r="B222" i="11"/>
  <c r="D221" i="11"/>
  <c r="B221" i="11"/>
  <c r="D220" i="11"/>
  <c r="B220" i="11"/>
  <c r="D219" i="11"/>
  <c r="B219" i="11"/>
  <c r="D218" i="11"/>
  <c r="B218" i="11"/>
  <c r="D217" i="11"/>
  <c r="B217" i="11"/>
  <c r="D216" i="11"/>
  <c r="B216" i="11"/>
  <c r="D215" i="11"/>
  <c r="B215" i="11"/>
  <c r="D214" i="11"/>
  <c r="B214" i="11"/>
  <c r="D213" i="11"/>
  <c r="B213" i="11"/>
  <c r="D212" i="11"/>
  <c r="B212" i="11"/>
  <c r="D211" i="11"/>
  <c r="B211" i="11"/>
  <c r="D210" i="11"/>
  <c r="B210" i="11"/>
  <c r="D209" i="11"/>
  <c r="B209" i="11"/>
  <c r="D208" i="11"/>
  <c r="B208" i="11"/>
  <c r="D207" i="11"/>
  <c r="B207" i="11"/>
  <c r="D206" i="11"/>
  <c r="B206" i="11"/>
  <c r="D205" i="11"/>
  <c r="B205" i="11"/>
  <c r="D204" i="11"/>
  <c r="B204" i="11"/>
  <c r="D203" i="11"/>
  <c r="B203" i="11"/>
  <c r="D202" i="11"/>
  <c r="B202" i="11"/>
  <c r="D201" i="11"/>
  <c r="B201" i="11"/>
  <c r="D200" i="11"/>
  <c r="B200" i="11"/>
  <c r="D199" i="11"/>
  <c r="B199" i="11"/>
  <c r="D198" i="11"/>
  <c r="B198" i="11"/>
  <c r="D197" i="11"/>
  <c r="B197" i="11"/>
  <c r="D196" i="11"/>
  <c r="B196" i="11"/>
  <c r="D195" i="11"/>
  <c r="B195" i="11"/>
  <c r="D194" i="11"/>
  <c r="B194" i="11"/>
  <c r="D193" i="11"/>
  <c r="B193" i="11"/>
  <c r="D192" i="11"/>
  <c r="B192" i="11"/>
  <c r="D191" i="11"/>
  <c r="B191" i="11"/>
  <c r="D190" i="11"/>
  <c r="B190" i="11"/>
  <c r="D189" i="11"/>
  <c r="B189" i="11"/>
  <c r="D188" i="11"/>
  <c r="B188" i="11"/>
  <c r="D187" i="11"/>
  <c r="B187" i="11"/>
  <c r="D186" i="11"/>
  <c r="B186" i="11"/>
  <c r="D185" i="11"/>
  <c r="B185" i="11"/>
  <c r="D184" i="11"/>
  <c r="B184" i="11"/>
  <c r="D183" i="11"/>
  <c r="B183" i="11"/>
  <c r="D182" i="11"/>
  <c r="B182" i="11"/>
  <c r="D181" i="11"/>
  <c r="B181" i="11"/>
  <c r="D180" i="11"/>
  <c r="B180" i="11"/>
  <c r="D179" i="11"/>
  <c r="B179" i="11"/>
  <c r="D178" i="11"/>
  <c r="B178" i="11"/>
  <c r="D177" i="11"/>
  <c r="B177" i="11"/>
  <c r="D176" i="11"/>
  <c r="B176" i="11"/>
  <c r="D175" i="11"/>
  <c r="B175" i="11"/>
  <c r="D174" i="11"/>
  <c r="B174" i="11"/>
  <c r="D173" i="11"/>
  <c r="B173" i="11"/>
  <c r="D172" i="11"/>
  <c r="B172" i="11"/>
  <c r="D171" i="11"/>
  <c r="B171" i="11"/>
  <c r="D170" i="11"/>
  <c r="B170" i="11"/>
  <c r="D169" i="11"/>
  <c r="B169" i="11"/>
  <c r="D168" i="11"/>
  <c r="B168" i="11"/>
  <c r="D167" i="11"/>
  <c r="B167" i="11"/>
  <c r="D166" i="11"/>
  <c r="B166" i="11"/>
  <c r="D165" i="11"/>
  <c r="B165" i="11"/>
  <c r="D164" i="11"/>
  <c r="B164" i="11"/>
  <c r="D163" i="11"/>
  <c r="B163" i="11"/>
  <c r="D162" i="11"/>
  <c r="B162" i="11"/>
  <c r="D161" i="11"/>
  <c r="B161" i="11"/>
  <c r="D160" i="11"/>
  <c r="B160" i="11"/>
  <c r="D159" i="11"/>
  <c r="B159" i="11"/>
  <c r="D158" i="11"/>
  <c r="B158" i="11"/>
  <c r="D157" i="11"/>
  <c r="B157" i="11"/>
  <c r="D156" i="11"/>
  <c r="B156" i="11"/>
  <c r="D155" i="11"/>
  <c r="B155" i="11"/>
  <c r="D154" i="11"/>
  <c r="B154" i="11"/>
  <c r="D153" i="11"/>
  <c r="B153" i="11"/>
  <c r="D152" i="11"/>
  <c r="B152" i="11"/>
  <c r="D151" i="11"/>
  <c r="B151" i="11"/>
  <c r="D150" i="11"/>
  <c r="B150" i="11"/>
  <c r="D149" i="11"/>
  <c r="B149" i="11"/>
  <c r="D148" i="11"/>
  <c r="B148" i="11"/>
  <c r="D147" i="11"/>
  <c r="B147" i="11"/>
  <c r="D146" i="11"/>
  <c r="B146" i="11"/>
  <c r="D145" i="11"/>
  <c r="B145" i="11"/>
  <c r="D144" i="11"/>
  <c r="B144" i="11"/>
  <c r="D143" i="11"/>
  <c r="B143" i="11"/>
  <c r="D142" i="11"/>
  <c r="B142" i="11"/>
  <c r="D141" i="11"/>
  <c r="B141" i="11"/>
  <c r="D140" i="11"/>
  <c r="B140" i="11"/>
  <c r="D139" i="11"/>
  <c r="B139" i="11"/>
  <c r="D138" i="11"/>
  <c r="B138" i="11"/>
  <c r="D137" i="11"/>
  <c r="B137" i="11"/>
  <c r="D136" i="11"/>
  <c r="B136" i="11"/>
  <c r="D135" i="11"/>
  <c r="B135" i="11"/>
  <c r="D134" i="11"/>
  <c r="B134" i="11"/>
  <c r="D133" i="11"/>
  <c r="B133" i="11"/>
  <c r="D132" i="11"/>
  <c r="B132" i="11"/>
  <c r="D131" i="11"/>
  <c r="B131" i="11"/>
  <c r="D130" i="11"/>
  <c r="B130" i="11"/>
  <c r="D129" i="11"/>
  <c r="B129" i="11"/>
  <c r="D128" i="11"/>
  <c r="B128" i="11"/>
  <c r="D127" i="11"/>
  <c r="B127" i="11"/>
  <c r="D126" i="11"/>
  <c r="B126" i="11"/>
  <c r="D125" i="11"/>
  <c r="B125" i="11"/>
  <c r="D124" i="11"/>
  <c r="B124" i="11"/>
  <c r="D123" i="11"/>
  <c r="B123" i="11"/>
  <c r="D122" i="11"/>
  <c r="B122" i="11"/>
  <c r="D121" i="11"/>
  <c r="B121" i="11"/>
  <c r="D120" i="11"/>
  <c r="B120" i="11"/>
  <c r="D119" i="11"/>
  <c r="B119" i="11"/>
  <c r="D118" i="11"/>
  <c r="B118" i="11"/>
  <c r="D117" i="11"/>
  <c r="B117" i="11"/>
  <c r="D116" i="11"/>
  <c r="B116" i="11"/>
  <c r="D115" i="11"/>
  <c r="B115" i="11"/>
  <c r="D114" i="11"/>
  <c r="B114" i="11"/>
  <c r="D113" i="11"/>
  <c r="B113" i="11"/>
  <c r="D112" i="11"/>
  <c r="B112" i="11"/>
  <c r="D111" i="11"/>
  <c r="B111" i="11"/>
  <c r="D110" i="11"/>
  <c r="B110" i="11"/>
  <c r="D109" i="11"/>
  <c r="B109" i="11"/>
  <c r="D108" i="11"/>
  <c r="B108" i="11"/>
  <c r="D107" i="11"/>
  <c r="B107" i="11"/>
  <c r="D106" i="11"/>
  <c r="B106" i="11"/>
  <c r="D105" i="11"/>
  <c r="B105" i="11"/>
  <c r="D104" i="11"/>
  <c r="B104" i="11"/>
  <c r="D103" i="11"/>
  <c r="B103" i="11"/>
  <c r="D102" i="11"/>
  <c r="B102" i="11"/>
  <c r="D101" i="11"/>
  <c r="B101" i="11"/>
  <c r="D100" i="11"/>
  <c r="B100" i="11"/>
  <c r="D99" i="11"/>
  <c r="B99" i="11"/>
  <c r="D98" i="11"/>
  <c r="B98" i="11"/>
  <c r="D97" i="11"/>
  <c r="B97" i="11"/>
  <c r="D96" i="11"/>
  <c r="B96" i="11"/>
  <c r="D95" i="11"/>
  <c r="B95" i="11"/>
  <c r="D94" i="11"/>
  <c r="B94" i="11"/>
  <c r="D93" i="11"/>
  <c r="B93" i="11"/>
  <c r="D92" i="11"/>
  <c r="B92" i="11"/>
  <c r="D91" i="11"/>
  <c r="B91" i="11"/>
  <c r="D90" i="11"/>
  <c r="B90" i="11"/>
  <c r="D89" i="11"/>
  <c r="B89" i="11"/>
  <c r="D88" i="11"/>
  <c r="B88" i="11"/>
  <c r="D87" i="11"/>
  <c r="B87" i="11"/>
  <c r="D86" i="11"/>
  <c r="B86" i="11"/>
  <c r="D85" i="11"/>
  <c r="B85" i="11"/>
  <c r="D84" i="11"/>
  <c r="B84" i="11"/>
  <c r="D83" i="11"/>
  <c r="B83" i="11"/>
  <c r="D82" i="11"/>
  <c r="B82" i="11"/>
  <c r="D81" i="11"/>
  <c r="B81" i="11"/>
  <c r="D80" i="11"/>
  <c r="B80" i="11"/>
  <c r="D79" i="11"/>
  <c r="B79" i="11"/>
  <c r="D78" i="11"/>
  <c r="B78" i="11"/>
  <c r="D77" i="11"/>
  <c r="B77" i="11"/>
  <c r="D76" i="11"/>
  <c r="B76" i="11"/>
  <c r="D75" i="11"/>
  <c r="B75" i="11"/>
  <c r="D74" i="11"/>
  <c r="B74" i="11"/>
  <c r="D73" i="11"/>
  <c r="B73" i="11"/>
  <c r="D72" i="11"/>
  <c r="B72" i="11"/>
  <c r="D71" i="11"/>
  <c r="B71" i="11"/>
  <c r="D70" i="11"/>
  <c r="B70" i="11"/>
  <c r="D69" i="11"/>
  <c r="B69" i="11"/>
  <c r="D68" i="11"/>
  <c r="B68" i="11"/>
  <c r="D67" i="11"/>
  <c r="B67" i="11"/>
  <c r="D66" i="11"/>
  <c r="B66" i="11"/>
  <c r="D65" i="11"/>
  <c r="B65" i="11"/>
  <c r="D64" i="11"/>
  <c r="B64" i="11"/>
  <c r="D63" i="11"/>
  <c r="B63" i="11"/>
  <c r="D62" i="11"/>
  <c r="B62" i="11"/>
  <c r="D61" i="11"/>
  <c r="B61" i="11"/>
  <c r="D60" i="11"/>
  <c r="B60" i="11"/>
  <c r="D59" i="11"/>
  <c r="B59" i="11"/>
  <c r="D58" i="11"/>
  <c r="B58" i="11"/>
  <c r="D57" i="11"/>
  <c r="B57" i="11"/>
  <c r="D56" i="11"/>
  <c r="B56" i="11"/>
  <c r="D55" i="11"/>
  <c r="B55" i="11"/>
  <c r="D54" i="11"/>
  <c r="B54" i="11"/>
  <c r="D53" i="11"/>
  <c r="B53" i="11"/>
  <c r="D52" i="11"/>
  <c r="B52" i="11"/>
  <c r="D51" i="11"/>
  <c r="B51" i="11"/>
  <c r="D50" i="11"/>
  <c r="B50" i="11"/>
  <c r="D49" i="11"/>
  <c r="B49" i="11"/>
  <c r="D48" i="11"/>
  <c r="B48" i="11"/>
  <c r="D47" i="11"/>
  <c r="B47" i="11"/>
  <c r="D46" i="11"/>
  <c r="B46" i="11"/>
  <c r="D45" i="11"/>
  <c r="B45" i="11"/>
  <c r="D44" i="11"/>
  <c r="B44" i="11"/>
  <c r="D43" i="11"/>
  <c r="B43" i="11"/>
  <c r="D42" i="11"/>
  <c r="B42" i="11"/>
  <c r="D41" i="11"/>
  <c r="B41" i="11"/>
  <c r="D40" i="11"/>
  <c r="B40" i="11"/>
  <c r="D39" i="11"/>
  <c r="B39" i="11"/>
  <c r="D38" i="11"/>
  <c r="B38" i="11"/>
  <c r="D37" i="11"/>
  <c r="B37" i="11"/>
  <c r="D36" i="11"/>
  <c r="B36" i="11"/>
  <c r="D35" i="11"/>
  <c r="B35" i="11"/>
  <c r="D34" i="11"/>
  <c r="B34" i="11"/>
  <c r="D33" i="11"/>
  <c r="B33" i="11"/>
  <c r="D32" i="11"/>
  <c r="B32" i="11"/>
  <c r="D31" i="11"/>
  <c r="B31" i="11"/>
  <c r="D30" i="11"/>
  <c r="B30" i="11"/>
  <c r="D29" i="11"/>
  <c r="B29" i="11"/>
  <c r="D28" i="11"/>
  <c r="B28" i="11"/>
  <c r="D27" i="11"/>
  <c r="B27" i="11"/>
  <c r="D26" i="11"/>
  <c r="B26" i="11"/>
  <c r="D25" i="11"/>
  <c r="B25" i="11"/>
  <c r="D24" i="11"/>
  <c r="B24" i="11"/>
  <c r="D23" i="11"/>
  <c r="B23" i="11"/>
  <c r="D22" i="11"/>
  <c r="B22" i="11"/>
  <c r="D21" i="11"/>
  <c r="B21" i="11"/>
  <c r="D20" i="11"/>
  <c r="B20" i="11"/>
  <c r="D19" i="11"/>
  <c r="B19" i="11"/>
  <c r="D18" i="11"/>
  <c r="B18" i="11"/>
  <c r="D17" i="11"/>
  <c r="B17" i="11"/>
  <c r="D16" i="11"/>
  <c r="B16" i="11"/>
  <c r="D15" i="11"/>
  <c r="B15" i="11"/>
  <c r="D14" i="11"/>
  <c r="B14" i="11"/>
  <c r="D13" i="11"/>
  <c r="B13" i="11"/>
  <c r="D12" i="11"/>
  <c r="B12" i="11"/>
  <c r="D11" i="11"/>
  <c r="B11" i="11"/>
  <c r="D10" i="11"/>
  <c r="B10" i="11"/>
  <c r="D9" i="11"/>
  <c r="C9" i="11"/>
  <c r="B9" i="11"/>
  <c r="D8" i="11"/>
  <c r="C8" i="11"/>
  <c r="B8" i="11"/>
  <c r="D7" i="11"/>
  <c r="C7" i="11"/>
  <c r="B7" i="11"/>
  <c r="G5" i="11"/>
  <c r="E506" i="10"/>
  <c r="D506" i="10"/>
  <c r="C506" i="10"/>
  <c r="B506" i="10"/>
  <c r="E505" i="10"/>
  <c r="D505" i="10"/>
  <c r="C505" i="10"/>
  <c r="B505" i="10"/>
  <c r="E504" i="10"/>
  <c r="D504" i="10"/>
  <c r="C504" i="10"/>
  <c r="B504" i="10"/>
  <c r="E503" i="10"/>
  <c r="D503" i="10"/>
  <c r="C503" i="10"/>
  <c r="B503" i="10"/>
  <c r="E502" i="10"/>
  <c r="D502" i="10"/>
  <c r="C502" i="10"/>
  <c r="B502" i="10"/>
  <c r="E501" i="10"/>
  <c r="D501" i="10"/>
  <c r="C501" i="10"/>
  <c r="B501" i="10"/>
  <c r="E500" i="10"/>
  <c r="D500" i="10"/>
  <c r="C500" i="10"/>
  <c r="B500" i="10"/>
  <c r="E499" i="10"/>
  <c r="D499" i="10"/>
  <c r="C499" i="10"/>
  <c r="B499" i="10"/>
  <c r="E498" i="10"/>
  <c r="D498" i="10"/>
  <c r="C498" i="10"/>
  <c r="B498" i="10"/>
  <c r="E497" i="10"/>
  <c r="D497" i="10"/>
  <c r="C497" i="10"/>
  <c r="B497" i="10"/>
  <c r="E496" i="10"/>
  <c r="D496" i="10"/>
  <c r="C496" i="10"/>
  <c r="B496" i="10"/>
  <c r="E495" i="10"/>
  <c r="D495" i="10"/>
  <c r="C495" i="10"/>
  <c r="B495" i="10"/>
  <c r="E494" i="10"/>
  <c r="D494" i="10"/>
  <c r="C494" i="10"/>
  <c r="B494" i="10"/>
  <c r="E493" i="10"/>
  <c r="D493" i="10"/>
  <c r="C493" i="10"/>
  <c r="B493" i="10"/>
  <c r="E492" i="10"/>
  <c r="D492" i="10"/>
  <c r="C492" i="10"/>
  <c r="B492" i="10"/>
  <c r="E491" i="10"/>
  <c r="D491" i="10"/>
  <c r="C491" i="10"/>
  <c r="B491" i="10"/>
  <c r="E490" i="10"/>
  <c r="D490" i="10"/>
  <c r="C490" i="10"/>
  <c r="B490" i="10"/>
  <c r="E489" i="10"/>
  <c r="D489" i="10"/>
  <c r="C489" i="10"/>
  <c r="B489" i="10"/>
  <c r="E488" i="10"/>
  <c r="D488" i="10"/>
  <c r="C488" i="10"/>
  <c r="B488" i="10"/>
  <c r="E487" i="10"/>
  <c r="D487" i="10"/>
  <c r="C487" i="10"/>
  <c r="B487" i="10"/>
  <c r="E486" i="10"/>
  <c r="D486" i="10"/>
  <c r="C486" i="10"/>
  <c r="B486" i="10"/>
  <c r="E485" i="10"/>
  <c r="D485" i="10"/>
  <c r="C485" i="10"/>
  <c r="B485" i="10"/>
  <c r="E484" i="10"/>
  <c r="D484" i="10"/>
  <c r="C484" i="10"/>
  <c r="B484" i="10"/>
  <c r="E483" i="10"/>
  <c r="D483" i="10"/>
  <c r="C483" i="10"/>
  <c r="B483" i="10"/>
  <c r="E482" i="10"/>
  <c r="D482" i="10"/>
  <c r="C482" i="10"/>
  <c r="B482" i="10"/>
  <c r="E481" i="10"/>
  <c r="D481" i="10"/>
  <c r="C481" i="10"/>
  <c r="B481" i="10"/>
  <c r="E480" i="10"/>
  <c r="D480" i="10"/>
  <c r="C480" i="10"/>
  <c r="B480" i="10"/>
  <c r="E479" i="10"/>
  <c r="D479" i="10"/>
  <c r="C479" i="10"/>
  <c r="B479" i="10"/>
  <c r="E478" i="10"/>
  <c r="D478" i="10"/>
  <c r="C478" i="10"/>
  <c r="B478" i="10"/>
  <c r="E477" i="10"/>
  <c r="D477" i="10"/>
  <c r="C477" i="10"/>
  <c r="B477" i="10"/>
  <c r="E476" i="10"/>
  <c r="D476" i="10"/>
  <c r="C476" i="10"/>
  <c r="B476" i="10"/>
  <c r="E475" i="10"/>
  <c r="D475" i="10"/>
  <c r="C475" i="10"/>
  <c r="B475" i="10"/>
  <c r="E474" i="10"/>
  <c r="D474" i="10"/>
  <c r="C474" i="10"/>
  <c r="B474" i="10"/>
  <c r="E473" i="10"/>
  <c r="D473" i="10"/>
  <c r="C473" i="10"/>
  <c r="B473" i="10"/>
  <c r="E472" i="10"/>
  <c r="D472" i="10"/>
  <c r="C472" i="10"/>
  <c r="B472" i="10"/>
  <c r="E471" i="10"/>
  <c r="D471" i="10"/>
  <c r="C471" i="10"/>
  <c r="B471" i="10"/>
  <c r="E470" i="10"/>
  <c r="D470" i="10"/>
  <c r="C470" i="10"/>
  <c r="B470" i="10"/>
  <c r="E469" i="10"/>
  <c r="D469" i="10"/>
  <c r="C469" i="10"/>
  <c r="B469" i="10"/>
  <c r="E468" i="10"/>
  <c r="D468" i="10"/>
  <c r="C468" i="10"/>
  <c r="B468" i="10"/>
  <c r="E467" i="10"/>
  <c r="D467" i="10"/>
  <c r="C467" i="10"/>
  <c r="B467" i="10"/>
  <c r="E466" i="10"/>
  <c r="D466" i="10"/>
  <c r="C466" i="10"/>
  <c r="B466" i="10"/>
  <c r="E465" i="10"/>
  <c r="D465" i="10"/>
  <c r="C465" i="10"/>
  <c r="B465" i="10"/>
  <c r="E464" i="10"/>
  <c r="D464" i="10"/>
  <c r="C464" i="10"/>
  <c r="B464" i="10"/>
  <c r="E463" i="10"/>
  <c r="D463" i="10"/>
  <c r="C463" i="10"/>
  <c r="B463" i="10"/>
  <c r="E462" i="10"/>
  <c r="D462" i="10"/>
  <c r="C462" i="10"/>
  <c r="B462" i="10"/>
  <c r="E461" i="10"/>
  <c r="D461" i="10"/>
  <c r="C461" i="10"/>
  <c r="B461" i="10"/>
  <c r="E460" i="10"/>
  <c r="D460" i="10"/>
  <c r="C460" i="10"/>
  <c r="B460" i="10"/>
  <c r="E459" i="10"/>
  <c r="D459" i="10"/>
  <c r="C459" i="10"/>
  <c r="B459" i="10"/>
  <c r="E458" i="10"/>
  <c r="D458" i="10"/>
  <c r="C458" i="10"/>
  <c r="B458" i="10"/>
  <c r="E457" i="10"/>
  <c r="D457" i="10"/>
  <c r="C457" i="10"/>
  <c r="B457" i="10"/>
  <c r="E456" i="10"/>
  <c r="D456" i="10"/>
  <c r="C456" i="10"/>
  <c r="B456" i="10"/>
  <c r="E455" i="10"/>
  <c r="D455" i="10"/>
  <c r="C455" i="10"/>
  <c r="B455" i="10"/>
  <c r="E454" i="10"/>
  <c r="D454" i="10"/>
  <c r="C454" i="10"/>
  <c r="B454" i="10"/>
  <c r="E453" i="10"/>
  <c r="D453" i="10"/>
  <c r="C453" i="10"/>
  <c r="B453" i="10"/>
  <c r="E452" i="10"/>
  <c r="D452" i="10"/>
  <c r="C452" i="10"/>
  <c r="B452" i="10"/>
  <c r="E451" i="10"/>
  <c r="D451" i="10"/>
  <c r="C451" i="10"/>
  <c r="B451" i="10"/>
  <c r="E450" i="10"/>
  <c r="D450" i="10"/>
  <c r="C450" i="10"/>
  <c r="B450" i="10"/>
  <c r="E449" i="10"/>
  <c r="D449" i="10"/>
  <c r="C449" i="10"/>
  <c r="B449" i="10"/>
  <c r="E448" i="10"/>
  <c r="D448" i="10"/>
  <c r="C448" i="10"/>
  <c r="B448" i="10"/>
  <c r="E447" i="10"/>
  <c r="D447" i="10"/>
  <c r="C447" i="10"/>
  <c r="B447" i="10"/>
  <c r="E446" i="10"/>
  <c r="D446" i="10"/>
  <c r="C446" i="10"/>
  <c r="B446" i="10"/>
  <c r="E445" i="10"/>
  <c r="D445" i="10"/>
  <c r="C445" i="10"/>
  <c r="B445" i="10"/>
  <c r="E444" i="10"/>
  <c r="D444" i="10"/>
  <c r="C444" i="10"/>
  <c r="B444" i="10"/>
  <c r="E443" i="10"/>
  <c r="D443" i="10"/>
  <c r="C443" i="10"/>
  <c r="B443" i="10"/>
  <c r="E442" i="10"/>
  <c r="D442" i="10"/>
  <c r="C442" i="10"/>
  <c r="B442" i="10"/>
  <c r="E441" i="10"/>
  <c r="D441" i="10"/>
  <c r="C441" i="10"/>
  <c r="B441" i="10"/>
  <c r="E440" i="10"/>
  <c r="D440" i="10"/>
  <c r="C440" i="10"/>
  <c r="B440" i="10"/>
  <c r="E439" i="10"/>
  <c r="D439" i="10"/>
  <c r="C439" i="10"/>
  <c r="B439" i="10"/>
  <c r="E438" i="10"/>
  <c r="D438" i="10"/>
  <c r="C438" i="10"/>
  <c r="B438" i="10"/>
  <c r="E437" i="10"/>
  <c r="D437" i="10"/>
  <c r="C437" i="10"/>
  <c r="B437" i="10"/>
  <c r="E436" i="10"/>
  <c r="D436" i="10"/>
  <c r="C436" i="10"/>
  <c r="B436" i="10"/>
  <c r="E435" i="10"/>
  <c r="D435" i="10"/>
  <c r="C435" i="10"/>
  <c r="B435" i="10"/>
  <c r="E434" i="10"/>
  <c r="D434" i="10"/>
  <c r="C434" i="10"/>
  <c r="B434" i="10"/>
  <c r="E433" i="10"/>
  <c r="D433" i="10"/>
  <c r="C433" i="10"/>
  <c r="B433" i="10"/>
  <c r="E432" i="10"/>
  <c r="D432" i="10"/>
  <c r="C432" i="10"/>
  <c r="B432" i="10"/>
  <c r="E431" i="10"/>
  <c r="D431" i="10"/>
  <c r="C431" i="10"/>
  <c r="B431" i="10"/>
  <c r="E430" i="10"/>
  <c r="D430" i="10"/>
  <c r="C430" i="10"/>
  <c r="B430" i="10"/>
  <c r="E429" i="10"/>
  <c r="D429" i="10"/>
  <c r="C429" i="10"/>
  <c r="B429" i="10"/>
  <c r="E428" i="10"/>
  <c r="D428" i="10"/>
  <c r="C428" i="10"/>
  <c r="B428" i="10"/>
  <c r="E427" i="10"/>
  <c r="D427" i="10"/>
  <c r="C427" i="10"/>
  <c r="B427" i="10"/>
  <c r="E426" i="10"/>
  <c r="D426" i="10"/>
  <c r="C426" i="10"/>
  <c r="B426" i="10"/>
  <c r="E425" i="10"/>
  <c r="D425" i="10"/>
  <c r="C425" i="10"/>
  <c r="B425" i="10"/>
  <c r="E424" i="10"/>
  <c r="D424" i="10"/>
  <c r="C424" i="10"/>
  <c r="B424" i="10"/>
  <c r="E423" i="10"/>
  <c r="D423" i="10"/>
  <c r="C423" i="10"/>
  <c r="B423" i="10"/>
  <c r="E422" i="10"/>
  <c r="D422" i="10"/>
  <c r="C422" i="10"/>
  <c r="B422" i="10"/>
  <c r="E421" i="10"/>
  <c r="D421" i="10"/>
  <c r="C421" i="10"/>
  <c r="B421" i="10"/>
  <c r="E420" i="10"/>
  <c r="D420" i="10"/>
  <c r="C420" i="10"/>
  <c r="B420" i="10"/>
  <c r="E419" i="10"/>
  <c r="D419" i="10"/>
  <c r="C419" i="10"/>
  <c r="B419" i="10"/>
  <c r="E418" i="10"/>
  <c r="D418" i="10"/>
  <c r="C418" i="10"/>
  <c r="B418" i="10"/>
  <c r="E417" i="10"/>
  <c r="D417" i="10"/>
  <c r="C417" i="10"/>
  <c r="B417" i="10"/>
  <c r="E416" i="10"/>
  <c r="D416" i="10"/>
  <c r="C416" i="10"/>
  <c r="B416" i="10"/>
  <c r="E415" i="10"/>
  <c r="D415" i="10"/>
  <c r="C415" i="10"/>
  <c r="B415" i="10"/>
  <c r="E414" i="10"/>
  <c r="D414" i="10"/>
  <c r="C414" i="10"/>
  <c r="B414" i="10"/>
  <c r="E413" i="10"/>
  <c r="D413" i="10"/>
  <c r="C413" i="10"/>
  <c r="B413" i="10"/>
  <c r="E412" i="10"/>
  <c r="D412" i="10"/>
  <c r="C412" i="10"/>
  <c r="B412" i="10"/>
  <c r="E411" i="10"/>
  <c r="D411" i="10"/>
  <c r="C411" i="10"/>
  <c r="B411" i="10"/>
  <c r="E410" i="10"/>
  <c r="D410" i="10"/>
  <c r="C410" i="10"/>
  <c r="B410" i="10"/>
  <c r="E409" i="10"/>
  <c r="D409" i="10"/>
  <c r="C409" i="10"/>
  <c r="B409" i="10"/>
  <c r="E408" i="10"/>
  <c r="D408" i="10"/>
  <c r="C408" i="10"/>
  <c r="B408" i="10"/>
  <c r="E407" i="10"/>
  <c r="D407" i="10"/>
  <c r="C407" i="10"/>
  <c r="B407" i="10"/>
  <c r="E406" i="10"/>
  <c r="D406" i="10"/>
  <c r="C406" i="10"/>
  <c r="B406" i="10"/>
  <c r="E405" i="10"/>
  <c r="D405" i="10"/>
  <c r="C405" i="10"/>
  <c r="B405" i="10"/>
  <c r="E404" i="10"/>
  <c r="D404" i="10"/>
  <c r="C404" i="10"/>
  <c r="B404" i="10"/>
  <c r="E403" i="10"/>
  <c r="D403" i="10"/>
  <c r="C403" i="10"/>
  <c r="B403" i="10"/>
  <c r="E402" i="10"/>
  <c r="D402" i="10"/>
  <c r="C402" i="10"/>
  <c r="B402" i="10"/>
  <c r="E401" i="10"/>
  <c r="D401" i="10"/>
  <c r="C401" i="10"/>
  <c r="B401" i="10"/>
  <c r="E400" i="10"/>
  <c r="D400" i="10"/>
  <c r="C400" i="10"/>
  <c r="B400" i="10"/>
  <c r="E399" i="10"/>
  <c r="D399" i="10"/>
  <c r="C399" i="10"/>
  <c r="B399" i="10"/>
  <c r="E398" i="10"/>
  <c r="D398" i="10"/>
  <c r="C398" i="10"/>
  <c r="B398" i="10"/>
  <c r="E397" i="10"/>
  <c r="D397" i="10"/>
  <c r="C397" i="10"/>
  <c r="B397" i="10"/>
  <c r="E396" i="10"/>
  <c r="D396" i="10"/>
  <c r="C396" i="10"/>
  <c r="B396" i="10"/>
  <c r="E395" i="10"/>
  <c r="D395" i="10"/>
  <c r="C395" i="10"/>
  <c r="B395" i="10"/>
  <c r="E394" i="10"/>
  <c r="D394" i="10"/>
  <c r="C394" i="10"/>
  <c r="B394" i="10"/>
  <c r="E393" i="10"/>
  <c r="D393" i="10"/>
  <c r="C393" i="10"/>
  <c r="B393" i="10"/>
  <c r="E392" i="10"/>
  <c r="D392" i="10"/>
  <c r="C392" i="10"/>
  <c r="B392" i="10"/>
  <c r="E391" i="10"/>
  <c r="D391" i="10"/>
  <c r="C391" i="10"/>
  <c r="B391" i="10"/>
  <c r="E390" i="10"/>
  <c r="D390" i="10"/>
  <c r="C390" i="10"/>
  <c r="B390" i="10"/>
  <c r="E389" i="10"/>
  <c r="D389" i="10"/>
  <c r="C389" i="10"/>
  <c r="B389" i="10"/>
  <c r="E388" i="10"/>
  <c r="D388" i="10"/>
  <c r="C388" i="10"/>
  <c r="B388" i="10"/>
  <c r="E387" i="10"/>
  <c r="D387" i="10"/>
  <c r="C387" i="10"/>
  <c r="B387" i="10"/>
  <c r="E386" i="10"/>
  <c r="D386" i="10"/>
  <c r="C386" i="10"/>
  <c r="B386" i="10"/>
  <c r="E385" i="10"/>
  <c r="D385" i="10"/>
  <c r="C385" i="10"/>
  <c r="B385" i="10"/>
  <c r="E384" i="10"/>
  <c r="D384" i="10"/>
  <c r="C384" i="10"/>
  <c r="B384" i="10"/>
  <c r="E383" i="10"/>
  <c r="D383" i="10"/>
  <c r="C383" i="10"/>
  <c r="B383" i="10"/>
  <c r="E382" i="10"/>
  <c r="D382" i="10"/>
  <c r="C382" i="10"/>
  <c r="B382" i="10"/>
  <c r="E381" i="10"/>
  <c r="D381" i="10"/>
  <c r="C381" i="10"/>
  <c r="B381" i="10"/>
  <c r="E380" i="10"/>
  <c r="D380" i="10"/>
  <c r="C380" i="10"/>
  <c r="B380" i="10"/>
  <c r="E379" i="10"/>
  <c r="D379" i="10"/>
  <c r="C379" i="10"/>
  <c r="B379" i="10"/>
  <c r="E378" i="10"/>
  <c r="D378" i="10"/>
  <c r="C378" i="10"/>
  <c r="B378" i="10"/>
  <c r="E377" i="10"/>
  <c r="D377" i="10"/>
  <c r="C377" i="10"/>
  <c r="B377" i="10"/>
  <c r="E376" i="10"/>
  <c r="D376" i="10"/>
  <c r="C376" i="10"/>
  <c r="B376" i="10"/>
  <c r="E375" i="10"/>
  <c r="D375" i="10"/>
  <c r="C375" i="10"/>
  <c r="B375" i="10"/>
  <c r="E374" i="10"/>
  <c r="D374" i="10"/>
  <c r="C374" i="10"/>
  <c r="B374" i="10"/>
  <c r="E373" i="10"/>
  <c r="D373" i="10"/>
  <c r="C373" i="10"/>
  <c r="B373" i="10"/>
  <c r="E372" i="10"/>
  <c r="D372" i="10"/>
  <c r="C372" i="10"/>
  <c r="B372" i="10"/>
  <c r="E371" i="10"/>
  <c r="D371" i="10"/>
  <c r="C371" i="10"/>
  <c r="B371" i="10"/>
  <c r="E370" i="10"/>
  <c r="D370" i="10"/>
  <c r="C370" i="10"/>
  <c r="B370" i="10"/>
  <c r="E369" i="10"/>
  <c r="D369" i="10"/>
  <c r="C369" i="10"/>
  <c r="B369" i="10"/>
  <c r="E368" i="10"/>
  <c r="D368" i="10"/>
  <c r="C368" i="10"/>
  <c r="B368" i="10"/>
  <c r="E367" i="10"/>
  <c r="D367" i="10"/>
  <c r="C367" i="10"/>
  <c r="B367" i="10"/>
  <c r="E366" i="10"/>
  <c r="D366" i="10"/>
  <c r="C366" i="10"/>
  <c r="B366" i="10"/>
  <c r="E365" i="10"/>
  <c r="D365" i="10"/>
  <c r="C365" i="10"/>
  <c r="B365" i="10"/>
  <c r="E364" i="10"/>
  <c r="D364" i="10"/>
  <c r="C364" i="10"/>
  <c r="B364" i="10"/>
  <c r="E363" i="10"/>
  <c r="D363" i="10"/>
  <c r="C363" i="10"/>
  <c r="B363" i="10"/>
  <c r="E362" i="10"/>
  <c r="D362" i="10"/>
  <c r="C362" i="10"/>
  <c r="B362" i="10"/>
  <c r="E361" i="10"/>
  <c r="D361" i="10"/>
  <c r="C361" i="10"/>
  <c r="B361" i="10"/>
  <c r="E360" i="10"/>
  <c r="D360" i="10"/>
  <c r="C360" i="10"/>
  <c r="B360" i="10"/>
  <c r="E359" i="10"/>
  <c r="D359" i="10"/>
  <c r="C359" i="10"/>
  <c r="B359" i="10"/>
  <c r="E358" i="10"/>
  <c r="D358" i="10"/>
  <c r="C358" i="10"/>
  <c r="B358" i="10"/>
  <c r="E357" i="10"/>
  <c r="D357" i="10"/>
  <c r="C357" i="10"/>
  <c r="B357" i="10"/>
  <c r="E356" i="10"/>
  <c r="D356" i="10"/>
  <c r="C356" i="10"/>
  <c r="B356" i="10"/>
  <c r="E355" i="10"/>
  <c r="D355" i="10"/>
  <c r="C355" i="10"/>
  <c r="B355" i="10"/>
  <c r="E354" i="10"/>
  <c r="D354" i="10"/>
  <c r="C354" i="10"/>
  <c r="B354" i="10"/>
  <c r="E353" i="10"/>
  <c r="D353" i="10"/>
  <c r="C353" i="10"/>
  <c r="B353" i="10"/>
  <c r="E352" i="10"/>
  <c r="D352" i="10"/>
  <c r="C352" i="10"/>
  <c r="B352" i="10"/>
  <c r="E351" i="10"/>
  <c r="D351" i="10"/>
  <c r="C351" i="10"/>
  <c r="B351" i="10"/>
  <c r="E350" i="10"/>
  <c r="D350" i="10"/>
  <c r="C350" i="10"/>
  <c r="B350" i="10"/>
  <c r="E349" i="10"/>
  <c r="D349" i="10"/>
  <c r="C349" i="10"/>
  <c r="B349" i="10"/>
  <c r="E348" i="10"/>
  <c r="D348" i="10"/>
  <c r="C348" i="10"/>
  <c r="B348" i="10"/>
  <c r="E347" i="10"/>
  <c r="D347" i="10"/>
  <c r="C347" i="10"/>
  <c r="B347" i="10"/>
  <c r="E346" i="10"/>
  <c r="D346" i="10"/>
  <c r="C346" i="10"/>
  <c r="B346" i="10"/>
  <c r="E345" i="10"/>
  <c r="D345" i="10"/>
  <c r="C345" i="10"/>
  <c r="B345" i="10"/>
  <c r="E344" i="10"/>
  <c r="D344" i="10"/>
  <c r="C344" i="10"/>
  <c r="B344" i="10"/>
  <c r="E343" i="10"/>
  <c r="D343" i="10"/>
  <c r="C343" i="10"/>
  <c r="B343" i="10"/>
  <c r="E342" i="10"/>
  <c r="D342" i="10"/>
  <c r="C342" i="10"/>
  <c r="B342" i="10"/>
  <c r="E341" i="10"/>
  <c r="D341" i="10"/>
  <c r="C341" i="10"/>
  <c r="B341" i="10"/>
  <c r="E340" i="10"/>
  <c r="D340" i="10"/>
  <c r="C340" i="10"/>
  <c r="B340" i="10"/>
  <c r="E339" i="10"/>
  <c r="D339" i="10"/>
  <c r="C339" i="10"/>
  <c r="B339" i="10"/>
  <c r="E338" i="10"/>
  <c r="D338" i="10"/>
  <c r="C338" i="10"/>
  <c r="B338" i="10"/>
  <c r="E337" i="10"/>
  <c r="D337" i="10"/>
  <c r="C337" i="10"/>
  <c r="B337" i="10"/>
  <c r="E336" i="10"/>
  <c r="D336" i="10"/>
  <c r="C336" i="10"/>
  <c r="B336" i="10"/>
  <c r="E335" i="10"/>
  <c r="D335" i="10"/>
  <c r="C335" i="10"/>
  <c r="B335" i="10"/>
  <c r="E334" i="10"/>
  <c r="D334" i="10"/>
  <c r="C334" i="10"/>
  <c r="B334" i="10"/>
  <c r="E333" i="10"/>
  <c r="D333" i="10"/>
  <c r="C333" i="10"/>
  <c r="B333" i="10"/>
  <c r="E332" i="10"/>
  <c r="D332" i="10"/>
  <c r="C332" i="10"/>
  <c r="B332" i="10"/>
  <c r="E331" i="10"/>
  <c r="D331" i="10"/>
  <c r="C331" i="10"/>
  <c r="B331" i="10"/>
  <c r="E330" i="10"/>
  <c r="D330" i="10"/>
  <c r="C330" i="10"/>
  <c r="B330" i="10"/>
  <c r="E329" i="10"/>
  <c r="D329" i="10"/>
  <c r="C329" i="10"/>
  <c r="B329" i="10"/>
  <c r="E328" i="10"/>
  <c r="D328" i="10"/>
  <c r="C328" i="10"/>
  <c r="B328" i="10"/>
  <c r="E327" i="10"/>
  <c r="D327" i="10"/>
  <c r="C327" i="10"/>
  <c r="B327" i="10"/>
  <c r="E326" i="10"/>
  <c r="D326" i="10"/>
  <c r="C326" i="10"/>
  <c r="B326" i="10"/>
  <c r="E325" i="10"/>
  <c r="D325" i="10"/>
  <c r="C325" i="10"/>
  <c r="B325" i="10"/>
  <c r="E324" i="10"/>
  <c r="D324" i="10"/>
  <c r="C324" i="10"/>
  <c r="B324" i="10"/>
  <c r="E323" i="10"/>
  <c r="D323" i="10"/>
  <c r="C323" i="10"/>
  <c r="B323" i="10"/>
  <c r="E322" i="10"/>
  <c r="D322" i="10"/>
  <c r="C322" i="10"/>
  <c r="B322" i="10"/>
  <c r="E321" i="10"/>
  <c r="D321" i="10"/>
  <c r="C321" i="10"/>
  <c r="B321" i="10"/>
  <c r="E320" i="10"/>
  <c r="D320" i="10"/>
  <c r="C320" i="10"/>
  <c r="B320" i="10"/>
  <c r="E319" i="10"/>
  <c r="D319" i="10"/>
  <c r="C319" i="10"/>
  <c r="B319" i="10"/>
  <c r="E318" i="10"/>
  <c r="D318" i="10"/>
  <c r="C318" i="10"/>
  <c r="B318" i="10"/>
  <c r="E317" i="10"/>
  <c r="D317" i="10"/>
  <c r="C317" i="10"/>
  <c r="B317" i="10"/>
  <c r="E316" i="10"/>
  <c r="D316" i="10"/>
  <c r="C316" i="10"/>
  <c r="B316" i="10"/>
  <c r="E315" i="10"/>
  <c r="D315" i="10"/>
  <c r="C315" i="10"/>
  <c r="B315" i="10"/>
  <c r="E314" i="10"/>
  <c r="D314" i="10"/>
  <c r="C314" i="10"/>
  <c r="B314" i="10"/>
  <c r="E313" i="10"/>
  <c r="D313" i="10"/>
  <c r="C313" i="10"/>
  <c r="B313" i="10"/>
  <c r="E312" i="10"/>
  <c r="D312" i="10"/>
  <c r="C312" i="10"/>
  <c r="B312" i="10"/>
  <c r="E311" i="10"/>
  <c r="D311" i="10"/>
  <c r="C311" i="10"/>
  <c r="B311" i="10"/>
  <c r="E310" i="10"/>
  <c r="D310" i="10"/>
  <c r="C310" i="10"/>
  <c r="B310" i="10"/>
  <c r="E309" i="10"/>
  <c r="D309" i="10"/>
  <c r="C309" i="10"/>
  <c r="B309" i="10"/>
  <c r="E308" i="10"/>
  <c r="D308" i="10"/>
  <c r="C308" i="10"/>
  <c r="B308" i="10"/>
  <c r="E307" i="10"/>
  <c r="D307" i="10"/>
  <c r="C307" i="10"/>
  <c r="B307" i="10"/>
  <c r="E306" i="10"/>
  <c r="D306" i="10"/>
  <c r="C306" i="10"/>
  <c r="B306" i="10"/>
  <c r="E305" i="10"/>
  <c r="D305" i="10"/>
  <c r="C305" i="10"/>
  <c r="B305" i="10"/>
  <c r="E304" i="10"/>
  <c r="D304" i="10"/>
  <c r="C304" i="10"/>
  <c r="B304" i="10"/>
  <c r="E303" i="10"/>
  <c r="D303" i="10"/>
  <c r="C303" i="10"/>
  <c r="B303" i="10"/>
  <c r="E302" i="10"/>
  <c r="D302" i="10"/>
  <c r="C302" i="10"/>
  <c r="B302" i="10"/>
  <c r="E301" i="10"/>
  <c r="D301" i="10"/>
  <c r="C301" i="10"/>
  <c r="B301" i="10"/>
  <c r="E300" i="10"/>
  <c r="D300" i="10"/>
  <c r="C300" i="10"/>
  <c r="B300" i="10"/>
  <c r="E299" i="10"/>
  <c r="D299" i="10"/>
  <c r="C299" i="10"/>
  <c r="B299" i="10"/>
  <c r="E298" i="10"/>
  <c r="D298" i="10"/>
  <c r="C298" i="10"/>
  <c r="B298" i="10"/>
  <c r="E297" i="10"/>
  <c r="D297" i="10"/>
  <c r="C297" i="10"/>
  <c r="B297" i="10"/>
  <c r="E296" i="10"/>
  <c r="D296" i="10"/>
  <c r="C296" i="10"/>
  <c r="B296" i="10"/>
  <c r="E295" i="10"/>
  <c r="D295" i="10"/>
  <c r="C295" i="10"/>
  <c r="B295" i="10"/>
  <c r="E294" i="10"/>
  <c r="D294" i="10"/>
  <c r="C294" i="10"/>
  <c r="B294" i="10"/>
  <c r="E293" i="10"/>
  <c r="D293" i="10"/>
  <c r="C293" i="10"/>
  <c r="B293" i="10"/>
  <c r="E292" i="10"/>
  <c r="D292" i="10"/>
  <c r="C292" i="10"/>
  <c r="B292" i="10"/>
  <c r="E291" i="10"/>
  <c r="D291" i="10"/>
  <c r="C291" i="10"/>
  <c r="B291" i="10"/>
  <c r="E290" i="10"/>
  <c r="D290" i="10"/>
  <c r="C290" i="10"/>
  <c r="B290" i="10"/>
  <c r="E289" i="10"/>
  <c r="D289" i="10"/>
  <c r="C289" i="10"/>
  <c r="B289" i="10"/>
  <c r="E288" i="10"/>
  <c r="D288" i="10"/>
  <c r="C288" i="10"/>
  <c r="B288" i="10"/>
  <c r="E287" i="10"/>
  <c r="D287" i="10"/>
  <c r="C287" i="10"/>
  <c r="B287" i="10"/>
  <c r="E286" i="10"/>
  <c r="D286" i="10"/>
  <c r="C286" i="10"/>
  <c r="B286" i="10"/>
  <c r="E285" i="10"/>
  <c r="D285" i="10"/>
  <c r="C285" i="10"/>
  <c r="B285" i="10"/>
  <c r="E284" i="10"/>
  <c r="D284" i="10"/>
  <c r="C284" i="10"/>
  <c r="B284" i="10"/>
  <c r="E283" i="10"/>
  <c r="D283" i="10"/>
  <c r="C283" i="10"/>
  <c r="B283" i="10"/>
  <c r="E282" i="10"/>
  <c r="D282" i="10"/>
  <c r="C282" i="10"/>
  <c r="B282" i="10"/>
  <c r="E281" i="10"/>
  <c r="D281" i="10"/>
  <c r="C281" i="10"/>
  <c r="B281" i="10"/>
  <c r="E280" i="10"/>
  <c r="D280" i="10"/>
  <c r="C280" i="10"/>
  <c r="B280" i="10"/>
  <c r="E279" i="10"/>
  <c r="D279" i="10"/>
  <c r="C279" i="10"/>
  <c r="B279" i="10"/>
  <c r="E278" i="10"/>
  <c r="D278" i="10"/>
  <c r="C278" i="10"/>
  <c r="B278" i="10"/>
  <c r="E277" i="10"/>
  <c r="D277" i="10"/>
  <c r="C277" i="10"/>
  <c r="B277" i="10"/>
  <c r="E276" i="10"/>
  <c r="D276" i="10"/>
  <c r="C276" i="10"/>
  <c r="B276" i="10"/>
  <c r="E275" i="10"/>
  <c r="D275" i="10"/>
  <c r="C275" i="10"/>
  <c r="B275" i="10"/>
  <c r="E274" i="10"/>
  <c r="D274" i="10"/>
  <c r="C274" i="10"/>
  <c r="B274" i="10"/>
  <c r="E273" i="10"/>
  <c r="D273" i="10"/>
  <c r="C273" i="10"/>
  <c r="B273" i="10"/>
  <c r="E272" i="10"/>
  <c r="D272" i="10"/>
  <c r="C272" i="10"/>
  <c r="B272" i="10"/>
  <c r="E271" i="10"/>
  <c r="D271" i="10"/>
  <c r="C271" i="10"/>
  <c r="B271" i="10"/>
  <c r="E270" i="10"/>
  <c r="D270" i="10"/>
  <c r="C270" i="10"/>
  <c r="B270" i="10"/>
  <c r="E269" i="10"/>
  <c r="D269" i="10"/>
  <c r="C269" i="10"/>
  <c r="B269" i="10"/>
  <c r="E268" i="10"/>
  <c r="D268" i="10"/>
  <c r="C268" i="10"/>
  <c r="B268" i="10"/>
  <c r="E267" i="10"/>
  <c r="D267" i="10"/>
  <c r="C267" i="10"/>
  <c r="B267" i="10"/>
  <c r="E266" i="10"/>
  <c r="D266" i="10"/>
  <c r="C266" i="10"/>
  <c r="B266" i="10"/>
  <c r="E265" i="10"/>
  <c r="D265" i="10"/>
  <c r="C265" i="10"/>
  <c r="B265" i="10"/>
  <c r="E264" i="10"/>
  <c r="D264" i="10"/>
  <c r="C264" i="10"/>
  <c r="B264" i="10"/>
  <c r="E263" i="10"/>
  <c r="D263" i="10"/>
  <c r="C263" i="10"/>
  <c r="B263" i="10"/>
  <c r="E262" i="10"/>
  <c r="D262" i="10"/>
  <c r="C262" i="10"/>
  <c r="B262" i="10"/>
  <c r="E261" i="10"/>
  <c r="D261" i="10"/>
  <c r="C261" i="10"/>
  <c r="B261" i="10"/>
  <c r="E260" i="10"/>
  <c r="D260" i="10"/>
  <c r="C260" i="10"/>
  <c r="B260" i="10"/>
  <c r="E259" i="10"/>
  <c r="D259" i="10"/>
  <c r="C259" i="10"/>
  <c r="B259" i="10"/>
  <c r="E258" i="10"/>
  <c r="D258" i="10"/>
  <c r="C258" i="10"/>
  <c r="B258" i="10"/>
  <c r="E257" i="10"/>
  <c r="D257" i="10"/>
  <c r="C257" i="10"/>
  <c r="B257" i="10"/>
  <c r="E256" i="10"/>
  <c r="D256" i="10"/>
  <c r="C256" i="10"/>
  <c r="B256" i="10"/>
  <c r="E255" i="10"/>
  <c r="D255" i="10"/>
  <c r="C255" i="10"/>
  <c r="B255" i="10"/>
  <c r="E254" i="10"/>
  <c r="D254" i="10"/>
  <c r="C254" i="10"/>
  <c r="B254" i="10"/>
  <c r="E253" i="10"/>
  <c r="D253" i="10"/>
  <c r="C253" i="10"/>
  <c r="B253" i="10"/>
  <c r="E252" i="10"/>
  <c r="D252" i="10"/>
  <c r="C252" i="10"/>
  <c r="B252" i="10"/>
  <c r="E251" i="10"/>
  <c r="D251" i="10"/>
  <c r="C251" i="10"/>
  <c r="B251" i="10"/>
  <c r="E250" i="10"/>
  <c r="D250" i="10"/>
  <c r="C250" i="10"/>
  <c r="B250" i="10"/>
  <c r="E249" i="10"/>
  <c r="D249" i="10"/>
  <c r="C249" i="10"/>
  <c r="B249" i="10"/>
  <c r="E248" i="10"/>
  <c r="D248" i="10"/>
  <c r="C248" i="10"/>
  <c r="B248" i="10"/>
  <c r="E247" i="10"/>
  <c r="D247" i="10"/>
  <c r="C247" i="10"/>
  <c r="B247" i="10"/>
  <c r="E246" i="10"/>
  <c r="D246" i="10"/>
  <c r="C246" i="10"/>
  <c r="B246" i="10"/>
  <c r="E245" i="10"/>
  <c r="D245" i="10"/>
  <c r="C245" i="10"/>
  <c r="B245" i="10"/>
  <c r="E244" i="10"/>
  <c r="D244" i="10"/>
  <c r="C244" i="10"/>
  <c r="B244" i="10"/>
  <c r="E243" i="10"/>
  <c r="D243" i="10"/>
  <c r="C243" i="10"/>
  <c r="B243" i="10"/>
  <c r="E242" i="10"/>
  <c r="D242" i="10"/>
  <c r="C242" i="10"/>
  <c r="B242" i="10"/>
  <c r="E241" i="10"/>
  <c r="D241" i="10"/>
  <c r="C241" i="10"/>
  <c r="B241" i="10"/>
  <c r="E240" i="10"/>
  <c r="D240" i="10"/>
  <c r="C240" i="10"/>
  <c r="B240" i="10"/>
  <c r="E239" i="10"/>
  <c r="D239" i="10"/>
  <c r="C239" i="10"/>
  <c r="B239" i="10"/>
  <c r="E238" i="10"/>
  <c r="D238" i="10"/>
  <c r="C238" i="10"/>
  <c r="B238" i="10"/>
  <c r="E237" i="10"/>
  <c r="D237" i="10"/>
  <c r="C237" i="10"/>
  <c r="B237" i="10"/>
  <c r="E236" i="10"/>
  <c r="D236" i="10"/>
  <c r="C236" i="10"/>
  <c r="B236" i="10"/>
  <c r="E235" i="10"/>
  <c r="D235" i="10"/>
  <c r="C235" i="10"/>
  <c r="B235" i="10"/>
  <c r="E234" i="10"/>
  <c r="D234" i="10"/>
  <c r="C234" i="10"/>
  <c r="B234" i="10"/>
  <c r="E233" i="10"/>
  <c r="D233" i="10"/>
  <c r="C233" i="10"/>
  <c r="B233" i="10"/>
  <c r="E232" i="10"/>
  <c r="D232" i="10"/>
  <c r="C232" i="10"/>
  <c r="B232" i="10"/>
  <c r="E231" i="10"/>
  <c r="D231" i="10"/>
  <c r="C231" i="10"/>
  <c r="B231" i="10"/>
  <c r="E230" i="10"/>
  <c r="D230" i="10"/>
  <c r="C230" i="10"/>
  <c r="B230" i="10"/>
  <c r="E229" i="10"/>
  <c r="D229" i="10"/>
  <c r="C229" i="10"/>
  <c r="B229" i="10"/>
  <c r="E228" i="10"/>
  <c r="D228" i="10"/>
  <c r="C228" i="10"/>
  <c r="B228" i="10"/>
  <c r="E227" i="10"/>
  <c r="D227" i="10"/>
  <c r="C227" i="10"/>
  <c r="B227" i="10"/>
  <c r="E226" i="10"/>
  <c r="D226" i="10"/>
  <c r="C226" i="10"/>
  <c r="B226" i="10"/>
  <c r="E225" i="10"/>
  <c r="D225" i="10"/>
  <c r="C225" i="10"/>
  <c r="B225" i="10"/>
  <c r="E224" i="10"/>
  <c r="D224" i="10"/>
  <c r="C224" i="10"/>
  <c r="B224" i="10"/>
  <c r="E223" i="10"/>
  <c r="D223" i="10"/>
  <c r="C223" i="10"/>
  <c r="B223" i="10"/>
  <c r="E222" i="10"/>
  <c r="D222" i="10"/>
  <c r="C222" i="10"/>
  <c r="B222" i="10"/>
  <c r="E221" i="10"/>
  <c r="D221" i="10"/>
  <c r="C221" i="10"/>
  <c r="B221" i="10"/>
  <c r="E220" i="10"/>
  <c r="D220" i="10"/>
  <c r="C220" i="10"/>
  <c r="B220" i="10"/>
  <c r="E219" i="10"/>
  <c r="D219" i="10"/>
  <c r="C219" i="10"/>
  <c r="B219" i="10"/>
  <c r="E218" i="10"/>
  <c r="D218" i="10"/>
  <c r="C218" i="10"/>
  <c r="B218" i="10"/>
  <c r="E217" i="10"/>
  <c r="D217" i="10"/>
  <c r="C217" i="10"/>
  <c r="B217" i="10"/>
  <c r="E216" i="10"/>
  <c r="D216" i="10"/>
  <c r="C216" i="10"/>
  <c r="B216" i="10"/>
  <c r="E215" i="10"/>
  <c r="D215" i="10"/>
  <c r="C215" i="10"/>
  <c r="B215" i="10"/>
  <c r="E214" i="10"/>
  <c r="D214" i="10"/>
  <c r="C214" i="10"/>
  <c r="B214" i="10"/>
  <c r="E213" i="10"/>
  <c r="D213" i="10"/>
  <c r="C213" i="10"/>
  <c r="B213" i="10"/>
  <c r="E212" i="10"/>
  <c r="D212" i="10"/>
  <c r="C212" i="10"/>
  <c r="B212" i="10"/>
  <c r="E211" i="10"/>
  <c r="D211" i="10"/>
  <c r="C211" i="10"/>
  <c r="B211" i="10"/>
  <c r="E210" i="10"/>
  <c r="D210" i="10"/>
  <c r="C210" i="10"/>
  <c r="B210" i="10"/>
  <c r="E209" i="10"/>
  <c r="D209" i="10"/>
  <c r="C209" i="10"/>
  <c r="B209" i="10"/>
  <c r="E208" i="10"/>
  <c r="D208" i="10"/>
  <c r="C208" i="10"/>
  <c r="B208" i="10"/>
  <c r="E207" i="10"/>
  <c r="D207" i="10"/>
  <c r="C207" i="10"/>
  <c r="B207" i="10"/>
  <c r="E206" i="10"/>
  <c r="D206" i="10"/>
  <c r="C206" i="10"/>
  <c r="B206" i="10"/>
  <c r="E205" i="10"/>
  <c r="D205" i="10"/>
  <c r="C205" i="10"/>
  <c r="B205" i="10"/>
  <c r="E204" i="10"/>
  <c r="D204" i="10"/>
  <c r="C204" i="10"/>
  <c r="B204" i="10"/>
  <c r="E203" i="10"/>
  <c r="D203" i="10"/>
  <c r="C203" i="10"/>
  <c r="B203" i="10"/>
  <c r="E202" i="10"/>
  <c r="D202" i="10"/>
  <c r="C202" i="10"/>
  <c r="B202" i="10"/>
  <c r="E201" i="10"/>
  <c r="D201" i="10"/>
  <c r="C201" i="10"/>
  <c r="B201" i="10"/>
  <c r="E200" i="10"/>
  <c r="D200" i="10"/>
  <c r="C200" i="10"/>
  <c r="B200" i="10"/>
  <c r="E199" i="10"/>
  <c r="D199" i="10"/>
  <c r="C199" i="10"/>
  <c r="B199" i="10"/>
  <c r="E198" i="10"/>
  <c r="D198" i="10"/>
  <c r="C198" i="10"/>
  <c r="B198" i="10"/>
  <c r="E197" i="10"/>
  <c r="D197" i="10"/>
  <c r="C197" i="10"/>
  <c r="B197" i="10"/>
  <c r="E196" i="10"/>
  <c r="D196" i="10"/>
  <c r="C196" i="10"/>
  <c r="B196" i="10"/>
  <c r="E195" i="10"/>
  <c r="D195" i="10"/>
  <c r="C195" i="10"/>
  <c r="B195" i="10"/>
  <c r="E194" i="10"/>
  <c r="D194" i="10"/>
  <c r="C194" i="10"/>
  <c r="B194" i="10"/>
  <c r="E193" i="10"/>
  <c r="D193" i="10"/>
  <c r="C193" i="10"/>
  <c r="B193" i="10"/>
  <c r="E192" i="10"/>
  <c r="D192" i="10"/>
  <c r="C192" i="10"/>
  <c r="B192" i="10"/>
  <c r="E191" i="10"/>
  <c r="D191" i="10"/>
  <c r="C191" i="10"/>
  <c r="B191" i="10"/>
  <c r="E190" i="10"/>
  <c r="D190" i="10"/>
  <c r="C190" i="10"/>
  <c r="B190" i="10"/>
  <c r="E189" i="10"/>
  <c r="D189" i="10"/>
  <c r="C189" i="10"/>
  <c r="B189" i="10"/>
  <c r="E188" i="10"/>
  <c r="D188" i="10"/>
  <c r="C188" i="10"/>
  <c r="B188" i="10"/>
  <c r="E187" i="10"/>
  <c r="D187" i="10"/>
  <c r="C187" i="10"/>
  <c r="B187" i="10"/>
  <c r="E186" i="10"/>
  <c r="D186" i="10"/>
  <c r="C186" i="10"/>
  <c r="B186" i="10"/>
  <c r="E185" i="10"/>
  <c r="D185" i="10"/>
  <c r="C185" i="10"/>
  <c r="B185" i="10"/>
  <c r="E184" i="10"/>
  <c r="D184" i="10"/>
  <c r="C184" i="10"/>
  <c r="B184" i="10"/>
  <c r="E183" i="10"/>
  <c r="D183" i="10"/>
  <c r="C183" i="10"/>
  <c r="B183" i="10"/>
  <c r="E182" i="10"/>
  <c r="D182" i="10"/>
  <c r="C182" i="10"/>
  <c r="B182" i="10"/>
  <c r="E181" i="10"/>
  <c r="D181" i="10"/>
  <c r="C181" i="10"/>
  <c r="B181" i="10"/>
  <c r="E180" i="10"/>
  <c r="D180" i="10"/>
  <c r="C180" i="10"/>
  <c r="B180" i="10"/>
  <c r="E179" i="10"/>
  <c r="D179" i="10"/>
  <c r="C179" i="10"/>
  <c r="B179" i="10"/>
  <c r="E178" i="10"/>
  <c r="D178" i="10"/>
  <c r="C178" i="10"/>
  <c r="B178" i="10"/>
  <c r="E177" i="10"/>
  <c r="D177" i="10"/>
  <c r="C177" i="10"/>
  <c r="B177" i="10"/>
  <c r="E176" i="10"/>
  <c r="D176" i="10"/>
  <c r="C176" i="10"/>
  <c r="B176" i="10"/>
  <c r="E175" i="10"/>
  <c r="D175" i="10"/>
  <c r="C175" i="10"/>
  <c r="B175" i="10"/>
  <c r="E174" i="10"/>
  <c r="D174" i="10"/>
  <c r="C174" i="10"/>
  <c r="B174" i="10"/>
  <c r="E173" i="10"/>
  <c r="D173" i="10"/>
  <c r="C173" i="10"/>
  <c r="B173" i="10"/>
  <c r="E172" i="10"/>
  <c r="D172" i="10"/>
  <c r="C172" i="10"/>
  <c r="B172" i="10"/>
  <c r="E171" i="10"/>
  <c r="D171" i="10"/>
  <c r="C171" i="10"/>
  <c r="B171" i="10"/>
  <c r="E170" i="10"/>
  <c r="D170" i="10"/>
  <c r="C170" i="10"/>
  <c r="B170" i="10"/>
  <c r="E169" i="10"/>
  <c r="D169" i="10"/>
  <c r="C169" i="10"/>
  <c r="B169" i="10"/>
  <c r="E168" i="10"/>
  <c r="D168" i="10"/>
  <c r="C168" i="10"/>
  <c r="B168" i="10"/>
  <c r="E167" i="10"/>
  <c r="D167" i="10"/>
  <c r="C167" i="10"/>
  <c r="B167" i="10"/>
  <c r="E166" i="10"/>
  <c r="D166" i="10"/>
  <c r="C166" i="10"/>
  <c r="B166" i="10"/>
  <c r="E165" i="10"/>
  <c r="D165" i="10"/>
  <c r="C165" i="10"/>
  <c r="B165" i="10"/>
  <c r="E164" i="10"/>
  <c r="D164" i="10"/>
  <c r="C164" i="10"/>
  <c r="B164" i="10"/>
  <c r="E163" i="10"/>
  <c r="D163" i="10"/>
  <c r="C163" i="10"/>
  <c r="B163" i="10"/>
  <c r="E162" i="10"/>
  <c r="D162" i="10"/>
  <c r="C162" i="10"/>
  <c r="B162" i="10"/>
  <c r="E161" i="10"/>
  <c r="D161" i="10"/>
  <c r="C161" i="10"/>
  <c r="B161" i="10"/>
  <c r="E160" i="10"/>
  <c r="D160" i="10"/>
  <c r="C160" i="10"/>
  <c r="B160" i="10"/>
  <c r="E159" i="10"/>
  <c r="D159" i="10"/>
  <c r="C159" i="10"/>
  <c r="B159" i="10"/>
  <c r="E158" i="10"/>
  <c r="D158" i="10"/>
  <c r="C158" i="10"/>
  <c r="B158" i="10"/>
  <c r="E157" i="10"/>
  <c r="D157" i="10"/>
  <c r="C157" i="10"/>
  <c r="B157" i="10"/>
  <c r="E156" i="10"/>
  <c r="D156" i="10"/>
  <c r="C156" i="10"/>
  <c r="B156" i="10"/>
  <c r="E155" i="10"/>
  <c r="D155" i="10"/>
  <c r="C155" i="10"/>
  <c r="B155" i="10"/>
  <c r="E154" i="10"/>
  <c r="D154" i="10"/>
  <c r="C154" i="10"/>
  <c r="B154" i="10"/>
  <c r="E153" i="10"/>
  <c r="D153" i="10"/>
  <c r="C153" i="10"/>
  <c r="B153" i="10"/>
  <c r="E152" i="10"/>
  <c r="D152" i="10"/>
  <c r="C152" i="10"/>
  <c r="B152" i="10"/>
  <c r="E151" i="10"/>
  <c r="D151" i="10"/>
  <c r="C151" i="10"/>
  <c r="B151" i="10"/>
  <c r="E150" i="10"/>
  <c r="D150" i="10"/>
  <c r="C150" i="10"/>
  <c r="B150" i="10"/>
  <c r="E149" i="10"/>
  <c r="D149" i="10"/>
  <c r="C149" i="10"/>
  <c r="B149" i="10"/>
  <c r="E148" i="10"/>
  <c r="D148" i="10"/>
  <c r="C148" i="10"/>
  <c r="B148" i="10"/>
  <c r="E147" i="10"/>
  <c r="D147" i="10"/>
  <c r="C147" i="10"/>
  <c r="B147" i="10"/>
  <c r="E146" i="10"/>
  <c r="D146" i="10"/>
  <c r="C146" i="10"/>
  <c r="B146" i="10"/>
  <c r="E145" i="10"/>
  <c r="D145" i="10"/>
  <c r="C145" i="10"/>
  <c r="B145" i="10"/>
  <c r="E144" i="10"/>
  <c r="D144" i="10"/>
  <c r="C144" i="10"/>
  <c r="B144" i="10"/>
  <c r="E143" i="10"/>
  <c r="D143" i="10"/>
  <c r="C143" i="10"/>
  <c r="B143" i="10"/>
  <c r="E142" i="10"/>
  <c r="D142" i="10"/>
  <c r="C142" i="10"/>
  <c r="B142" i="10"/>
  <c r="E141" i="10"/>
  <c r="D141" i="10"/>
  <c r="C141" i="10"/>
  <c r="B141" i="10"/>
  <c r="E140" i="10"/>
  <c r="D140" i="10"/>
  <c r="C140" i="10"/>
  <c r="B140" i="10"/>
  <c r="E139" i="10"/>
  <c r="D139" i="10"/>
  <c r="C139" i="10"/>
  <c r="B139" i="10"/>
  <c r="E138" i="10"/>
  <c r="D138" i="10"/>
  <c r="C138" i="10"/>
  <c r="B138" i="10"/>
  <c r="E137" i="10"/>
  <c r="D137" i="10"/>
  <c r="C137" i="10"/>
  <c r="B137" i="10"/>
  <c r="E136" i="10"/>
  <c r="D136" i="10"/>
  <c r="C136" i="10"/>
  <c r="B136" i="10"/>
  <c r="E135" i="10"/>
  <c r="D135" i="10"/>
  <c r="C135" i="10"/>
  <c r="B135" i="10"/>
  <c r="E134" i="10"/>
  <c r="D134" i="10"/>
  <c r="C134" i="10"/>
  <c r="B134" i="10"/>
  <c r="E133" i="10"/>
  <c r="D133" i="10"/>
  <c r="C133" i="10"/>
  <c r="B133" i="10"/>
  <c r="E132" i="10"/>
  <c r="D132" i="10"/>
  <c r="C132" i="10"/>
  <c r="B132" i="10"/>
  <c r="E131" i="10"/>
  <c r="D131" i="10"/>
  <c r="C131" i="10"/>
  <c r="B131" i="10"/>
  <c r="E130" i="10"/>
  <c r="D130" i="10"/>
  <c r="C130" i="10"/>
  <c r="B130" i="10"/>
  <c r="E129" i="10"/>
  <c r="D129" i="10"/>
  <c r="C129" i="10"/>
  <c r="B129" i="10"/>
  <c r="E128" i="10"/>
  <c r="D128" i="10"/>
  <c r="C128" i="10"/>
  <c r="B128" i="10"/>
  <c r="E127" i="10"/>
  <c r="D127" i="10"/>
  <c r="C127" i="10"/>
  <c r="B127" i="10"/>
  <c r="E126" i="10"/>
  <c r="D126" i="10"/>
  <c r="C126" i="10"/>
  <c r="B126" i="10"/>
  <c r="E125" i="10"/>
  <c r="D125" i="10"/>
  <c r="C125" i="10"/>
  <c r="B125" i="10"/>
  <c r="E124" i="10"/>
  <c r="D124" i="10"/>
  <c r="C124" i="10"/>
  <c r="B124" i="10"/>
  <c r="E123" i="10"/>
  <c r="D123" i="10"/>
  <c r="C123" i="10"/>
  <c r="B123" i="10"/>
  <c r="E122" i="10"/>
  <c r="D122" i="10"/>
  <c r="C122" i="10"/>
  <c r="B122" i="10"/>
  <c r="E121" i="10"/>
  <c r="D121" i="10"/>
  <c r="C121" i="10"/>
  <c r="B121" i="10"/>
  <c r="E120" i="10"/>
  <c r="D120" i="10"/>
  <c r="C120" i="10"/>
  <c r="B120" i="10"/>
  <c r="E119" i="10"/>
  <c r="D119" i="10"/>
  <c r="C119" i="10"/>
  <c r="B119" i="10"/>
  <c r="E118" i="10"/>
  <c r="D118" i="10"/>
  <c r="C118" i="10"/>
  <c r="B118" i="10"/>
  <c r="E117" i="10"/>
  <c r="D117" i="10"/>
  <c r="C117" i="10"/>
  <c r="B117" i="10"/>
  <c r="E116" i="10"/>
  <c r="D116" i="10"/>
  <c r="C116" i="10"/>
  <c r="B116" i="10"/>
  <c r="E115" i="10"/>
  <c r="D115" i="10"/>
  <c r="C115" i="10"/>
  <c r="B115" i="10"/>
  <c r="E114" i="10"/>
  <c r="D114" i="10"/>
  <c r="C114" i="10"/>
  <c r="B114" i="10"/>
  <c r="E113" i="10"/>
  <c r="D113" i="10"/>
  <c r="C113" i="10"/>
  <c r="B113" i="10"/>
  <c r="E112" i="10"/>
  <c r="D112" i="10"/>
  <c r="C112" i="10"/>
  <c r="B112" i="10"/>
  <c r="E111" i="10"/>
  <c r="D111" i="10"/>
  <c r="C111" i="10"/>
  <c r="B111" i="10"/>
  <c r="E110" i="10"/>
  <c r="D110" i="10"/>
  <c r="C110" i="10"/>
  <c r="B110" i="10"/>
  <c r="E109" i="10"/>
  <c r="D109" i="10"/>
  <c r="C109" i="10"/>
  <c r="B109" i="10"/>
  <c r="E108" i="10"/>
  <c r="D108" i="10"/>
  <c r="C108" i="10"/>
  <c r="B108" i="10"/>
  <c r="E107" i="10"/>
  <c r="D107" i="10"/>
  <c r="C107" i="10"/>
  <c r="B107" i="10"/>
  <c r="E106" i="10"/>
  <c r="D106" i="10"/>
  <c r="C106" i="10"/>
  <c r="B106" i="10"/>
  <c r="E105" i="10"/>
  <c r="D105" i="10"/>
  <c r="C105" i="10"/>
  <c r="B105" i="10"/>
  <c r="E104" i="10"/>
  <c r="D104" i="10"/>
  <c r="C104" i="10"/>
  <c r="B104" i="10"/>
  <c r="E103" i="10"/>
  <c r="D103" i="10"/>
  <c r="C103" i="10"/>
  <c r="B103" i="10"/>
  <c r="E102" i="10"/>
  <c r="D102" i="10"/>
  <c r="C102" i="10"/>
  <c r="B102" i="10"/>
  <c r="E101" i="10"/>
  <c r="D101" i="10"/>
  <c r="C101" i="10"/>
  <c r="B101" i="10"/>
  <c r="E100" i="10"/>
  <c r="D100" i="10"/>
  <c r="C100" i="10"/>
  <c r="B100" i="10"/>
  <c r="E99" i="10"/>
  <c r="D99" i="10"/>
  <c r="C99" i="10"/>
  <c r="B99" i="10"/>
  <c r="E98" i="10"/>
  <c r="D98" i="10"/>
  <c r="C98" i="10"/>
  <c r="B98" i="10"/>
  <c r="E97" i="10"/>
  <c r="D97" i="10"/>
  <c r="C97" i="10"/>
  <c r="B97" i="10"/>
  <c r="E96" i="10"/>
  <c r="D96" i="10"/>
  <c r="C96" i="10"/>
  <c r="B96" i="10"/>
  <c r="E95" i="10"/>
  <c r="D95" i="10"/>
  <c r="C95" i="10"/>
  <c r="B95" i="10"/>
  <c r="E94" i="10"/>
  <c r="D94" i="10"/>
  <c r="C94" i="10"/>
  <c r="B94" i="10"/>
  <c r="E93" i="10"/>
  <c r="D93" i="10"/>
  <c r="C93" i="10"/>
  <c r="B93" i="10"/>
  <c r="E92" i="10"/>
  <c r="D92" i="10"/>
  <c r="C92" i="10"/>
  <c r="B92" i="10"/>
  <c r="E91" i="10"/>
  <c r="D91" i="10"/>
  <c r="C91" i="10"/>
  <c r="B91" i="10"/>
  <c r="E90" i="10"/>
  <c r="D90" i="10"/>
  <c r="C90" i="10"/>
  <c r="B90" i="10"/>
  <c r="E89" i="10"/>
  <c r="D89" i="10"/>
  <c r="C89" i="10"/>
  <c r="B89" i="10"/>
  <c r="E88" i="10"/>
  <c r="D88" i="10"/>
  <c r="C88" i="10"/>
  <c r="B88" i="10"/>
  <c r="E87" i="10"/>
  <c r="D87" i="10"/>
  <c r="C87" i="10"/>
  <c r="B87" i="10"/>
  <c r="E86" i="10"/>
  <c r="D86" i="10"/>
  <c r="C86" i="10"/>
  <c r="B86" i="10"/>
  <c r="E85" i="10"/>
  <c r="D85" i="10"/>
  <c r="C85" i="10"/>
  <c r="B85" i="10"/>
  <c r="E84" i="10"/>
  <c r="D84" i="10"/>
  <c r="C84" i="10"/>
  <c r="B84" i="10"/>
  <c r="E83" i="10"/>
  <c r="D83" i="10"/>
  <c r="C83" i="10"/>
  <c r="B83" i="10"/>
  <c r="E82" i="10"/>
  <c r="D82" i="10"/>
  <c r="C82" i="10"/>
  <c r="B82" i="10"/>
  <c r="E81" i="10"/>
  <c r="D81" i="10"/>
  <c r="C81" i="10"/>
  <c r="B81" i="10"/>
  <c r="E80" i="10"/>
  <c r="D80" i="10"/>
  <c r="C80" i="10"/>
  <c r="B80" i="10"/>
  <c r="E79" i="10"/>
  <c r="D79" i="10"/>
  <c r="C79" i="10"/>
  <c r="B79" i="10"/>
  <c r="E78" i="10"/>
  <c r="D78" i="10"/>
  <c r="C78" i="10"/>
  <c r="B78" i="10"/>
  <c r="E77" i="10"/>
  <c r="D77" i="10"/>
  <c r="C77" i="10"/>
  <c r="B77" i="10"/>
  <c r="E76" i="10"/>
  <c r="D76" i="10"/>
  <c r="C76" i="10"/>
  <c r="B76" i="10"/>
  <c r="E75" i="10"/>
  <c r="D75" i="10"/>
  <c r="C75" i="10"/>
  <c r="B75" i="10"/>
  <c r="E74" i="10"/>
  <c r="D74" i="10"/>
  <c r="C74" i="10"/>
  <c r="B74" i="10"/>
  <c r="E73" i="10"/>
  <c r="D73" i="10"/>
  <c r="C73" i="10"/>
  <c r="B73" i="10"/>
  <c r="E72" i="10"/>
  <c r="D72" i="10"/>
  <c r="C72" i="10"/>
  <c r="B72" i="10"/>
  <c r="E71" i="10"/>
  <c r="D71" i="10"/>
  <c r="C71" i="10"/>
  <c r="B71" i="10"/>
  <c r="E70" i="10"/>
  <c r="D70" i="10"/>
  <c r="C70" i="10"/>
  <c r="B70" i="10"/>
  <c r="E69" i="10"/>
  <c r="D69" i="10"/>
  <c r="C69" i="10"/>
  <c r="B69" i="10"/>
  <c r="E68" i="10"/>
  <c r="D68" i="10"/>
  <c r="C68" i="10"/>
  <c r="B68" i="10"/>
  <c r="E67" i="10"/>
  <c r="D67" i="10"/>
  <c r="C67" i="10"/>
  <c r="B67" i="10"/>
  <c r="E66" i="10"/>
  <c r="D66" i="10"/>
  <c r="C66" i="10"/>
  <c r="B66" i="10"/>
  <c r="E65" i="10"/>
  <c r="D65" i="10"/>
  <c r="C65" i="10"/>
  <c r="B65" i="10"/>
  <c r="E64" i="10"/>
  <c r="D64" i="10"/>
  <c r="C64" i="10"/>
  <c r="B64" i="10"/>
  <c r="E63" i="10"/>
  <c r="D63" i="10"/>
  <c r="C63" i="10"/>
  <c r="B63" i="10"/>
  <c r="E62" i="10"/>
  <c r="D62" i="10"/>
  <c r="C62" i="10"/>
  <c r="B62" i="10"/>
  <c r="E61" i="10"/>
  <c r="D61" i="10"/>
  <c r="C61" i="10"/>
  <c r="B61" i="10"/>
  <c r="E60" i="10"/>
  <c r="D60" i="10"/>
  <c r="C60" i="10"/>
  <c r="B60" i="10"/>
  <c r="E59" i="10"/>
  <c r="D59" i="10"/>
  <c r="C59" i="10"/>
  <c r="B59" i="10"/>
  <c r="E58" i="10"/>
  <c r="D58" i="10"/>
  <c r="C58" i="10"/>
  <c r="B58" i="10"/>
  <c r="E57" i="10"/>
  <c r="D57" i="10"/>
  <c r="C57" i="10"/>
  <c r="B57" i="10"/>
  <c r="E56" i="10"/>
  <c r="D56" i="10"/>
  <c r="C56" i="10"/>
  <c r="B56" i="10"/>
  <c r="E55" i="10"/>
  <c r="D55" i="10"/>
  <c r="C55" i="10"/>
  <c r="B55" i="10"/>
  <c r="E54" i="10"/>
  <c r="D54" i="10"/>
  <c r="C54" i="10"/>
  <c r="B54" i="10"/>
  <c r="E53" i="10"/>
  <c r="D53" i="10"/>
  <c r="C53" i="10"/>
  <c r="B53" i="10"/>
  <c r="E52" i="10"/>
  <c r="D52" i="10"/>
  <c r="C52" i="10"/>
  <c r="B52" i="10"/>
  <c r="E51" i="10"/>
  <c r="D51" i="10"/>
  <c r="C51" i="10"/>
  <c r="B51" i="10"/>
  <c r="E50" i="10"/>
  <c r="D50" i="10"/>
  <c r="C50" i="10"/>
  <c r="B50" i="10"/>
  <c r="E49" i="10"/>
  <c r="D49" i="10"/>
  <c r="C49" i="10"/>
  <c r="B49" i="10"/>
  <c r="E48" i="10"/>
  <c r="D48" i="10"/>
  <c r="C48" i="10"/>
  <c r="B48" i="10"/>
  <c r="E47" i="10"/>
  <c r="D47" i="10"/>
  <c r="C47" i="10"/>
  <c r="B47" i="10"/>
  <c r="E46" i="10"/>
  <c r="D46" i="10"/>
  <c r="C46" i="10"/>
  <c r="B46" i="10"/>
  <c r="E45" i="10"/>
  <c r="D45" i="10"/>
  <c r="C45" i="10"/>
  <c r="B45" i="10"/>
  <c r="E44" i="10"/>
  <c r="D44" i="10"/>
  <c r="C44" i="10"/>
  <c r="B44" i="10"/>
  <c r="E43" i="10"/>
  <c r="D43" i="10"/>
  <c r="C43" i="10"/>
  <c r="B43" i="10"/>
  <c r="E42" i="10"/>
  <c r="D42" i="10"/>
  <c r="C42" i="10"/>
  <c r="B42" i="10"/>
  <c r="E41" i="10"/>
  <c r="D41" i="10"/>
  <c r="C41" i="10"/>
  <c r="B41" i="10"/>
  <c r="E40" i="10"/>
  <c r="D40" i="10"/>
  <c r="C40" i="10"/>
  <c r="B40" i="10"/>
  <c r="E39" i="10"/>
  <c r="D39" i="10"/>
  <c r="C39" i="10"/>
  <c r="B39" i="10"/>
  <c r="E38" i="10"/>
  <c r="D38" i="10"/>
  <c r="C38" i="10"/>
  <c r="B38" i="10"/>
  <c r="E37" i="10"/>
  <c r="D37" i="10"/>
  <c r="C37" i="10"/>
  <c r="B37" i="10"/>
  <c r="E36" i="10"/>
  <c r="D36" i="10"/>
  <c r="C36" i="10"/>
  <c r="B36" i="10"/>
  <c r="E35" i="10"/>
  <c r="D35" i="10"/>
  <c r="C35" i="10"/>
  <c r="B35" i="10"/>
  <c r="E34" i="10"/>
  <c r="D34" i="10"/>
  <c r="C34" i="10"/>
  <c r="B34" i="10"/>
  <c r="E33" i="10"/>
  <c r="D33" i="10"/>
  <c r="C33" i="10"/>
  <c r="B33" i="10"/>
  <c r="E32" i="10"/>
  <c r="D32" i="10"/>
  <c r="C32" i="10"/>
  <c r="B32" i="10"/>
  <c r="E31" i="10"/>
  <c r="D31" i="10"/>
  <c r="C31" i="10"/>
  <c r="B31" i="10"/>
  <c r="E30" i="10"/>
  <c r="D30" i="10"/>
  <c r="C30" i="10"/>
  <c r="B30" i="10"/>
  <c r="E29" i="10"/>
  <c r="D29" i="10"/>
  <c r="C29" i="10"/>
  <c r="B29" i="10"/>
  <c r="E28" i="10"/>
  <c r="D28" i="10"/>
  <c r="C28" i="10"/>
  <c r="B28" i="10"/>
  <c r="E27" i="10"/>
  <c r="D27" i="10"/>
  <c r="C27" i="10"/>
  <c r="B27" i="10"/>
  <c r="E26" i="10"/>
  <c r="D26" i="10"/>
  <c r="C26" i="10"/>
  <c r="B26" i="10"/>
  <c r="E25" i="10"/>
  <c r="D25" i="10"/>
  <c r="C25" i="10"/>
  <c r="B25" i="10"/>
  <c r="E24" i="10"/>
  <c r="D24" i="10"/>
  <c r="C24" i="10"/>
  <c r="B24" i="10"/>
  <c r="E23" i="10"/>
  <c r="D23" i="10"/>
  <c r="C23" i="10"/>
  <c r="B23" i="10"/>
  <c r="E22" i="10"/>
  <c r="D22" i="10"/>
  <c r="C22" i="10"/>
  <c r="B22" i="10"/>
  <c r="E21" i="10"/>
  <c r="D21" i="10"/>
  <c r="C21" i="10"/>
  <c r="B21" i="10"/>
  <c r="E20" i="10"/>
  <c r="D20" i="10"/>
  <c r="C20" i="10"/>
  <c r="B20" i="10"/>
  <c r="E19" i="10"/>
  <c r="D19" i="10"/>
  <c r="C19" i="10"/>
  <c r="B19" i="10"/>
  <c r="E18" i="10"/>
  <c r="D18" i="10"/>
  <c r="C18" i="10"/>
  <c r="B18" i="10"/>
  <c r="E17" i="10"/>
  <c r="D17" i="10"/>
  <c r="C17" i="10"/>
  <c r="B17" i="10"/>
  <c r="E16" i="10"/>
  <c r="D16" i="10"/>
  <c r="C16" i="10"/>
  <c r="B16" i="10"/>
  <c r="E15" i="10"/>
  <c r="D15" i="10"/>
  <c r="C15" i="10"/>
  <c r="B15" i="10"/>
  <c r="E14" i="10"/>
  <c r="D14" i="10"/>
  <c r="C14" i="10"/>
  <c r="B14" i="10"/>
  <c r="E13" i="10"/>
  <c r="D13" i="10"/>
  <c r="C13" i="10"/>
  <c r="B13" i="10"/>
  <c r="E12" i="10"/>
  <c r="D12" i="10"/>
  <c r="C12" i="10"/>
  <c r="B12" i="10"/>
  <c r="E11" i="10"/>
  <c r="D11" i="10"/>
  <c r="C11" i="10"/>
  <c r="B11" i="10"/>
  <c r="E10" i="10"/>
  <c r="D10" i="10"/>
  <c r="C10" i="10"/>
  <c r="B10" i="10"/>
  <c r="E9" i="10"/>
  <c r="D9" i="10"/>
  <c r="C9" i="10"/>
  <c r="B9" i="10"/>
  <c r="E8" i="10"/>
  <c r="D8" i="10"/>
  <c r="C8" i="10"/>
  <c r="B8" i="10"/>
  <c r="E7" i="10"/>
  <c r="D7" i="10"/>
  <c r="C7" i="10"/>
  <c r="B7" i="10"/>
  <c r="P506" i="9"/>
  <c r="H506" i="9"/>
  <c r="G506" i="9"/>
  <c r="F506" i="9"/>
  <c r="E506" i="9"/>
  <c r="M506" i="9" s="1"/>
  <c r="O506" i="9" s="1"/>
  <c r="D506" i="9"/>
  <c r="C506" i="9"/>
  <c r="B506" i="9"/>
  <c r="P505" i="9"/>
  <c r="H505" i="9"/>
  <c r="G505" i="9"/>
  <c r="F505" i="9"/>
  <c r="E505" i="9"/>
  <c r="M505" i="9" s="1"/>
  <c r="O505" i="9" s="1"/>
  <c r="D505" i="9"/>
  <c r="C505" i="9"/>
  <c r="B505" i="9"/>
  <c r="P504" i="9"/>
  <c r="H504" i="9"/>
  <c r="G504" i="9"/>
  <c r="F504" i="9"/>
  <c r="E504" i="9"/>
  <c r="M504" i="9" s="1"/>
  <c r="O504" i="9" s="1"/>
  <c r="Q504" i="9" s="1"/>
  <c r="R504" i="9" s="1"/>
  <c r="D504" i="9"/>
  <c r="C504" i="9"/>
  <c r="B504" i="9"/>
  <c r="P503" i="9"/>
  <c r="H503" i="9"/>
  <c r="G503" i="9"/>
  <c r="F503" i="9"/>
  <c r="E503" i="9"/>
  <c r="M503" i="9" s="1"/>
  <c r="O503" i="9" s="1"/>
  <c r="D503" i="9"/>
  <c r="C503" i="9"/>
  <c r="B503" i="9"/>
  <c r="P502" i="9"/>
  <c r="H502" i="9"/>
  <c r="G502" i="9"/>
  <c r="F502" i="9"/>
  <c r="E502" i="9"/>
  <c r="M502" i="9" s="1"/>
  <c r="O502" i="9" s="1"/>
  <c r="D502" i="9"/>
  <c r="C502" i="9"/>
  <c r="B502" i="9"/>
  <c r="P501" i="9"/>
  <c r="M501" i="9"/>
  <c r="O501" i="9" s="1"/>
  <c r="Q501" i="9" s="1"/>
  <c r="R501" i="9" s="1"/>
  <c r="H501" i="9"/>
  <c r="G501" i="9"/>
  <c r="F501" i="9"/>
  <c r="E501" i="9"/>
  <c r="D501" i="9"/>
  <c r="C501" i="9"/>
  <c r="B501" i="9"/>
  <c r="P500" i="9"/>
  <c r="H500" i="9"/>
  <c r="G500" i="9"/>
  <c r="F500" i="9"/>
  <c r="E500" i="9"/>
  <c r="M500" i="9" s="1"/>
  <c r="O500" i="9" s="1"/>
  <c r="D500" i="9"/>
  <c r="C500" i="9"/>
  <c r="B500" i="9"/>
  <c r="P499" i="9"/>
  <c r="H499" i="9"/>
  <c r="G499" i="9"/>
  <c r="F499" i="9"/>
  <c r="E499" i="9"/>
  <c r="M499" i="9" s="1"/>
  <c r="O499" i="9" s="1"/>
  <c r="Q499" i="9" s="1"/>
  <c r="R499" i="9" s="1"/>
  <c r="D499" i="9"/>
  <c r="C499" i="9"/>
  <c r="B499" i="9"/>
  <c r="P498" i="9"/>
  <c r="H498" i="9"/>
  <c r="G498" i="9"/>
  <c r="F498" i="9"/>
  <c r="E498" i="9"/>
  <c r="M498" i="9" s="1"/>
  <c r="O498" i="9" s="1"/>
  <c r="D498" i="9"/>
  <c r="C498" i="9"/>
  <c r="B498" i="9"/>
  <c r="P497" i="9"/>
  <c r="H497" i="9"/>
  <c r="G497" i="9"/>
  <c r="F497" i="9"/>
  <c r="E497" i="9"/>
  <c r="M497" i="9" s="1"/>
  <c r="O497" i="9" s="1"/>
  <c r="Q497" i="9" s="1"/>
  <c r="R497" i="9" s="1"/>
  <c r="D497" i="9"/>
  <c r="C497" i="9"/>
  <c r="B497" i="9"/>
  <c r="P496" i="9"/>
  <c r="H496" i="9"/>
  <c r="G496" i="9"/>
  <c r="F496" i="9"/>
  <c r="E496" i="9"/>
  <c r="M496" i="9" s="1"/>
  <c r="O496" i="9" s="1"/>
  <c r="D496" i="9"/>
  <c r="C496" i="9"/>
  <c r="B496" i="9"/>
  <c r="P495" i="9"/>
  <c r="H495" i="9"/>
  <c r="G495" i="9"/>
  <c r="F495" i="9"/>
  <c r="E495" i="9"/>
  <c r="M495" i="9" s="1"/>
  <c r="O495" i="9" s="1"/>
  <c r="Q495" i="9" s="1"/>
  <c r="R495" i="9" s="1"/>
  <c r="D495" i="9"/>
  <c r="C495" i="9"/>
  <c r="B495" i="9"/>
  <c r="P494" i="9"/>
  <c r="H494" i="9"/>
  <c r="G494" i="9"/>
  <c r="F494" i="9"/>
  <c r="E494" i="9"/>
  <c r="M494" i="9" s="1"/>
  <c r="O494" i="9" s="1"/>
  <c r="D494" i="9"/>
  <c r="C494" i="9"/>
  <c r="B494" i="9"/>
  <c r="P493" i="9"/>
  <c r="H493" i="9"/>
  <c r="G493" i="9"/>
  <c r="F493" i="9"/>
  <c r="E493" i="9"/>
  <c r="M493" i="9" s="1"/>
  <c r="O493" i="9" s="1"/>
  <c r="Q493" i="9" s="1"/>
  <c r="R493" i="9" s="1"/>
  <c r="D493" i="9"/>
  <c r="C493" i="9"/>
  <c r="B493" i="9"/>
  <c r="P492" i="9"/>
  <c r="H492" i="9"/>
  <c r="G492" i="9"/>
  <c r="F492" i="9"/>
  <c r="E492" i="9"/>
  <c r="M492" i="9" s="1"/>
  <c r="O492" i="9" s="1"/>
  <c r="Q492" i="9" s="1"/>
  <c r="R492" i="9" s="1"/>
  <c r="D492" i="9"/>
  <c r="C492" i="9"/>
  <c r="B492" i="9"/>
  <c r="P491" i="9"/>
  <c r="H491" i="9"/>
  <c r="G491" i="9"/>
  <c r="F491" i="9"/>
  <c r="E491" i="9"/>
  <c r="M491" i="9" s="1"/>
  <c r="O491" i="9" s="1"/>
  <c r="Q491" i="9" s="1"/>
  <c r="R491" i="9" s="1"/>
  <c r="D491" i="9"/>
  <c r="C491" i="9"/>
  <c r="B491" i="9"/>
  <c r="P490" i="9"/>
  <c r="H490" i="9"/>
  <c r="G490" i="9"/>
  <c r="F490" i="9"/>
  <c r="E490" i="9"/>
  <c r="M490" i="9" s="1"/>
  <c r="O490" i="9" s="1"/>
  <c r="D490" i="9"/>
  <c r="C490" i="9"/>
  <c r="B490" i="9"/>
  <c r="P489" i="9"/>
  <c r="H489" i="9"/>
  <c r="G489" i="9"/>
  <c r="F489" i="9"/>
  <c r="E489" i="9"/>
  <c r="M489" i="9" s="1"/>
  <c r="O489" i="9" s="1"/>
  <c r="Q489" i="9" s="1"/>
  <c r="R489" i="9" s="1"/>
  <c r="D489" i="9"/>
  <c r="C489" i="9"/>
  <c r="B489" i="9"/>
  <c r="P488" i="9"/>
  <c r="H488" i="9"/>
  <c r="G488" i="9"/>
  <c r="F488" i="9"/>
  <c r="E488" i="9"/>
  <c r="M488" i="9" s="1"/>
  <c r="O488" i="9" s="1"/>
  <c r="Q488" i="9" s="1"/>
  <c r="R488" i="9" s="1"/>
  <c r="D488" i="9"/>
  <c r="C488" i="9"/>
  <c r="B488" i="9"/>
  <c r="P487" i="9"/>
  <c r="H487" i="9"/>
  <c r="G487" i="9"/>
  <c r="F487" i="9"/>
  <c r="E487" i="9"/>
  <c r="M487" i="9" s="1"/>
  <c r="O487" i="9" s="1"/>
  <c r="Q487" i="9" s="1"/>
  <c r="R487" i="9" s="1"/>
  <c r="D487" i="9"/>
  <c r="C487" i="9"/>
  <c r="B487" i="9"/>
  <c r="P486" i="9"/>
  <c r="H486" i="9"/>
  <c r="G486" i="9"/>
  <c r="F486" i="9"/>
  <c r="E486" i="9"/>
  <c r="M486" i="9" s="1"/>
  <c r="O486" i="9" s="1"/>
  <c r="D486" i="9"/>
  <c r="C486" i="9"/>
  <c r="B486" i="9"/>
  <c r="P485" i="9"/>
  <c r="H485" i="9"/>
  <c r="G485" i="9"/>
  <c r="F485" i="9"/>
  <c r="E485" i="9"/>
  <c r="M485" i="9" s="1"/>
  <c r="O485" i="9" s="1"/>
  <c r="D485" i="9"/>
  <c r="C485" i="9"/>
  <c r="B485" i="9"/>
  <c r="P484" i="9"/>
  <c r="H484" i="9"/>
  <c r="G484" i="9"/>
  <c r="F484" i="9"/>
  <c r="E484" i="9"/>
  <c r="M484" i="9" s="1"/>
  <c r="O484" i="9" s="1"/>
  <c r="D484" i="9"/>
  <c r="C484" i="9"/>
  <c r="B484" i="9"/>
  <c r="P483" i="9"/>
  <c r="H483" i="9"/>
  <c r="G483" i="9"/>
  <c r="F483" i="9"/>
  <c r="E483" i="9"/>
  <c r="M483" i="9" s="1"/>
  <c r="O483" i="9" s="1"/>
  <c r="Q483" i="9" s="1"/>
  <c r="R483" i="9" s="1"/>
  <c r="D483" i="9"/>
  <c r="C483" i="9"/>
  <c r="B483" i="9"/>
  <c r="P482" i="9"/>
  <c r="H482" i="9"/>
  <c r="G482" i="9"/>
  <c r="F482" i="9"/>
  <c r="E482" i="9"/>
  <c r="M482" i="9" s="1"/>
  <c r="O482" i="9" s="1"/>
  <c r="D482" i="9"/>
  <c r="C482" i="9"/>
  <c r="B482" i="9"/>
  <c r="P481" i="9"/>
  <c r="H481" i="9"/>
  <c r="G481" i="9"/>
  <c r="F481" i="9"/>
  <c r="E481" i="9"/>
  <c r="M481" i="9" s="1"/>
  <c r="O481" i="9" s="1"/>
  <c r="D481" i="9"/>
  <c r="C481" i="9"/>
  <c r="B481" i="9"/>
  <c r="P480" i="9"/>
  <c r="H480" i="9"/>
  <c r="G480" i="9"/>
  <c r="F480" i="9"/>
  <c r="E480" i="9"/>
  <c r="M480" i="9" s="1"/>
  <c r="O480" i="9" s="1"/>
  <c r="D480" i="9"/>
  <c r="C480" i="9"/>
  <c r="B480" i="9"/>
  <c r="P479" i="9"/>
  <c r="H479" i="9"/>
  <c r="G479" i="9"/>
  <c r="F479" i="9"/>
  <c r="E479" i="9"/>
  <c r="M479" i="9" s="1"/>
  <c r="O479" i="9" s="1"/>
  <c r="Q479" i="9" s="1"/>
  <c r="R479" i="9" s="1"/>
  <c r="D479" i="9"/>
  <c r="C479" i="9"/>
  <c r="B479" i="9"/>
  <c r="P478" i="9"/>
  <c r="H478" i="9"/>
  <c r="G478" i="9"/>
  <c r="F478" i="9"/>
  <c r="E478" i="9"/>
  <c r="M478" i="9" s="1"/>
  <c r="O478" i="9" s="1"/>
  <c r="D478" i="9"/>
  <c r="C478" i="9"/>
  <c r="B478" i="9"/>
  <c r="P477" i="9"/>
  <c r="H477" i="9"/>
  <c r="G477" i="9"/>
  <c r="F477" i="9"/>
  <c r="E477" i="9"/>
  <c r="M477" i="9" s="1"/>
  <c r="O477" i="9" s="1"/>
  <c r="Q477" i="9" s="1"/>
  <c r="R477" i="9" s="1"/>
  <c r="D477" i="9"/>
  <c r="C477" i="9"/>
  <c r="B477" i="9"/>
  <c r="P476" i="9"/>
  <c r="H476" i="9"/>
  <c r="G476" i="9"/>
  <c r="F476" i="9"/>
  <c r="E476" i="9"/>
  <c r="M476" i="9" s="1"/>
  <c r="O476" i="9" s="1"/>
  <c r="D476" i="9"/>
  <c r="C476" i="9"/>
  <c r="B476" i="9"/>
  <c r="P475" i="9"/>
  <c r="H475" i="9"/>
  <c r="G475" i="9"/>
  <c r="F475" i="9"/>
  <c r="E475" i="9"/>
  <c r="M475" i="9" s="1"/>
  <c r="O475" i="9" s="1"/>
  <c r="Q475" i="9" s="1"/>
  <c r="R475" i="9" s="1"/>
  <c r="D475" i="9"/>
  <c r="C475" i="9"/>
  <c r="B475" i="9"/>
  <c r="P474" i="9"/>
  <c r="H474" i="9"/>
  <c r="G474" i="9"/>
  <c r="F474" i="9"/>
  <c r="E474" i="9"/>
  <c r="M474" i="9" s="1"/>
  <c r="O474" i="9" s="1"/>
  <c r="D474" i="9"/>
  <c r="C474" i="9"/>
  <c r="B474" i="9"/>
  <c r="P473" i="9"/>
  <c r="H473" i="9"/>
  <c r="G473" i="9"/>
  <c r="F473" i="9"/>
  <c r="E473" i="9"/>
  <c r="M473" i="9" s="1"/>
  <c r="O473" i="9" s="1"/>
  <c r="Q473" i="9" s="1"/>
  <c r="R473" i="9" s="1"/>
  <c r="D473" i="9"/>
  <c r="C473" i="9"/>
  <c r="B473" i="9"/>
  <c r="P472" i="9"/>
  <c r="H472" i="9"/>
  <c r="G472" i="9"/>
  <c r="F472" i="9"/>
  <c r="E472" i="9"/>
  <c r="M472" i="9" s="1"/>
  <c r="O472" i="9" s="1"/>
  <c r="D472" i="9"/>
  <c r="C472" i="9"/>
  <c r="B472" i="9"/>
  <c r="P471" i="9"/>
  <c r="H471" i="9"/>
  <c r="G471" i="9"/>
  <c r="F471" i="9"/>
  <c r="E471" i="9"/>
  <c r="M471" i="9" s="1"/>
  <c r="O471" i="9" s="1"/>
  <c r="Q471" i="9" s="1"/>
  <c r="R471" i="9" s="1"/>
  <c r="D471" i="9"/>
  <c r="C471" i="9"/>
  <c r="B471" i="9"/>
  <c r="P470" i="9"/>
  <c r="H470" i="9"/>
  <c r="G470" i="9"/>
  <c r="F470" i="9"/>
  <c r="E470" i="9"/>
  <c r="M470" i="9" s="1"/>
  <c r="O470" i="9" s="1"/>
  <c r="Q470" i="9" s="1"/>
  <c r="R470" i="9" s="1"/>
  <c r="D470" i="9"/>
  <c r="C470" i="9"/>
  <c r="B470" i="9"/>
  <c r="P469" i="9"/>
  <c r="H469" i="9"/>
  <c r="G469" i="9"/>
  <c r="F469" i="9"/>
  <c r="E469" i="9"/>
  <c r="M469" i="9" s="1"/>
  <c r="O469" i="9" s="1"/>
  <c r="Q469" i="9" s="1"/>
  <c r="R469" i="9" s="1"/>
  <c r="D469" i="9"/>
  <c r="C469" i="9"/>
  <c r="B469" i="9"/>
  <c r="P468" i="9"/>
  <c r="H468" i="9"/>
  <c r="G468" i="9"/>
  <c r="F468" i="9"/>
  <c r="E468" i="9"/>
  <c r="M468" i="9" s="1"/>
  <c r="O468" i="9" s="1"/>
  <c r="D468" i="9"/>
  <c r="C468" i="9"/>
  <c r="B468" i="9"/>
  <c r="P467" i="9"/>
  <c r="H467" i="9"/>
  <c r="G467" i="9"/>
  <c r="F467" i="9"/>
  <c r="E467" i="9"/>
  <c r="M467" i="9" s="1"/>
  <c r="O467" i="9" s="1"/>
  <c r="D467" i="9"/>
  <c r="C467" i="9"/>
  <c r="B467" i="9"/>
  <c r="P466" i="9"/>
  <c r="H466" i="9"/>
  <c r="G466" i="9"/>
  <c r="F466" i="9"/>
  <c r="E466" i="9"/>
  <c r="M466" i="9" s="1"/>
  <c r="O466" i="9" s="1"/>
  <c r="D466" i="9"/>
  <c r="C466" i="9"/>
  <c r="B466" i="9"/>
  <c r="P465" i="9"/>
  <c r="H465" i="9"/>
  <c r="G465" i="9"/>
  <c r="F465" i="9"/>
  <c r="E465" i="9"/>
  <c r="M465" i="9" s="1"/>
  <c r="O465" i="9" s="1"/>
  <c r="D465" i="9"/>
  <c r="C465" i="9"/>
  <c r="B465" i="9"/>
  <c r="P464" i="9"/>
  <c r="H464" i="9"/>
  <c r="G464" i="9"/>
  <c r="F464" i="9"/>
  <c r="E464" i="9"/>
  <c r="M464" i="9" s="1"/>
  <c r="O464" i="9" s="1"/>
  <c r="Q464" i="9" s="1"/>
  <c r="R464" i="9" s="1"/>
  <c r="D464" i="9"/>
  <c r="C464" i="9"/>
  <c r="B464" i="9"/>
  <c r="P463" i="9"/>
  <c r="H463" i="9"/>
  <c r="G463" i="9"/>
  <c r="F463" i="9"/>
  <c r="E463" i="9"/>
  <c r="M463" i="9" s="1"/>
  <c r="O463" i="9" s="1"/>
  <c r="Q463" i="9" s="1"/>
  <c r="R463" i="9" s="1"/>
  <c r="D463" i="9"/>
  <c r="C463" i="9"/>
  <c r="B463" i="9"/>
  <c r="P462" i="9"/>
  <c r="H462" i="9"/>
  <c r="G462" i="9"/>
  <c r="F462" i="9"/>
  <c r="E462" i="9"/>
  <c r="M462" i="9" s="1"/>
  <c r="O462" i="9" s="1"/>
  <c r="D462" i="9"/>
  <c r="C462" i="9"/>
  <c r="B462" i="9"/>
  <c r="P461" i="9"/>
  <c r="H461" i="9"/>
  <c r="G461" i="9"/>
  <c r="F461" i="9"/>
  <c r="E461" i="9"/>
  <c r="M461" i="9" s="1"/>
  <c r="O461" i="9" s="1"/>
  <c r="D461" i="9"/>
  <c r="C461" i="9"/>
  <c r="B461" i="9"/>
  <c r="P460" i="9"/>
  <c r="H460" i="9"/>
  <c r="G460" i="9"/>
  <c r="F460" i="9"/>
  <c r="E460" i="9"/>
  <c r="M460" i="9" s="1"/>
  <c r="O460" i="9" s="1"/>
  <c r="Q460" i="9" s="1"/>
  <c r="R460" i="9" s="1"/>
  <c r="D460" i="9"/>
  <c r="C460" i="9"/>
  <c r="B460" i="9"/>
  <c r="P459" i="9"/>
  <c r="H459" i="9"/>
  <c r="G459" i="9"/>
  <c r="F459" i="9"/>
  <c r="E459" i="9"/>
  <c r="M459" i="9" s="1"/>
  <c r="O459" i="9" s="1"/>
  <c r="Q459" i="9" s="1"/>
  <c r="R459" i="9" s="1"/>
  <c r="D459" i="9"/>
  <c r="C459" i="9"/>
  <c r="B459" i="9"/>
  <c r="P458" i="9"/>
  <c r="H458" i="9"/>
  <c r="G458" i="9"/>
  <c r="F458" i="9"/>
  <c r="E458" i="9"/>
  <c r="M458" i="9" s="1"/>
  <c r="O458" i="9" s="1"/>
  <c r="D458" i="9"/>
  <c r="C458" i="9"/>
  <c r="B458" i="9"/>
  <c r="P457" i="9"/>
  <c r="H457" i="9"/>
  <c r="G457" i="9"/>
  <c r="F457" i="9"/>
  <c r="E457" i="9"/>
  <c r="M457" i="9" s="1"/>
  <c r="O457" i="9" s="1"/>
  <c r="Q457" i="9" s="1"/>
  <c r="R457" i="9" s="1"/>
  <c r="D457" i="9"/>
  <c r="C457" i="9"/>
  <c r="B457" i="9"/>
  <c r="P456" i="9"/>
  <c r="H456" i="9"/>
  <c r="G456" i="9"/>
  <c r="F456" i="9"/>
  <c r="E456" i="9"/>
  <c r="M456" i="9" s="1"/>
  <c r="O456" i="9" s="1"/>
  <c r="D456" i="9"/>
  <c r="C456" i="9"/>
  <c r="B456" i="9"/>
  <c r="P455" i="9"/>
  <c r="H455" i="9"/>
  <c r="G455" i="9"/>
  <c r="F455" i="9"/>
  <c r="E455" i="9"/>
  <c r="M455" i="9" s="1"/>
  <c r="O455" i="9" s="1"/>
  <c r="Q455" i="9" s="1"/>
  <c r="R455" i="9" s="1"/>
  <c r="D455" i="9"/>
  <c r="C455" i="9"/>
  <c r="B455" i="9"/>
  <c r="P454" i="9"/>
  <c r="H454" i="9"/>
  <c r="G454" i="9"/>
  <c r="F454" i="9"/>
  <c r="E454" i="9"/>
  <c r="M454" i="9" s="1"/>
  <c r="O454" i="9" s="1"/>
  <c r="D454" i="9"/>
  <c r="C454" i="9"/>
  <c r="B454" i="9"/>
  <c r="P453" i="9"/>
  <c r="H453" i="9"/>
  <c r="G453" i="9"/>
  <c r="F453" i="9"/>
  <c r="E453" i="9"/>
  <c r="M453" i="9" s="1"/>
  <c r="O453" i="9" s="1"/>
  <c r="D453" i="9"/>
  <c r="C453" i="9"/>
  <c r="B453" i="9"/>
  <c r="P452" i="9"/>
  <c r="H452" i="9"/>
  <c r="G452" i="9"/>
  <c r="F452" i="9"/>
  <c r="E452" i="9"/>
  <c r="M452" i="9" s="1"/>
  <c r="O452" i="9" s="1"/>
  <c r="Q452" i="9" s="1"/>
  <c r="R452" i="9" s="1"/>
  <c r="D452" i="9"/>
  <c r="C452" i="9"/>
  <c r="B452" i="9"/>
  <c r="P451" i="9"/>
  <c r="H451" i="9"/>
  <c r="G451" i="9"/>
  <c r="F451" i="9"/>
  <c r="E451" i="9"/>
  <c r="M451" i="9" s="1"/>
  <c r="O451" i="9" s="1"/>
  <c r="Q451" i="9" s="1"/>
  <c r="R451" i="9" s="1"/>
  <c r="D451" i="9"/>
  <c r="C451" i="9"/>
  <c r="B451" i="9"/>
  <c r="P450" i="9"/>
  <c r="M450" i="9"/>
  <c r="O450" i="9" s="1"/>
  <c r="H450" i="9"/>
  <c r="G450" i="9"/>
  <c r="F450" i="9"/>
  <c r="E450" i="9"/>
  <c r="D450" i="9"/>
  <c r="C450" i="9"/>
  <c r="B450" i="9"/>
  <c r="P449" i="9"/>
  <c r="Q449" i="9" s="1"/>
  <c r="R449" i="9" s="1"/>
  <c r="H449" i="9"/>
  <c r="G449" i="9"/>
  <c r="F449" i="9"/>
  <c r="E449" i="9"/>
  <c r="M449" i="9" s="1"/>
  <c r="O449" i="9" s="1"/>
  <c r="D449" i="9"/>
  <c r="C449" i="9"/>
  <c r="B449" i="9"/>
  <c r="P448" i="9"/>
  <c r="H448" i="9"/>
  <c r="G448" i="9"/>
  <c r="F448" i="9"/>
  <c r="E448" i="9"/>
  <c r="M448" i="9" s="1"/>
  <c r="O448" i="9" s="1"/>
  <c r="D448" i="9"/>
  <c r="C448" i="9"/>
  <c r="B448" i="9"/>
  <c r="P447" i="9"/>
  <c r="H447" i="9"/>
  <c r="G447" i="9"/>
  <c r="F447" i="9"/>
  <c r="E447" i="9"/>
  <c r="M447" i="9" s="1"/>
  <c r="O447" i="9" s="1"/>
  <c r="D447" i="9"/>
  <c r="C447" i="9"/>
  <c r="B447" i="9"/>
  <c r="P446" i="9"/>
  <c r="H446" i="9"/>
  <c r="G446" i="9"/>
  <c r="F446" i="9"/>
  <c r="E446" i="9"/>
  <c r="M446" i="9" s="1"/>
  <c r="O446" i="9" s="1"/>
  <c r="D446" i="9"/>
  <c r="C446" i="9"/>
  <c r="B446" i="9"/>
  <c r="P445" i="9"/>
  <c r="M445" i="9"/>
  <c r="O445" i="9" s="1"/>
  <c r="Q445" i="9" s="1"/>
  <c r="R445" i="9" s="1"/>
  <c r="H445" i="9"/>
  <c r="G445" i="9"/>
  <c r="F445" i="9"/>
  <c r="E445" i="9"/>
  <c r="D445" i="9"/>
  <c r="C445" i="9"/>
  <c r="B445" i="9"/>
  <c r="P444" i="9"/>
  <c r="H444" i="9"/>
  <c r="G444" i="9"/>
  <c r="F444" i="9"/>
  <c r="E444" i="9"/>
  <c r="M444" i="9" s="1"/>
  <c r="O444" i="9" s="1"/>
  <c r="D444" i="9"/>
  <c r="C444" i="9"/>
  <c r="B444" i="9"/>
  <c r="P443" i="9"/>
  <c r="H443" i="9"/>
  <c r="G443" i="9"/>
  <c r="F443" i="9"/>
  <c r="E443" i="9"/>
  <c r="M443" i="9" s="1"/>
  <c r="O443" i="9" s="1"/>
  <c r="D443" i="9"/>
  <c r="C443" i="9"/>
  <c r="B443" i="9"/>
  <c r="P442" i="9"/>
  <c r="H442" i="9"/>
  <c r="G442" i="9"/>
  <c r="F442" i="9"/>
  <c r="E442" i="9"/>
  <c r="M442" i="9" s="1"/>
  <c r="O442" i="9" s="1"/>
  <c r="D442" i="9"/>
  <c r="C442" i="9"/>
  <c r="B442" i="9"/>
  <c r="P441" i="9"/>
  <c r="H441" i="9"/>
  <c r="G441" i="9"/>
  <c r="F441" i="9"/>
  <c r="E441" i="9"/>
  <c r="M441" i="9" s="1"/>
  <c r="O441" i="9" s="1"/>
  <c r="D441" i="9"/>
  <c r="C441" i="9"/>
  <c r="B441" i="9"/>
  <c r="P440" i="9"/>
  <c r="H440" i="9"/>
  <c r="G440" i="9"/>
  <c r="F440" i="9"/>
  <c r="E440" i="9"/>
  <c r="M440" i="9" s="1"/>
  <c r="O440" i="9" s="1"/>
  <c r="D440" i="9"/>
  <c r="C440" i="9"/>
  <c r="B440" i="9"/>
  <c r="P439" i="9"/>
  <c r="H439" i="9"/>
  <c r="G439" i="9"/>
  <c r="F439" i="9"/>
  <c r="E439" i="9"/>
  <c r="M439" i="9" s="1"/>
  <c r="O439" i="9" s="1"/>
  <c r="D439" i="9"/>
  <c r="C439" i="9"/>
  <c r="B439" i="9"/>
  <c r="P438" i="9"/>
  <c r="H438" i="9"/>
  <c r="G438" i="9"/>
  <c r="F438" i="9"/>
  <c r="E438" i="9"/>
  <c r="M438" i="9" s="1"/>
  <c r="O438" i="9" s="1"/>
  <c r="D438" i="9"/>
  <c r="C438" i="9"/>
  <c r="B438" i="9"/>
  <c r="P437" i="9"/>
  <c r="M437" i="9"/>
  <c r="O437" i="9" s="1"/>
  <c r="H437" i="9"/>
  <c r="G437" i="9"/>
  <c r="F437" i="9"/>
  <c r="E437" i="9"/>
  <c r="D437" i="9"/>
  <c r="C437" i="9"/>
  <c r="B437" i="9"/>
  <c r="P436" i="9"/>
  <c r="H436" i="9"/>
  <c r="G436" i="9"/>
  <c r="F436" i="9"/>
  <c r="E436" i="9"/>
  <c r="M436" i="9" s="1"/>
  <c r="O436" i="9" s="1"/>
  <c r="D436" i="9"/>
  <c r="C436" i="9"/>
  <c r="B436" i="9"/>
  <c r="P435" i="9"/>
  <c r="H435" i="9"/>
  <c r="G435" i="9"/>
  <c r="F435" i="9"/>
  <c r="E435" i="9"/>
  <c r="M435" i="9" s="1"/>
  <c r="O435" i="9" s="1"/>
  <c r="D435" i="9"/>
  <c r="C435" i="9"/>
  <c r="B435" i="9"/>
  <c r="P434" i="9"/>
  <c r="H434" i="9"/>
  <c r="G434" i="9"/>
  <c r="F434" i="9"/>
  <c r="E434" i="9"/>
  <c r="M434" i="9" s="1"/>
  <c r="O434" i="9" s="1"/>
  <c r="D434" i="9"/>
  <c r="C434" i="9"/>
  <c r="B434" i="9"/>
  <c r="P433" i="9"/>
  <c r="H433" i="9"/>
  <c r="G433" i="9"/>
  <c r="F433" i="9"/>
  <c r="E433" i="9"/>
  <c r="M433" i="9" s="1"/>
  <c r="O433" i="9" s="1"/>
  <c r="D433" i="9"/>
  <c r="C433" i="9"/>
  <c r="B433" i="9"/>
  <c r="P432" i="9"/>
  <c r="H432" i="9"/>
  <c r="G432" i="9"/>
  <c r="F432" i="9"/>
  <c r="E432" i="9"/>
  <c r="M432" i="9" s="1"/>
  <c r="O432" i="9" s="1"/>
  <c r="D432" i="9"/>
  <c r="C432" i="9"/>
  <c r="B432" i="9"/>
  <c r="P431" i="9"/>
  <c r="M431" i="9"/>
  <c r="O431" i="9" s="1"/>
  <c r="H431" i="9"/>
  <c r="G431" i="9"/>
  <c r="F431" i="9"/>
  <c r="E431" i="9"/>
  <c r="D431" i="9"/>
  <c r="C431" i="9"/>
  <c r="B431" i="9"/>
  <c r="P430" i="9"/>
  <c r="H430" i="9"/>
  <c r="G430" i="9"/>
  <c r="F430" i="9"/>
  <c r="E430" i="9"/>
  <c r="M430" i="9" s="1"/>
  <c r="O430" i="9" s="1"/>
  <c r="D430" i="9"/>
  <c r="C430" i="9"/>
  <c r="B430" i="9"/>
  <c r="P429" i="9"/>
  <c r="H429" i="9"/>
  <c r="G429" i="9"/>
  <c r="F429" i="9"/>
  <c r="E429" i="9"/>
  <c r="M429" i="9" s="1"/>
  <c r="O429" i="9" s="1"/>
  <c r="D429" i="9"/>
  <c r="C429" i="9"/>
  <c r="B429" i="9"/>
  <c r="P428" i="9"/>
  <c r="H428" i="9"/>
  <c r="G428" i="9"/>
  <c r="F428" i="9"/>
  <c r="E428" i="9"/>
  <c r="M428" i="9" s="1"/>
  <c r="O428" i="9" s="1"/>
  <c r="D428" i="9"/>
  <c r="C428" i="9"/>
  <c r="B428" i="9"/>
  <c r="P427" i="9"/>
  <c r="H427" i="9"/>
  <c r="G427" i="9"/>
  <c r="F427" i="9"/>
  <c r="E427" i="9"/>
  <c r="M427" i="9" s="1"/>
  <c r="O427" i="9" s="1"/>
  <c r="D427" i="9"/>
  <c r="C427" i="9"/>
  <c r="B427" i="9"/>
  <c r="P426" i="9"/>
  <c r="H426" i="9"/>
  <c r="G426" i="9"/>
  <c r="F426" i="9"/>
  <c r="E426" i="9"/>
  <c r="M426" i="9" s="1"/>
  <c r="O426" i="9" s="1"/>
  <c r="D426" i="9"/>
  <c r="C426" i="9"/>
  <c r="B426" i="9"/>
  <c r="P425" i="9"/>
  <c r="H425" i="9"/>
  <c r="G425" i="9"/>
  <c r="F425" i="9"/>
  <c r="E425" i="9"/>
  <c r="M425" i="9" s="1"/>
  <c r="O425" i="9" s="1"/>
  <c r="D425" i="9"/>
  <c r="C425" i="9"/>
  <c r="B425" i="9"/>
  <c r="P424" i="9"/>
  <c r="H424" i="9"/>
  <c r="G424" i="9"/>
  <c r="F424" i="9"/>
  <c r="E424" i="9"/>
  <c r="M424" i="9" s="1"/>
  <c r="O424" i="9" s="1"/>
  <c r="D424" i="9"/>
  <c r="C424" i="9"/>
  <c r="B424" i="9"/>
  <c r="P423" i="9"/>
  <c r="H423" i="9"/>
  <c r="G423" i="9"/>
  <c r="F423" i="9"/>
  <c r="E423" i="9"/>
  <c r="M423" i="9" s="1"/>
  <c r="O423" i="9" s="1"/>
  <c r="Q423" i="9" s="1"/>
  <c r="R423" i="9" s="1"/>
  <c r="D423" i="9"/>
  <c r="C423" i="9"/>
  <c r="B423" i="9"/>
  <c r="P422" i="9"/>
  <c r="H422" i="9"/>
  <c r="G422" i="9"/>
  <c r="F422" i="9"/>
  <c r="E422" i="9"/>
  <c r="M422" i="9" s="1"/>
  <c r="O422" i="9" s="1"/>
  <c r="D422" i="9"/>
  <c r="C422" i="9"/>
  <c r="B422" i="9"/>
  <c r="P421" i="9"/>
  <c r="H421" i="9"/>
  <c r="G421" i="9"/>
  <c r="F421" i="9"/>
  <c r="E421" i="9"/>
  <c r="M421" i="9" s="1"/>
  <c r="O421" i="9" s="1"/>
  <c r="D421" i="9"/>
  <c r="C421" i="9"/>
  <c r="B421" i="9"/>
  <c r="P420" i="9"/>
  <c r="H420" i="9"/>
  <c r="G420" i="9"/>
  <c r="F420" i="9"/>
  <c r="E420" i="9"/>
  <c r="M420" i="9" s="1"/>
  <c r="O420" i="9" s="1"/>
  <c r="D420" i="9"/>
  <c r="C420" i="9"/>
  <c r="B420" i="9"/>
  <c r="P419" i="9"/>
  <c r="H419" i="9"/>
  <c r="G419" i="9"/>
  <c r="F419" i="9"/>
  <c r="E419" i="9"/>
  <c r="M419" i="9" s="1"/>
  <c r="O419" i="9" s="1"/>
  <c r="D419" i="9"/>
  <c r="C419" i="9"/>
  <c r="B419" i="9"/>
  <c r="P418" i="9"/>
  <c r="H418" i="9"/>
  <c r="G418" i="9"/>
  <c r="F418" i="9"/>
  <c r="E418" i="9"/>
  <c r="M418" i="9" s="1"/>
  <c r="O418" i="9" s="1"/>
  <c r="D418" i="9"/>
  <c r="C418" i="9"/>
  <c r="B418" i="9"/>
  <c r="P417" i="9"/>
  <c r="H417" i="9"/>
  <c r="G417" i="9"/>
  <c r="F417" i="9"/>
  <c r="E417" i="9"/>
  <c r="M417" i="9" s="1"/>
  <c r="O417" i="9" s="1"/>
  <c r="D417" i="9"/>
  <c r="C417" i="9"/>
  <c r="B417" i="9"/>
  <c r="P416" i="9"/>
  <c r="H416" i="9"/>
  <c r="G416" i="9"/>
  <c r="F416" i="9"/>
  <c r="E416" i="9"/>
  <c r="M416" i="9" s="1"/>
  <c r="O416" i="9" s="1"/>
  <c r="D416" i="9"/>
  <c r="C416" i="9"/>
  <c r="B416" i="9"/>
  <c r="P415" i="9"/>
  <c r="H415" i="9"/>
  <c r="G415" i="9"/>
  <c r="F415" i="9"/>
  <c r="E415" i="9"/>
  <c r="M415" i="9" s="1"/>
  <c r="O415" i="9" s="1"/>
  <c r="D415" i="9"/>
  <c r="C415" i="9"/>
  <c r="B415" i="9"/>
  <c r="P414" i="9"/>
  <c r="H414" i="9"/>
  <c r="G414" i="9"/>
  <c r="F414" i="9"/>
  <c r="E414" i="9"/>
  <c r="M414" i="9" s="1"/>
  <c r="O414" i="9" s="1"/>
  <c r="Q414" i="9" s="1"/>
  <c r="R414" i="9" s="1"/>
  <c r="D414" i="9"/>
  <c r="C414" i="9"/>
  <c r="B414" i="9"/>
  <c r="P413" i="9"/>
  <c r="H413" i="9"/>
  <c r="G413" i="9"/>
  <c r="F413" i="9"/>
  <c r="E413" i="9"/>
  <c r="M413" i="9" s="1"/>
  <c r="O413" i="9" s="1"/>
  <c r="D413" i="9"/>
  <c r="C413" i="9"/>
  <c r="B413" i="9"/>
  <c r="P412" i="9"/>
  <c r="H412" i="9"/>
  <c r="G412" i="9"/>
  <c r="F412" i="9"/>
  <c r="E412" i="9"/>
  <c r="M412" i="9" s="1"/>
  <c r="O412" i="9" s="1"/>
  <c r="D412" i="9"/>
  <c r="C412" i="9"/>
  <c r="B412" i="9"/>
  <c r="P411" i="9"/>
  <c r="H411" i="9"/>
  <c r="G411" i="9"/>
  <c r="F411" i="9"/>
  <c r="E411" i="9"/>
  <c r="M411" i="9" s="1"/>
  <c r="O411" i="9" s="1"/>
  <c r="D411" i="9"/>
  <c r="C411" i="9"/>
  <c r="B411" i="9"/>
  <c r="P410" i="9"/>
  <c r="H410" i="9"/>
  <c r="G410" i="9"/>
  <c r="F410" i="9"/>
  <c r="E410" i="9"/>
  <c r="M410" i="9" s="1"/>
  <c r="O410" i="9" s="1"/>
  <c r="D410" i="9"/>
  <c r="C410" i="9"/>
  <c r="B410" i="9"/>
  <c r="P409" i="9"/>
  <c r="H409" i="9"/>
  <c r="G409" i="9"/>
  <c r="F409" i="9"/>
  <c r="E409" i="9"/>
  <c r="M409" i="9" s="1"/>
  <c r="O409" i="9" s="1"/>
  <c r="Q409" i="9" s="1"/>
  <c r="R409" i="9" s="1"/>
  <c r="D409" i="9"/>
  <c r="C409" i="9"/>
  <c r="B409" i="9"/>
  <c r="P408" i="9"/>
  <c r="H408" i="9"/>
  <c r="G408" i="9"/>
  <c r="F408" i="9"/>
  <c r="E408" i="9"/>
  <c r="M408" i="9" s="1"/>
  <c r="O408" i="9" s="1"/>
  <c r="D408" i="9"/>
  <c r="C408" i="9"/>
  <c r="B408" i="9"/>
  <c r="P407" i="9"/>
  <c r="H407" i="9"/>
  <c r="G407" i="9"/>
  <c r="F407" i="9"/>
  <c r="E407" i="9"/>
  <c r="M407" i="9" s="1"/>
  <c r="O407" i="9" s="1"/>
  <c r="Q407" i="9" s="1"/>
  <c r="R407" i="9" s="1"/>
  <c r="D407" i="9"/>
  <c r="C407" i="9"/>
  <c r="B407" i="9"/>
  <c r="P406" i="9"/>
  <c r="H406" i="9"/>
  <c r="G406" i="9"/>
  <c r="F406" i="9"/>
  <c r="E406" i="9"/>
  <c r="M406" i="9" s="1"/>
  <c r="O406" i="9" s="1"/>
  <c r="D406" i="9"/>
  <c r="C406" i="9"/>
  <c r="B406" i="9"/>
  <c r="P405" i="9"/>
  <c r="H405" i="9"/>
  <c r="G405" i="9"/>
  <c r="F405" i="9"/>
  <c r="E405" i="9"/>
  <c r="M405" i="9" s="1"/>
  <c r="O405" i="9" s="1"/>
  <c r="D405" i="9"/>
  <c r="C405" i="9"/>
  <c r="B405" i="9"/>
  <c r="P404" i="9"/>
  <c r="H404" i="9"/>
  <c r="G404" i="9"/>
  <c r="F404" i="9"/>
  <c r="E404" i="9"/>
  <c r="M404" i="9" s="1"/>
  <c r="O404" i="9" s="1"/>
  <c r="Q404" i="9" s="1"/>
  <c r="R404" i="9" s="1"/>
  <c r="D404" i="9"/>
  <c r="C404" i="9"/>
  <c r="B404" i="9"/>
  <c r="P403" i="9"/>
  <c r="H403" i="9"/>
  <c r="G403" i="9"/>
  <c r="F403" i="9"/>
  <c r="E403" i="9"/>
  <c r="M403" i="9" s="1"/>
  <c r="O403" i="9" s="1"/>
  <c r="Q403" i="9" s="1"/>
  <c r="R403" i="9" s="1"/>
  <c r="D403" i="9"/>
  <c r="C403" i="9"/>
  <c r="B403" i="9"/>
  <c r="P402" i="9"/>
  <c r="H402" i="9"/>
  <c r="G402" i="9"/>
  <c r="F402" i="9"/>
  <c r="E402" i="9"/>
  <c r="M402" i="9" s="1"/>
  <c r="O402" i="9" s="1"/>
  <c r="Q402" i="9" s="1"/>
  <c r="R402" i="9" s="1"/>
  <c r="D402" i="9"/>
  <c r="C402" i="9"/>
  <c r="B402" i="9"/>
  <c r="P401" i="9"/>
  <c r="H401" i="9"/>
  <c r="G401" i="9"/>
  <c r="F401" i="9"/>
  <c r="E401" i="9"/>
  <c r="M401" i="9" s="1"/>
  <c r="O401" i="9" s="1"/>
  <c r="D401" i="9"/>
  <c r="C401" i="9"/>
  <c r="B401" i="9"/>
  <c r="P400" i="9"/>
  <c r="H400" i="9"/>
  <c r="G400" i="9"/>
  <c r="F400" i="9"/>
  <c r="E400" i="9"/>
  <c r="M400" i="9" s="1"/>
  <c r="O400" i="9" s="1"/>
  <c r="D400" i="9"/>
  <c r="C400" i="9"/>
  <c r="B400" i="9"/>
  <c r="P399" i="9"/>
  <c r="H399" i="9"/>
  <c r="G399" i="9"/>
  <c r="F399" i="9"/>
  <c r="E399" i="9"/>
  <c r="M399" i="9" s="1"/>
  <c r="O399" i="9" s="1"/>
  <c r="D399" i="9"/>
  <c r="C399" i="9"/>
  <c r="B399" i="9"/>
  <c r="P398" i="9"/>
  <c r="H398" i="9"/>
  <c r="G398" i="9"/>
  <c r="F398" i="9"/>
  <c r="E398" i="9"/>
  <c r="M398" i="9" s="1"/>
  <c r="O398" i="9" s="1"/>
  <c r="D398" i="9"/>
  <c r="C398" i="9"/>
  <c r="B398" i="9"/>
  <c r="P397" i="9"/>
  <c r="H397" i="9"/>
  <c r="G397" i="9"/>
  <c r="F397" i="9"/>
  <c r="E397" i="9"/>
  <c r="M397" i="9" s="1"/>
  <c r="O397" i="9" s="1"/>
  <c r="D397" i="9"/>
  <c r="C397" i="9"/>
  <c r="B397" i="9"/>
  <c r="P396" i="9"/>
  <c r="H396" i="9"/>
  <c r="G396" i="9"/>
  <c r="F396" i="9"/>
  <c r="E396" i="9"/>
  <c r="M396" i="9" s="1"/>
  <c r="O396" i="9" s="1"/>
  <c r="D396" i="9"/>
  <c r="C396" i="9"/>
  <c r="B396" i="9"/>
  <c r="P395" i="9"/>
  <c r="H395" i="9"/>
  <c r="G395" i="9"/>
  <c r="F395" i="9"/>
  <c r="E395" i="9"/>
  <c r="M395" i="9" s="1"/>
  <c r="O395" i="9" s="1"/>
  <c r="D395" i="9"/>
  <c r="C395" i="9"/>
  <c r="B395" i="9"/>
  <c r="P394" i="9"/>
  <c r="H394" i="9"/>
  <c r="G394" i="9"/>
  <c r="F394" i="9"/>
  <c r="E394" i="9"/>
  <c r="M394" i="9" s="1"/>
  <c r="O394" i="9" s="1"/>
  <c r="D394" i="9"/>
  <c r="C394" i="9"/>
  <c r="B394" i="9"/>
  <c r="P393" i="9"/>
  <c r="H393" i="9"/>
  <c r="G393" i="9"/>
  <c r="F393" i="9"/>
  <c r="E393" i="9"/>
  <c r="M393" i="9" s="1"/>
  <c r="O393" i="9" s="1"/>
  <c r="D393" i="9"/>
  <c r="C393" i="9"/>
  <c r="B393" i="9"/>
  <c r="P392" i="9"/>
  <c r="H392" i="9"/>
  <c r="G392" i="9"/>
  <c r="F392" i="9"/>
  <c r="E392" i="9"/>
  <c r="M392" i="9" s="1"/>
  <c r="O392" i="9" s="1"/>
  <c r="D392" i="9"/>
  <c r="C392" i="9"/>
  <c r="B392" i="9"/>
  <c r="P391" i="9"/>
  <c r="H391" i="9"/>
  <c r="G391" i="9"/>
  <c r="F391" i="9"/>
  <c r="E391" i="9"/>
  <c r="M391" i="9" s="1"/>
  <c r="O391" i="9" s="1"/>
  <c r="Q391" i="9" s="1"/>
  <c r="R391" i="9" s="1"/>
  <c r="D391" i="9"/>
  <c r="C391" i="9"/>
  <c r="B391" i="9"/>
  <c r="P390" i="9"/>
  <c r="H390" i="9"/>
  <c r="G390" i="9"/>
  <c r="F390" i="9"/>
  <c r="E390" i="9"/>
  <c r="M390" i="9" s="1"/>
  <c r="O390" i="9" s="1"/>
  <c r="D390" i="9"/>
  <c r="C390" i="9"/>
  <c r="B390" i="9"/>
  <c r="P389" i="9"/>
  <c r="H389" i="9"/>
  <c r="G389" i="9"/>
  <c r="F389" i="9"/>
  <c r="E389" i="9"/>
  <c r="M389" i="9" s="1"/>
  <c r="O389" i="9" s="1"/>
  <c r="Q389" i="9" s="1"/>
  <c r="R389" i="9" s="1"/>
  <c r="D389" i="9"/>
  <c r="C389" i="9"/>
  <c r="B389" i="9"/>
  <c r="P388" i="9"/>
  <c r="H388" i="9"/>
  <c r="G388" i="9"/>
  <c r="F388" i="9"/>
  <c r="E388" i="9"/>
  <c r="M388" i="9" s="1"/>
  <c r="O388" i="9" s="1"/>
  <c r="D388" i="9"/>
  <c r="C388" i="9"/>
  <c r="B388" i="9"/>
  <c r="P387" i="9"/>
  <c r="H387" i="9"/>
  <c r="G387" i="9"/>
  <c r="F387" i="9"/>
  <c r="E387" i="9"/>
  <c r="M387" i="9" s="1"/>
  <c r="O387" i="9" s="1"/>
  <c r="Q387" i="9" s="1"/>
  <c r="R387" i="9" s="1"/>
  <c r="D387" i="9"/>
  <c r="C387" i="9"/>
  <c r="B387" i="9"/>
  <c r="P386" i="9"/>
  <c r="H386" i="9"/>
  <c r="G386" i="9"/>
  <c r="F386" i="9"/>
  <c r="E386" i="9"/>
  <c r="M386" i="9" s="1"/>
  <c r="O386" i="9" s="1"/>
  <c r="D386" i="9"/>
  <c r="C386" i="9"/>
  <c r="B386" i="9"/>
  <c r="P385" i="9"/>
  <c r="H385" i="9"/>
  <c r="G385" i="9"/>
  <c r="F385" i="9"/>
  <c r="E385" i="9"/>
  <c r="M385" i="9" s="1"/>
  <c r="O385" i="9" s="1"/>
  <c r="D385" i="9"/>
  <c r="C385" i="9"/>
  <c r="B385" i="9"/>
  <c r="P384" i="9"/>
  <c r="H384" i="9"/>
  <c r="G384" i="9"/>
  <c r="F384" i="9"/>
  <c r="E384" i="9"/>
  <c r="M384" i="9" s="1"/>
  <c r="O384" i="9" s="1"/>
  <c r="D384" i="9"/>
  <c r="C384" i="9"/>
  <c r="B384" i="9"/>
  <c r="P383" i="9"/>
  <c r="H383" i="9"/>
  <c r="G383" i="9"/>
  <c r="F383" i="9"/>
  <c r="E383" i="9"/>
  <c r="M383" i="9" s="1"/>
  <c r="O383" i="9" s="1"/>
  <c r="D383" i="9"/>
  <c r="C383" i="9"/>
  <c r="B383" i="9"/>
  <c r="P382" i="9"/>
  <c r="H382" i="9"/>
  <c r="G382" i="9"/>
  <c r="F382" i="9"/>
  <c r="E382" i="9"/>
  <c r="M382" i="9" s="1"/>
  <c r="O382" i="9" s="1"/>
  <c r="D382" i="9"/>
  <c r="C382" i="9"/>
  <c r="B382" i="9"/>
  <c r="P381" i="9"/>
  <c r="H381" i="9"/>
  <c r="G381" i="9"/>
  <c r="F381" i="9"/>
  <c r="E381" i="9"/>
  <c r="M381" i="9" s="1"/>
  <c r="O381" i="9" s="1"/>
  <c r="Q381" i="9" s="1"/>
  <c r="R381" i="9" s="1"/>
  <c r="D381" i="9"/>
  <c r="C381" i="9"/>
  <c r="B381" i="9"/>
  <c r="P380" i="9"/>
  <c r="H380" i="9"/>
  <c r="G380" i="9"/>
  <c r="F380" i="9"/>
  <c r="E380" i="9"/>
  <c r="M380" i="9" s="1"/>
  <c r="O380" i="9" s="1"/>
  <c r="Q380" i="9" s="1"/>
  <c r="R380" i="9" s="1"/>
  <c r="D380" i="9"/>
  <c r="C380" i="9"/>
  <c r="B380" i="9"/>
  <c r="P379" i="9"/>
  <c r="H379" i="9"/>
  <c r="G379" i="9"/>
  <c r="F379" i="9"/>
  <c r="E379" i="9"/>
  <c r="M379" i="9" s="1"/>
  <c r="O379" i="9" s="1"/>
  <c r="Q379" i="9" s="1"/>
  <c r="R379" i="9" s="1"/>
  <c r="D379" i="9"/>
  <c r="C379" i="9"/>
  <c r="B379" i="9"/>
  <c r="P378" i="9"/>
  <c r="M378" i="9"/>
  <c r="O378" i="9" s="1"/>
  <c r="H378" i="9"/>
  <c r="G378" i="9"/>
  <c r="F378" i="9"/>
  <c r="E378" i="9"/>
  <c r="D378" i="9"/>
  <c r="C378" i="9"/>
  <c r="B378" i="9"/>
  <c r="P377" i="9"/>
  <c r="Q377" i="9" s="1"/>
  <c r="R377" i="9" s="1"/>
  <c r="H377" i="9"/>
  <c r="G377" i="9"/>
  <c r="F377" i="9"/>
  <c r="E377" i="9"/>
  <c r="M377" i="9" s="1"/>
  <c r="O377" i="9" s="1"/>
  <c r="D377" i="9"/>
  <c r="C377" i="9"/>
  <c r="B377" i="9"/>
  <c r="P376" i="9"/>
  <c r="H376" i="9"/>
  <c r="G376" i="9"/>
  <c r="F376" i="9"/>
  <c r="E376" i="9"/>
  <c r="M376" i="9" s="1"/>
  <c r="O376" i="9" s="1"/>
  <c r="D376" i="9"/>
  <c r="C376" i="9"/>
  <c r="B376" i="9"/>
  <c r="P375" i="9"/>
  <c r="H375" i="9"/>
  <c r="G375" i="9"/>
  <c r="F375" i="9"/>
  <c r="E375" i="9"/>
  <c r="M375" i="9" s="1"/>
  <c r="O375" i="9" s="1"/>
  <c r="D375" i="9"/>
  <c r="C375" i="9"/>
  <c r="B375" i="9"/>
  <c r="P374" i="9"/>
  <c r="H374" i="9"/>
  <c r="G374" i="9"/>
  <c r="F374" i="9"/>
  <c r="E374" i="9"/>
  <c r="M374" i="9" s="1"/>
  <c r="O374" i="9" s="1"/>
  <c r="D374" i="9"/>
  <c r="C374" i="9"/>
  <c r="B374" i="9"/>
  <c r="P373" i="9"/>
  <c r="M373" i="9"/>
  <c r="O373" i="9" s="1"/>
  <c r="Q373" i="9" s="1"/>
  <c r="R373" i="9" s="1"/>
  <c r="H373" i="9"/>
  <c r="G373" i="9"/>
  <c r="F373" i="9"/>
  <c r="E373" i="9"/>
  <c r="D373" i="9"/>
  <c r="C373" i="9"/>
  <c r="B373" i="9"/>
  <c r="P372" i="9"/>
  <c r="H372" i="9"/>
  <c r="G372" i="9"/>
  <c r="F372" i="9"/>
  <c r="E372" i="9"/>
  <c r="M372" i="9" s="1"/>
  <c r="O372" i="9" s="1"/>
  <c r="D372" i="9"/>
  <c r="C372" i="9"/>
  <c r="B372" i="9"/>
  <c r="P371" i="9"/>
  <c r="H371" i="9"/>
  <c r="G371" i="9"/>
  <c r="F371" i="9"/>
  <c r="E371" i="9"/>
  <c r="M371" i="9" s="1"/>
  <c r="O371" i="9" s="1"/>
  <c r="D371" i="9"/>
  <c r="C371" i="9"/>
  <c r="B371" i="9"/>
  <c r="P370" i="9"/>
  <c r="H370" i="9"/>
  <c r="G370" i="9"/>
  <c r="F370" i="9"/>
  <c r="E370" i="9"/>
  <c r="M370" i="9" s="1"/>
  <c r="O370" i="9" s="1"/>
  <c r="D370" i="9"/>
  <c r="C370" i="9"/>
  <c r="B370" i="9"/>
  <c r="P369" i="9"/>
  <c r="H369" i="9"/>
  <c r="G369" i="9"/>
  <c r="F369" i="9"/>
  <c r="E369" i="9"/>
  <c r="M369" i="9" s="1"/>
  <c r="O369" i="9" s="1"/>
  <c r="D369" i="9"/>
  <c r="C369" i="9"/>
  <c r="B369" i="9"/>
  <c r="P368" i="9"/>
  <c r="H368" i="9"/>
  <c r="G368" i="9"/>
  <c r="F368" i="9"/>
  <c r="E368" i="9"/>
  <c r="M368" i="9" s="1"/>
  <c r="O368" i="9" s="1"/>
  <c r="D368" i="9"/>
  <c r="C368" i="9"/>
  <c r="B368" i="9"/>
  <c r="P367" i="9"/>
  <c r="H367" i="9"/>
  <c r="G367" i="9"/>
  <c r="F367" i="9"/>
  <c r="E367" i="9"/>
  <c r="M367" i="9" s="1"/>
  <c r="O367" i="9" s="1"/>
  <c r="D367" i="9"/>
  <c r="C367" i="9"/>
  <c r="B367" i="9"/>
  <c r="P366" i="9"/>
  <c r="H366" i="9"/>
  <c r="G366" i="9"/>
  <c r="F366" i="9"/>
  <c r="E366" i="9"/>
  <c r="M366" i="9" s="1"/>
  <c r="O366" i="9" s="1"/>
  <c r="D366" i="9"/>
  <c r="C366" i="9"/>
  <c r="B366" i="9"/>
  <c r="P365" i="9"/>
  <c r="H365" i="9"/>
  <c r="G365" i="9"/>
  <c r="F365" i="9"/>
  <c r="E365" i="9"/>
  <c r="M365" i="9" s="1"/>
  <c r="O365" i="9" s="1"/>
  <c r="D365" i="9"/>
  <c r="C365" i="9"/>
  <c r="B365" i="9"/>
  <c r="P364" i="9"/>
  <c r="H364" i="9"/>
  <c r="G364" i="9"/>
  <c r="F364" i="9"/>
  <c r="E364" i="9"/>
  <c r="M364" i="9" s="1"/>
  <c r="O364" i="9" s="1"/>
  <c r="D364" i="9"/>
  <c r="C364" i="9"/>
  <c r="B364" i="9"/>
  <c r="P363" i="9"/>
  <c r="H363" i="9"/>
  <c r="G363" i="9"/>
  <c r="F363" i="9"/>
  <c r="E363" i="9"/>
  <c r="M363" i="9" s="1"/>
  <c r="O363" i="9" s="1"/>
  <c r="D363" i="9"/>
  <c r="C363" i="9"/>
  <c r="B363" i="9"/>
  <c r="P362" i="9"/>
  <c r="M362" i="9"/>
  <c r="O362" i="9" s="1"/>
  <c r="Q362" i="9" s="1"/>
  <c r="R362" i="9" s="1"/>
  <c r="H362" i="9"/>
  <c r="G362" i="9"/>
  <c r="F362" i="9"/>
  <c r="E362" i="9"/>
  <c r="D362" i="9"/>
  <c r="C362" i="9"/>
  <c r="B362" i="9"/>
  <c r="P361" i="9"/>
  <c r="H361" i="9"/>
  <c r="G361" i="9"/>
  <c r="F361" i="9"/>
  <c r="E361" i="9"/>
  <c r="M361" i="9" s="1"/>
  <c r="O361" i="9" s="1"/>
  <c r="D361" i="9"/>
  <c r="C361" i="9"/>
  <c r="B361" i="9"/>
  <c r="P360" i="9"/>
  <c r="H360" i="9"/>
  <c r="G360" i="9"/>
  <c r="F360" i="9"/>
  <c r="E360" i="9"/>
  <c r="M360" i="9" s="1"/>
  <c r="O360" i="9" s="1"/>
  <c r="D360" i="9"/>
  <c r="C360" i="9"/>
  <c r="B360" i="9"/>
  <c r="P359" i="9"/>
  <c r="H359" i="9"/>
  <c r="G359" i="9"/>
  <c r="F359" i="9"/>
  <c r="E359" i="9"/>
  <c r="M359" i="9" s="1"/>
  <c r="O359" i="9" s="1"/>
  <c r="D359" i="9"/>
  <c r="C359" i="9"/>
  <c r="B359" i="9"/>
  <c r="P358" i="9"/>
  <c r="H358" i="9"/>
  <c r="G358" i="9"/>
  <c r="F358" i="9"/>
  <c r="E358" i="9"/>
  <c r="M358" i="9" s="1"/>
  <c r="O358" i="9" s="1"/>
  <c r="D358" i="9"/>
  <c r="C358" i="9"/>
  <c r="B358" i="9"/>
  <c r="P357" i="9"/>
  <c r="H357" i="9"/>
  <c r="G357" i="9"/>
  <c r="F357" i="9"/>
  <c r="E357" i="9"/>
  <c r="M357" i="9" s="1"/>
  <c r="O357" i="9" s="1"/>
  <c r="D357" i="9"/>
  <c r="C357" i="9"/>
  <c r="B357" i="9"/>
  <c r="P356" i="9"/>
  <c r="H356" i="9"/>
  <c r="G356" i="9"/>
  <c r="F356" i="9"/>
  <c r="E356" i="9"/>
  <c r="M356" i="9" s="1"/>
  <c r="O356" i="9" s="1"/>
  <c r="D356" i="9"/>
  <c r="C356" i="9"/>
  <c r="B356" i="9"/>
  <c r="P355" i="9"/>
  <c r="H355" i="9"/>
  <c r="G355" i="9"/>
  <c r="F355" i="9"/>
  <c r="E355" i="9"/>
  <c r="M355" i="9" s="1"/>
  <c r="O355" i="9" s="1"/>
  <c r="D355" i="9"/>
  <c r="C355" i="9"/>
  <c r="B355" i="9"/>
  <c r="P354" i="9"/>
  <c r="H354" i="9"/>
  <c r="G354" i="9"/>
  <c r="F354" i="9"/>
  <c r="E354" i="9"/>
  <c r="M354" i="9" s="1"/>
  <c r="O354" i="9" s="1"/>
  <c r="D354" i="9"/>
  <c r="C354" i="9"/>
  <c r="B354" i="9"/>
  <c r="P353" i="9"/>
  <c r="H353" i="9"/>
  <c r="G353" i="9"/>
  <c r="F353" i="9"/>
  <c r="E353" i="9"/>
  <c r="M353" i="9" s="1"/>
  <c r="O353" i="9" s="1"/>
  <c r="D353" i="9"/>
  <c r="C353" i="9"/>
  <c r="B353" i="9"/>
  <c r="P352" i="9"/>
  <c r="H352" i="9"/>
  <c r="G352" i="9"/>
  <c r="F352" i="9"/>
  <c r="E352" i="9"/>
  <c r="M352" i="9" s="1"/>
  <c r="O352" i="9" s="1"/>
  <c r="D352" i="9"/>
  <c r="C352" i="9"/>
  <c r="B352" i="9"/>
  <c r="P351" i="9"/>
  <c r="H351" i="9"/>
  <c r="G351" i="9"/>
  <c r="F351" i="9"/>
  <c r="E351" i="9"/>
  <c r="M351" i="9" s="1"/>
  <c r="O351" i="9" s="1"/>
  <c r="D351" i="9"/>
  <c r="C351" i="9"/>
  <c r="B351" i="9"/>
  <c r="P350" i="9"/>
  <c r="H350" i="9"/>
  <c r="G350" i="9"/>
  <c r="F350" i="9"/>
  <c r="E350" i="9"/>
  <c r="M350" i="9" s="1"/>
  <c r="O350" i="9" s="1"/>
  <c r="D350" i="9"/>
  <c r="C350" i="9"/>
  <c r="B350" i="9"/>
  <c r="P349" i="9"/>
  <c r="M349" i="9"/>
  <c r="O349" i="9" s="1"/>
  <c r="H349" i="9"/>
  <c r="G349" i="9"/>
  <c r="F349" i="9"/>
  <c r="E349" i="9"/>
  <c r="D349" i="9"/>
  <c r="C349" i="9"/>
  <c r="B349" i="9"/>
  <c r="P348" i="9"/>
  <c r="H348" i="9"/>
  <c r="G348" i="9"/>
  <c r="F348" i="9"/>
  <c r="E348" i="9"/>
  <c r="M348" i="9" s="1"/>
  <c r="O348" i="9" s="1"/>
  <c r="D348" i="9"/>
  <c r="C348" i="9"/>
  <c r="B348" i="9"/>
  <c r="P347" i="9"/>
  <c r="H347" i="9"/>
  <c r="G347" i="9"/>
  <c r="F347" i="9"/>
  <c r="E347" i="9"/>
  <c r="M347" i="9" s="1"/>
  <c r="O347" i="9" s="1"/>
  <c r="D347" i="9"/>
  <c r="C347" i="9"/>
  <c r="B347" i="9"/>
  <c r="P346" i="9"/>
  <c r="H346" i="9"/>
  <c r="G346" i="9"/>
  <c r="F346" i="9"/>
  <c r="E346" i="9"/>
  <c r="M346" i="9" s="1"/>
  <c r="O346" i="9" s="1"/>
  <c r="D346" i="9"/>
  <c r="C346" i="9"/>
  <c r="B346" i="9"/>
  <c r="P345" i="9"/>
  <c r="H345" i="9"/>
  <c r="G345" i="9"/>
  <c r="F345" i="9"/>
  <c r="E345" i="9"/>
  <c r="M345" i="9" s="1"/>
  <c r="O345" i="9" s="1"/>
  <c r="D345" i="9"/>
  <c r="C345" i="9"/>
  <c r="B345" i="9"/>
  <c r="P344" i="9"/>
  <c r="H344" i="9"/>
  <c r="G344" i="9"/>
  <c r="F344" i="9"/>
  <c r="E344" i="9"/>
  <c r="M344" i="9" s="1"/>
  <c r="O344" i="9" s="1"/>
  <c r="D344" i="9"/>
  <c r="C344" i="9"/>
  <c r="B344" i="9"/>
  <c r="P343" i="9"/>
  <c r="H343" i="9"/>
  <c r="G343" i="9"/>
  <c r="F343" i="9"/>
  <c r="E343" i="9"/>
  <c r="M343" i="9" s="1"/>
  <c r="O343" i="9" s="1"/>
  <c r="D343" i="9"/>
  <c r="C343" i="9"/>
  <c r="B343" i="9"/>
  <c r="P342" i="9"/>
  <c r="H342" i="9"/>
  <c r="G342" i="9"/>
  <c r="F342" i="9"/>
  <c r="E342" i="9"/>
  <c r="M342" i="9" s="1"/>
  <c r="O342" i="9" s="1"/>
  <c r="D342" i="9"/>
  <c r="C342" i="9"/>
  <c r="B342" i="9"/>
  <c r="P341" i="9"/>
  <c r="H341" i="9"/>
  <c r="G341" i="9"/>
  <c r="F341" i="9"/>
  <c r="E341" i="9"/>
  <c r="M341" i="9" s="1"/>
  <c r="O341" i="9" s="1"/>
  <c r="D341" i="9"/>
  <c r="C341" i="9"/>
  <c r="B341" i="9"/>
  <c r="P340" i="9"/>
  <c r="H340" i="9"/>
  <c r="G340" i="9"/>
  <c r="F340" i="9"/>
  <c r="E340" i="9"/>
  <c r="M340" i="9" s="1"/>
  <c r="O340" i="9" s="1"/>
  <c r="D340" i="9"/>
  <c r="C340" i="9"/>
  <c r="B340" i="9"/>
  <c r="P339" i="9"/>
  <c r="H339" i="9"/>
  <c r="G339" i="9"/>
  <c r="F339" i="9"/>
  <c r="E339" i="9"/>
  <c r="M339" i="9" s="1"/>
  <c r="O339" i="9" s="1"/>
  <c r="D339" i="9"/>
  <c r="C339" i="9"/>
  <c r="B339" i="9"/>
  <c r="P338" i="9"/>
  <c r="H338" i="9"/>
  <c r="G338" i="9"/>
  <c r="F338" i="9"/>
  <c r="E338" i="9"/>
  <c r="M338" i="9" s="1"/>
  <c r="O338" i="9" s="1"/>
  <c r="D338" i="9"/>
  <c r="C338" i="9"/>
  <c r="B338" i="9"/>
  <c r="P337" i="9"/>
  <c r="H337" i="9"/>
  <c r="G337" i="9"/>
  <c r="F337" i="9"/>
  <c r="E337" i="9"/>
  <c r="M337" i="9" s="1"/>
  <c r="O337" i="9" s="1"/>
  <c r="D337" i="9"/>
  <c r="C337" i="9"/>
  <c r="B337" i="9"/>
  <c r="P336" i="9"/>
  <c r="H336" i="9"/>
  <c r="G336" i="9"/>
  <c r="F336" i="9"/>
  <c r="E336" i="9"/>
  <c r="M336" i="9" s="1"/>
  <c r="O336" i="9" s="1"/>
  <c r="D336" i="9"/>
  <c r="C336" i="9"/>
  <c r="B336" i="9"/>
  <c r="P335" i="9"/>
  <c r="H335" i="9"/>
  <c r="G335" i="9"/>
  <c r="F335" i="9"/>
  <c r="E335" i="9"/>
  <c r="M335" i="9" s="1"/>
  <c r="O335" i="9" s="1"/>
  <c r="D335" i="9"/>
  <c r="C335" i="9"/>
  <c r="B335" i="9"/>
  <c r="P334" i="9"/>
  <c r="H334" i="9"/>
  <c r="G334" i="9"/>
  <c r="F334" i="9"/>
  <c r="E334" i="9"/>
  <c r="M334" i="9" s="1"/>
  <c r="O334" i="9" s="1"/>
  <c r="D334" i="9"/>
  <c r="C334" i="9"/>
  <c r="B334" i="9"/>
  <c r="P333" i="9"/>
  <c r="H333" i="9"/>
  <c r="G333" i="9"/>
  <c r="F333" i="9"/>
  <c r="E333" i="9"/>
  <c r="M333" i="9" s="1"/>
  <c r="O333" i="9" s="1"/>
  <c r="D333" i="9"/>
  <c r="C333" i="9"/>
  <c r="B333" i="9"/>
  <c r="P332" i="9"/>
  <c r="H332" i="9"/>
  <c r="G332" i="9"/>
  <c r="F332" i="9"/>
  <c r="E332" i="9"/>
  <c r="M332" i="9" s="1"/>
  <c r="O332" i="9" s="1"/>
  <c r="D332" i="9"/>
  <c r="C332" i="9"/>
  <c r="B332" i="9"/>
  <c r="P331" i="9"/>
  <c r="H331" i="9"/>
  <c r="G331" i="9"/>
  <c r="F331" i="9"/>
  <c r="E331" i="9"/>
  <c r="M331" i="9" s="1"/>
  <c r="O331" i="9" s="1"/>
  <c r="D331" i="9"/>
  <c r="C331" i="9"/>
  <c r="B331" i="9"/>
  <c r="P330" i="9"/>
  <c r="H330" i="9"/>
  <c r="G330" i="9"/>
  <c r="F330" i="9"/>
  <c r="E330" i="9"/>
  <c r="M330" i="9" s="1"/>
  <c r="O330" i="9" s="1"/>
  <c r="D330" i="9"/>
  <c r="C330" i="9"/>
  <c r="B330" i="9"/>
  <c r="P329" i="9"/>
  <c r="H329" i="9"/>
  <c r="G329" i="9"/>
  <c r="F329" i="9"/>
  <c r="E329" i="9"/>
  <c r="M329" i="9" s="1"/>
  <c r="O329" i="9" s="1"/>
  <c r="D329" i="9"/>
  <c r="C329" i="9"/>
  <c r="B329" i="9"/>
  <c r="P328" i="9"/>
  <c r="H328" i="9"/>
  <c r="G328" i="9"/>
  <c r="F328" i="9"/>
  <c r="E328" i="9"/>
  <c r="M328" i="9" s="1"/>
  <c r="O328" i="9" s="1"/>
  <c r="D328" i="9"/>
  <c r="C328" i="9"/>
  <c r="B328" i="9"/>
  <c r="P327" i="9"/>
  <c r="H327" i="9"/>
  <c r="G327" i="9"/>
  <c r="F327" i="9"/>
  <c r="E327" i="9"/>
  <c r="M327" i="9" s="1"/>
  <c r="O327" i="9" s="1"/>
  <c r="D327" i="9"/>
  <c r="C327" i="9"/>
  <c r="B327" i="9"/>
  <c r="P326" i="9"/>
  <c r="H326" i="9"/>
  <c r="G326" i="9"/>
  <c r="F326" i="9"/>
  <c r="E326" i="9"/>
  <c r="M326" i="9" s="1"/>
  <c r="O326" i="9" s="1"/>
  <c r="D326" i="9"/>
  <c r="C326" i="9"/>
  <c r="B326" i="9"/>
  <c r="P325" i="9"/>
  <c r="H325" i="9"/>
  <c r="G325" i="9"/>
  <c r="F325" i="9"/>
  <c r="E325" i="9"/>
  <c r="M325" i="9" s="1"/>
  <c r="O325" i="9" s="1"/>
  <c r="D325" i="9"/>
  <c r="C325" i="9"/>
  <c r="B325" i="9"/>
  <c r="P324" i="9"/>
  <c r="H324" i="9"/>
  <c r="G324" i="9"/>
  <c r="F324" i="9"/>
  <c r="E324" i="9"/>
  <c r="M324" i="9" s="1"/>
  <c r="O324" i="9" s="1"/>
  <c r="Q324" i="9" s="1"/>
  <c r="R324" i="9" s="1"/>
  <c r="D324" i="9"/>
  <c r="C324" i="9"/>
  <c r="B324" i="9"/>
  <c r="P323" i="9"/>
  <c r="H323" i="9"/>
  <c r="G323" i="9"/>
  <c r="F323" i="9"/>
  <c r="E323" i="9"/>
  <c r="M323" i="9" s="1"/>
  <c r="O323" i="9" s="1"/>
  <c r="Q323" i="9" s="1"/>
  <c r="R323" i="9" s="1"/>
  <c r="D323" i="9"/>
  <c r="C323" i="9"/>
  <c r="B323" i="9"/>
  <c r="P322" i="9"/>
  <c r="H322" i="9"/>
  <c r="G322" i="9"/>
  <c r="F322" i="9"/>
  <c r="E322" i="9"/>
  <c r="M322" i="9" s="1"/>
  <c r="O322" i="9" s="1"/>
  <c r="D322" i="9"/>
  <c r="C322" i="9"/>
  <c r="B322" i="9"/>
  <c r="P321" i="9"/>
  <c r="H321" i="9"/>
  <c r="G321" i="9"/>
  <c r="F321" i="9"/>
  <c r="E321" i="9"/>
  <c r="M321" i="9" s="1"/>
  <c r="O321" i="9" s="1"/>
  <c r="Q321" i="9" s="1"/>
  <c r="R321" i="9" s="1"/>
  <c r="D321" i="9"/>
  <c r="C321" i="9"/>
  <c r="B321" i="9"/>
  <c r="P320" i="9"/>
  <c r="H320" i="9"/>
  <c r="G320" i="9"/>
  <c r="F320" i="9"/>
  <c r="E320" i="9"/>
  <c r="M320" i="9" s="1"/>
  <c r="O320" i="9" s="1"/>
  <c r="Q320" i="9" s="1"/>
  <c r="R320" i="9" s="1"/>
  <c r="D320" i="9"/>
  <c r="C320" i="9"/>
  <c r="B320" i="9"/>
  <c r="P319" i="9"/>
  <c r="H319" i="9"/>
  <c r="G319" i="9"/>
  <c r="F319" i="9"/>
  <c r="E319" i="9"/>
  <c r="M319" i="9" s="1"/>
  <c r="O319" i="9" s="1"/>
  <c r="D319" i="9"/>
  <c r="C319" i="9"/>
  <c r="B319" i="9"/>
  <c r="P318" i="9"/>
  <c r="H318" i="9"/>
  <c r="G318" i="9"/>
  <c r="F318" i="9"/>
  <c r="E318" i="9"/>
  <c r="M318" i="9" s="1"/>
  <c r="O318" i="9" s="1"/>
  <c r="D318" i="9"/>
  <c r="C318" i="9"/>
  <c r="B318" i="9"/>
  <c r="P317" i="9"/>
  <c r="H317" i="9"/>
  <c r="G317" i="9"/>
  <c r="F317" i="9"/>
  <c r="E317" i="9"/>
  <c r="M317" i="9" s="1"/>
  <c r="O317" i="9" s="1"/>
  <c r="Q317" i="9" s="1"/>
  <c r="R317" i="9" s="1"/>
  <c r="D317" i="9"/>
  <c r="C317" i="9"/>
  <c r="B317" i="9"/>
  <c r="P316" i="9"/>
  <c r="H316" i="9"/>
  <c r="G316" i="9"/>
  <c r="F316" i="9"/>
  <c r="E316" i="9"/>
  <c r="M316" i="9" s="1"/>
  <c r="O316" i="9" s="1"/>
  <c r="D316" i="9"/>
  <c r="C316" i="9"/>
  <c r="B316" i="9"/>
  <c r="P315" i="9"/>
  <c r="H315" i="9"/>
  <c r="G315" i="9"/>
  <c r="F315" i="9"/>
  <c r="E315" i="9"/>
  <c r="M315" i="9" s="1"/>
  <c r="O315" i="9" s="1"/>
  <c r="Q315" i="9" s="1"/>
  <c r="R315" i="9" s="1"/>
  <c r="D315" i="9"/>
  <c r="C315" i="9"/>
  <c r="B315" i="9"/>
  <c r="P314" i="9"/>
  <c r="H314" i="9"/>
  <c r="G314" i="9"/>
  <c r="F314" i="9"/>
  <c r="E314" i="9"/>
  <c r="M314" i="9" s="1"/>
  <c r="O314" i="9" s="1"/>
  <c r="Q314" i="9" s="1"/>
  <c r="R314" i="9" s="1"/>
  <c r="D314" i="9"/>
  <c r="C314" i="9"/>
  <c r="B314" i="9"/>
  <c r="P313" i="9"/>
  <c r="H313" i="9"/>
  <c r="G313" i="9"/>
  <c r="F313" i="9"/>
  <c r="E313" i="9"/>
  <c r="M313" i="9" s="1"/>
  <c r="O313" i="9" s="1"/>
  <c r="Q313" i="9" s="1"/>
  <c r="R313" i="9" s="1"/>
  <c r="D313" i="9"/>
  <c r="C313" i="9"/>
  <c r="B313" i="9"/>
  <c r="P312" i="9"/>
  <c r="H312" i="9"/>
  <c r="G312" i="9"/>
  <c r="F312" i="9"/>
  <c r="E312" i="9"/>
  <c r="M312" i="9" s="1"/>
  <c r="O312" i="9" s="1"/>
  <c r="D312" i="9"/>
  <c r="C312" i="9"/>
  <c r="B312" i="9"/>
  <c r="P311" i="9"/>
  <c r="H311" i="9"/>
  <c r="G311" i="9"/>
  <c r="F311" i="9"/>
  <c r="E311" i="9"/>
  <c r="M311" i="9" s="1"/>
  <c r="O311" i="9" s="1"/>
  <c r="Q311" i="9" s="1"/>
  <c r="R311" i="9" s="1"/>
  <c r="D311" i="9"/>
  <c r="C311" i="9"/>
  <c r="B311" i="9"/>
  <c r="P310" i="9"/>
  <c r="H310" i="9"/>
  <c r="G310" i="9"/>
  <c r="F310" i="9"/>
  <c r="E310" i="9"/>
  <c r="M310" i="9" s="1"/>
  <c r="O310" i="9" s="1"/>
  <c r="Q310" i="9" s="1"/>
  <c r="R310" i="9" s="1"/>
  <c r="D310" i="9"/>
  <c r="C310" i="9"/>
  <c r="B310" i="9"/>
  <c r="P309" i="9"/>
  <c r="M309" i="9"/>
  <c r="O309" i="9" s="1"/>
  <c r="H309" i="9"/>
  <c r="G309" i="9"/>
  <c r="F309" i="9"/>
  <c r="E309" i="9"/>
  <c r="D309" i="9"/>
  <c r="C309" i="9"/>
  <c r="B309" i="9"/>
  <c r="P308" i="9"/>
  <c r="H308" i="9"/>
  <c r="G308" i="9"/>
  <c r="F308" i="9"/>
  <c r="E308" i="9"/>
  <c r="M308" i="9" s="1"/>
  <c r="O308" i="9" s="1"/>
  <c r="D308" i="9"/>
  <c r="C308" i="9"/>
  <c r="B308" i="9"/>
  <c r="P307" i="9"/>
  <c r="H307" i="9"/>
  <c r="G307" i="9"/>
  <c r="F307" i="9"/>
  <c r="E307" i="9"/>
  <c r="M307" i="9" s="1"/>
  <c r="O307" i="9" s="1"/>
  <c r="Q307" i="9" s="1"/>
  <c r="R307" i="9" s="1"/>
  <c r="D307" i="9"/>
  <c r="C307" i="9"/>
  <c r="B307" i="9"/>
  <c r="P306" i="9"/>
  <c r="H306" i="9"/>
  <c r="G306" i="9"/>
  <c r="F306" i="9"/>
  <c r="E306" i="9"/>
  <c r="M306" i="9" s="1"/>
  <c r="O306" i="9" s="1"/>
  <c r="D306" i="9"/>
  <c r="C306" i="9"/>
  <c r="B306" i="9"/>
  <c r="P305" i="9"/>
  <c r="H305" i="9"/>
  <c r="G305" i="9"/>
  <c r="F305" i="9"/>
  <c r="E305" i="9"/>
  <c r="M305" i="9" s="1"/>
  <c r="O305" i="9" s="1"/>
  <c r="D305" i="9"/>
  <c r="C305" i="9"/>
  <c r="B305" i="9"/>
  <c r="P304" i="9"/>
  <c r="H304" i="9"/>
  <c r="G304" i="9"/>
  <c r="F304" i="9"/>
  <c r="E304" i="9"/>
  <c r="M304" i="9" s="1"/>
  <c r="O304" i="9" s="1"/>
  <c r="D304" i="9"/>
  <c r="C304" i="9"/>
  <c r="B304" i="9"/>
  <c r="P303" i="9"/>
  <c r="H303" i="9"/>
  <c r="G303" i="9"/>
  <c r="F303" i="9"/>
  <c r="E303" i="9"/>
  <c r="M303" i="9" s="1"/>
  <c r="O303" i="9" s="1"/>
  <c r="D303" i="9"/>
  <c r="C303" i="9"/>
  <c r="B303" i="9"/>
  <c r="P302" i="9"/>
  <c r="H302" i="9"/>
  <c r="G302" i="9"/>
  <c r="F302" i="9"/>
  <c r="E302" i="9"/>
  <c r="M302" i="9" s="1"/>
  <c r="O302" i="9" s="1"/>
  <c r="Q302" i="9" s="1"/>
  <c r="R302" i="9" s="1"/>
  <c r="D302" i="9"/>
  <c r="C302" i="9"/>
  <c r="B302" i="9"/>
  <c r="P301" i="9"/>
  <c r="M301" i="9"/>
  <c r="O301" i="9" s="1"/>
  <c r="H301" i="9"/>
  <c r="G301" i="9"/>
  <c r="F301" i="9"/>
  <c r="E301" i="9"/>
  <c r="D301" i="9"/>
  <c r="C301" i="9"/>
  <c r="B301" i="9"/>
  <c r="P300" i="9"/>
  <c r="M300" i="9"/>
  <c r="O300" i="9" s="1"/>
  <c r="H300" i="9"/>
  <c r="G300" i="9"/>
  <c r="F300" i="9"/>
  <c r="E300" i="9"/>
  <c r="D300" i="9"/>
  <c r="C300" i="9"/>
  <c r="B300" i="9"/>
  <c r="P299" i="9"/>
  <c r="H299" i="9"/>
  <c r="G299" i="9"/>
  <c r="F299" i="9"/>
  <c r="E299" i="9"/>
  <c r="M299" i="9" s="1"/>
  <c r="O299" i="9" s="1"/>
  <c r="D299" i="9"/>
  <c r="C299" i="9"/>
  <c r="B299" i="9"/>
  <c r="P298" i="9"/>
  <c r="H298" i="9"/>
  <c r="G298" i="9"/>
  <c r="F298" i="9"/>
  <c r="E298" i="9"/>
  <c r="M298" i="9" s="1"/>
  <c r="O298" i="9" s="1"/>
  <c r="D298" i="9"/>
  <c r="C298" i="9"/>
  <c r="B298" i="9"/>
  <c r="P297" i="9"/>
  <c r="H297" i="9"/>
  <c r="G297" i="9"/>
  <c r="F297" i="9"/>
  <c r="E297" i="9"/>
  <c r="M297" i="9" s="1"/>
  <c r="O297" i="9" s="1"/>
  <c r="D297" i="9"/>
  <c r="C297" i="9"/>
  <c r="B297" i="9"/>
  <c r="P296" i="9"/>
  <c r="O296" i="9"/>
  <c r="Q296" i="9" s="1"/>
  <c r="R296" i="9" s="1"/>
  <c r="H296" i="9"/>
  <c r="G296" i="9"/>
  <c r="F296" i="9"/>
  <c r="E296" i="9"/>
  <c r="M296" i="9" s="1"/>
  <c r="D296" i="9"/>
  <c r="C296" i="9"/>
  <c r="B296" i="9"/>
  <c r="P295" i="9"/>
  <c r="H295" i="9"/>
  <c r="G295" i="9"/>
  <c r="F295" i="9"/>
  <c r="E295" i="9"/>
  <c r="M295" i="9" s="1"/>
  <c r="O295" i="9" s="1"/>
  <c r="D295" i="9"/>
  <c r="C295" i="9"/>
  <c r="B295" i="9"/>
  <c r="P294" i="9"/>
  <c r="H294" i="9"/>
  <c r="G294" i="9"/>
  <c r="F294" i="9"/>
  <c r="E294" i="9"/>
  <c r="M294" i="9" s="1"/>
  <c r="O294" i="9" s="1"/>
  <c r="D294" i="9"/>
  <c r="C294" i="9"/>
  <c r="B294" i="9"/>
  <c r="P293" i="9"/>
  <c r="H293" i="9"/>
  <c r="G293" i="9"/>
  <c r="F293" i="9"/>
  <c r="E293" i="9"/>
  <c r="M293" i="9" s="1"/>
  <c r="O293" i="9" s="1"/>
  <c r="D293" i="9"/>
  <c r="C293" i="9"/>
  <c r="B293" i="9"/>
  <c r="P292" i="9"/>
  <c r="H292" i="9"/>
  <c r="G292" i="9"/>
  <c r="F292" i="9"/>
  <c r="E292" i="9"/>
  <c r="M292" i="9" s="1"/>
  <c r="O292" i="9" s="1"/>
  <c r="D292" i="9"/>
  <c r="C292" i="9"/>
  <c r="B292" i="9"/>
  <c r="P291" i="9"/>
  <c r="H291" i="9"/>
  <c r="G291" i="9"/>
  <c r="F291" i="9"/>
  <c r="E291" i="9"/>
  <c r="M291" i="9" s="1"/>
  <c r="O291" i="9" s="1"/>
  <c r="D291" i="9"/>
  <c r="C291" i="9"/>
  <c r="B291" i="9"/>
  <c r="P290" i="9"/>
  <c r="H290" i="9"/>
  <c r="G290" i="9"/>
  <c r="F290" i="9"/>
  <c r="E290" i="9"/>
  <c r="M290" i="9" s="1"/>
  <c r="O290" i="9" s="1"/>
  <c r="D290" i="9"/>
  <c r="C290" i="9"/>
  <c r="B290" i="9"/>
  <c r="P289" i="9"/>
  <c r="H289" i="9"/>
  <c r="G289" i="9"/>
  <c r="F289" i="9"/>
  <c r="E289" i="9"/>
  <c r="M289" i="9" s="1"/>
  <c r="O289" i="9" s="1"/>
  <c r="D289" i="9"/>
  <c r="C289" i="9"/>
  <c r="B289" i="9"/>
  <c r="P288" i="9"/>
  <c r="H288" i="9"/>
  <c r="G288" i="9"/>
  <c r="F288" i="9"/>
  <c r="E288" i="9"/>
  <c r="M288" i="9" s="1"/>
  <c r="O288" i="9" s="1"/>
  <c r="D288" i="9"/>
  <c r="C288" i="9"/>
  <c r="B288" i="9"/>
  <c r="P287" i="9"/>
  <c r="H287" i="9"/>
  <c r="G287" i="9"/>
  <c r="F287" i="9"/>
  <c r="E287" i="9"/>
  <c r="M287" i="9" s="1"/>
  <c r="O287" i="9" s="1"/>
  <c r="D287" i="9"/>
  <c r="C287" i="9"/>
  <c r="B287" i="9"/>
  <c r="P286" i="9"/>
  <c r="H286" i="9"/>
  <c r="G286" i="9"/>
  <c r="F286" i="9"/>
  <c r="E286" i="9"/>
  <c r="M286" i="9" s="1"/>
  <c r="O286" i="9" s="1"/>
  <c r="D286" i="9"/>
  <c r="C286" i="9"/>
  <c r="B286" i="9"/>
  <c r="P285" i="9"/>
  <c r="H285" i="9"/>
  <c r="G285" i="9"/>
  <c r="F285" i="9"/>
  <c r="E285" i="9"/>
  <c r="M285" i="9" s="1"/>
  <c r="O285" i="9" s="1"/>
  <c r="D285" i="9"/>
  <c r="C285" i="9"/>
  <c r="B285" i="9"/>
  <c r="P284" i="9"/>
  <c r="H284" i="9"/>
  <c r="G284" i="9"/>
  <c r="F284" i="9"/>
  <c r="E284" i="9"/>
  <c r="M284" i="9" s="1"/>
  <c r="O284" i="9" s="1"/>
  <c r="D284" i="9"/>
  <c r="C284" i="9"/>
  <c r="B284" i="9"/>
  <c r="P283" i="9"/>
  <c r="H283" i="9"/>
  <c r="G283" i="9"/>
  <c r="F283" i="9"/>
  <c r="E283" i="9"/>
  <c r="M283" i="9" s="1"/>
  <c r="O283" i="9" s="1"/>
  <c r="D283" i="9"/>
  <c r="C283" i="9"/>
  <c r="B283" i="9"/>
  <c r="P282" i="9"/>
  <c r="H282" i="9"/>
  <c r="G282" i="9"/>
  <c r="F282" i="9"/>
  <c r="E282" i="9"/>
  <c r="M282" i="9" s="1"/>
  <c r="O282" i="9" s="1"/>
  <c r="D282" i="9"/>
  <c r="C282" i="9"/>
  <c r="B282" i="9"/>
  <c r="P281" i="9"/>
  <c r="H281" i="9"/>
  <c r="G281" i="9"/>
  <c r="F281" i="9"/>
  <c r="E281" i="9"/>
  <c r="M281" i="9" s="1"/>
  <c r="O281" i="9" s="1"/>
  <c r="D281" i="9"/>
  <c r="C281" i="9"/>
  <c r="B281" i="9"/>
  <c r="P280" i="9"/>
  <c r="H280" i="9"/>
  <c r="G280" i="9"/>
  <c r="F280" i="9"/>
  <c r="E280" i="9"/>
  <c r="M280" i="9" s="1"/>
  <c r="O280" i="9" s="1"/>
  <c r="D280" i="9"/>
  <c r="C280" i="9"/>
  <c r="B280" i="9"/>
  <c r="P279" i="9"/>
  <c r="H279" i="9"/>
  <c r="G279" i="9"/>
  <c r="F279" i="9"/>
  <c r="E279" i="9"/>
  <c r="M279" i="9" s="1"/>
  <c r="O279" i="9" s="1"/>
  <c r="D279" i="9"/>
  <c r="C279" i="9"/>
  <c r="B279" i="9"/>
  <c r="P278" i="9"/>
  <c r="H278" i="9"/>
  <c r="G278" i="9"/>
  <c r="F278" i="9"/>
  <c r="E278" i="9"/>
  <c r="M278" i="9" s="1"/>
  <c r="O278" i="9" s="1"/>
  <c r="D278" i="9"/>
  <c r="C278" i="9"/>
  <c r="B278" i="9"/>
  <c r="P277" i="9"/>
  <c r="H277" i="9"/>
  <c r="G277" i="9"/>
  <c r="F277" i="9"/>
  <c r="E277" i="9"/>
  <c r="M277" i="9" s="1"/>
  <c r="O277" i="9" s="1"/>
  <c r="D277" i="9"/>
  <c r="C277" i="9"/>
  <c r="B277" i="9"/>
  <c r="P276" i="9"/>
  <c r="H276" i="9"/>
  <c r="G276" i="9"/>
  <c r="F276" i="9"/>
  <c r="E276" i="9"/>
  <c r="M276" i="9" s="1"/>
  <c r="O276" i="9" s="1"/>
  <c r="D276" i="9"/>
  <c r="C276" i="9"/>
  <c r="B276" i="9"/>
  <c r="P275" i="9"/>
  <c r="H275" i="9"/>
  <c r="G275" i="9"/>
  <c r="F275" i="9"/>
  <c r="E275" i="9"/>
  <c r="M275" i="9" s="1"/>
  <c r="O275" i="9" s="1"/>
  <c r="D275" i="9"/>
  <c r="C275" i="9"/>
  <c r="B275" i="9"/>
  <c r="P274" i="9"/>
  <c r="H274" i="9"/>
  <c r="G274" i="9"/>
  <c r="F274" i="9"/>
  <c r="E274" i="9"/>
  <c r="M274" i="9" s="1"/>
  <c r="O274" i="9" s="1"/>
  <c r="D274" i="9"/>
  <c r="C274" i="9"/>
  <c r="B274" i="9"/>
  <c r="P273" i="9"/>
  <c r="H273" i="9"/>
  <c r="G273" i="9"/>
  <c r="F273" i="9"/>
  <c r="E273" i="9"/>
  <c r="D273" i="9"/>
  <c r="C273" i="9"/>
  <c r="B273" i="9"/>
  <c r="P272" i="9"/>
  <c r="H272" i="9"/>
  <c r="G272" i="9"/>
  <c r="F272" i="9"/>
  <c r="E272" i="9"/>
  <c r="M272" i="9" s="1"/>
  <c r="O272" i="9" s="1"/>
  <c r="D272" i="9"/>
  <c r="C272" i="9"/>
  <c r="B272" i="9"/>
  <c r="P271" i="9"/>
  <c r="H271" i="9"/>
  <c r="G271" i="9"/>
  <c r="F271" i="9"/>
  <c r="E271" i="9"/>
  <c r="M271" i="9" s="1"/>
  <c r="O271" i="9" s="1"/>
  <c r="D271" i="9"/>
  <c r="C271" i="9"/>
  <c r="B271" i="9"/>
  <c r="P270" i="9"/>
  <c r="H270" i="9"/>
  <c r="G270" i="9"/>
  <c r="F270" i="9"/>
  <c r="E270" i="9"/>
  <c r="M270" i="9" s="1"/>
  <c r="O270" i="9" s="1"/>
  <c r="D270" i="9"/>
  <c r="C270" i="9"/>
  <c r="B270" i="9"/>
  <c r="P269" i="9"/>
  <c r="H269" i="9"/>
  <c r="G269" i="9"/>
  <c r="F269" i="9"/>
  <c r="E269" i="9"/>
  <c r="M269" i="9" s="1"/>
  <c r="O269" i="9" s="1"/>
  <c r="D269" i="9"/>
  <c r="C269" i="9"/>
  <c r="B269" i="9"/>
  <c r="P268" i="9"/>
  <c r="M268" i="9"/>
  <c r="O268" i="9" s="1"/>
  <c r="H268" i="9"/>
  <c r="G268" i="9"/>
  <c r="F268" i="9"/>
  <c r="E268" i="9"/>
  <c r="D268" i="9"/>
  <c r="C268" i="9"/>
  <c r="B268" i="9"/>
  <c r="P267" i="9"/>
  <c r="H267" i="9"/>
  <c r="G267" i="9"/>
  <c r="F267" i="9"/>
  <c r="E267" i="9"/>
  <c r="M267" i="9" s="1"/>
  <c r="O267" i="9" s="1"/>
  <c r="D267" i="9"/>
  <c r="C267" i="9"/>
  <c r="B267" i="9"/>
  <c r="P266" i="9"/>
  <c r="H266" i="9"/>
  <c r="G266" i="9"/>
  <c r="F266" i="9"/>
  <c r="E266" i="9"/>
  <c r="M266" i="9" s="1"/>
  <c r="O266" i="9" s="1"/>
  <c r="D266" i="9"/>
  <c r="C266" i="9"/>
  <c r="B266" i="9"/>
  <c r="P265" i="9"/>
  <c r="H265" i="9"/>
  <c r="G265" i="9"/>
  <c r="F265" i="9"/>
  <c r="E265" i="9"/>
  <c r="M265" i="9" s="1"/>
  <c r="O265" i="9" s="1"/>
  <c r="D265" i="9"/>
  <c r="C265" i="9"/>
  <c r="B265" i="9"/>
  <c r="P264" i="9"/>
  <c r="H264" i="9"/>
  <c r="G264" i="9"/>
  <c r="F264" i="9"/>
  <c r="E264" i="9"/>
  <c r="M264" i="9" s="1"/>
  <c r="O264" i="9" s="1"/>
  <c r="D264" i="9"/>
  <c r="C264" i="9"/>
  <c r="B264" i="9"/>
  <c r="P263" i="9"/>
  <c r="H263" i="9"/>
  <c r="G263" i="9"/>
  <c r="F263" i="9"/>
  <c r="E263" i="9"/>
  <c r="M263" i="9" s="1"/>
  <c r="O263" i="9" s="1"/>
  <c r="D263" i="9"/>
  <c r="C263" i="9"/>
  <c r="B263" i="9"/>
  <c r="P262" i="9"/>
  <c r="H262" i="9"/>
  <c r="G262" i="9"/>
  <c r="F262" i="9"/>
  <c r="E262" i="9"/>
  <c r="M262" i="9" s="1"/>
  <c r="O262" i="9" s="1"/>
  <c r="Q262" i="9" s="1"/>
  <c r="R262" i="9" s="1"/>
  <c r="D262" i="9"/>
  <c r="C262" i="9"/>
  <c r="B262" i="9"/>
  <c r="P261" i="9"/>
  <c r="M261" i="9"/>
  <c r="O261" i="9" s="1"/>
  <c r="H261" i="9"/>
  <c r="G261" i="9"/>
  <c r="F261" i="9"/>
  <c r="E261" i="9"/>
  <c r="D261" i="9"/>
  <c r="C261" i="9"/>
  <c r="B261" i="9"/>
  <c r="P260" i="9"/>
  <c r="H260" i="9"/>
  <c r="G260" i="9"/>
  <c r="F260" i="9"/>
  <c r="E260" i="9"/>
  <c r="M260" i="9" s="1"/>
  <c r="O260" i="9" s="1"/>
  <c r="D260" i="9"/>
  <c r="C260" i="9"/>
  <c r="B260" i="9"/>
  <c r="P259" i="9"/>
  <c r="H259" i="9"/>
  <c r="G259" i="9"/>
  <c r="F259" i="9"/>
  <c r="E259" i="9"/>
  <c r="M259" i="9" s="1"/>
  <c r="O259" i="9" s="1"/>
  <c r="Q259" i="9" s="1"/>
  <c r="R259" i="9" s="1"/>
  <c r="D259" i="9"/>
  <c r="C259" i="9"/>
  <c r="B259" i="9"/>
  <c r="P258" i="9"/>
  <c r="H258" i="9"/>
  <c r="G258" i="9"/>
  <c r="F258" i="9"/>
  <c r="E258" i="9"/>
  <c r="M258" i="9" s="1"/>
  <c r="O258" i="9" s="1"/>
  <c r="D258" i="9"/>
  <c r="C258" i="9"/>
  <c r="B258" i="9"/>
  <c r="P257" i="9"/>
  <c r="H257" i="9"/>
  <c r="G257" i="9"/>
  <c r="F257" i="9"/>
  <c r="E257" i="9"/>
  <c r="M257" i="9" s="1"/>
  <c r="O257" i="9" s="1"/>
  <c r="D257" i="9"/>
  <c r="C257" i="9"/>
  <c r="B257" i="9"/>
  <c r="P256" i="9"/>
  <c r="H256" i="9"/>
  <c r="G256" i="9"/>
  <c r="F256" i="9"/>
  <c r="E256" i="9"/>
  <c r="M256" i="9" s="1"/>
  <c r="O256" i="9" s="1"/>
  <c r="Q256" i="9" s="1"/>
  <c r="R256" i="9" s="1"/>
  <c r="D256" i="9"/>
  <c r="C256" i="9"/>
  <c r="B256" i="9"/>
  <c r="P255" i="9"/>
  <c r="H255" i="9"/>
  <c r="G255" i="9"/>
  <c r="F255" i="9"/>
  <c r="E255" i="9"/>
  <c r="M255" i="9" s="1"/>
  <c r="O255" i="9" s="1"/>
  <c r="D255" i="9"/>
  <c r="C255" i="9"/>
  <c r="B255" i="9"/>
  <c r="P254" i="9"/>
  <c r="H254" i="9"/>
  <c r="G254" i="9"/>
  <c r="F254" i="9"/>
  <c r="E254" i="9"/>
  <c r="M254" i="9" s="1"/>
  <c r="O254" i="9" s="1"/>
  <c r="D254" i="9"/>
  <c r="C254" i="9"/>
  <c r="B254" i="9"/>
  <c r="P253" i="9"/>
  <c r="H253" i="9"/>
  <c r="G253" i="9"/>
  <c r="F253" i="9"/>
  <c r="E253" i="9"/>
  <c r="M253" i="9" s="1"/>
  <c r="O253" i="9" s="1"/>
  <c r="Q253" i="9" s="1"/>
  <c r="R253" i="9" s="1"/>
  <c r="D253" i="9"/>
  <c r="C253" i="9"/>
  <c r="B253" i="9"/>
  <c r="P252" i="9"/>
  <c r="H252" i="9"/>
  <c r="G252" i="9"/>
  <c r="F252" i="9"/>
  <c r="E252" i="9"/>
  <c r="M252" i="9" s="1"/>
  <c r="O252" i="9" s="1"/>
  <c r="D252" i="9"/>
  <c r="C252" i="9"/>
  <c r="B252" i="9"/>
  <c r="P251" i="9"/>
  <c r="H251" i="9"/>
  <c r="G251" i="9"/>
  <c r="F251" i="9"/>
  <c r="E251" i="9"/>
  <c r="M251" i="9" s="1"/>
  <c r="O251" i="9" s="1"/>
  <c r="Q251" i="9" s="1"/>
  <c r="R251" i="9" s="1"/>
  <c r="D251" i="9"/>
  <c r="C251" i="9"/>
  <c r="B251" i="9"/>
  <c r="P250" i="9"/>
  <c r="H250" i="9"/>
  <c r="G250" i="9"/>
  <c r="F250" i="9"/>
  <c r="E250" i="9"/>
  <c r="M250" i="9" s="1"/>
  <c r="O250" i="9" s="1"/>
  <c r="Q250" i="9" s="1"/>
  <c r="R250" i="9" s="1"/>
  <c r="D250" i="9"/>
  <c r="C250" i="9"/>
  <c r="B250" i="9"/>
  <c r="P249" i="9"/>
  <c r="H249" i="9"/>
  <c r="G249" i="9"/>
  <c r="F249" i="9"/>
  <c r="E249" i="9"/>
  <c r="M249" i="9" s="1"/>
  <c r="O249" i="9" s="1"/>
  <c r="D249" i="9"/>
  <c r="C249" i="9"/>
  <c r="B249" i="9"/>
  <c r="P248" i="9"/>
  <c r="H248" i="9"/>
  <c r="G248" i="9"/>
  <c r="F248" i="9"/>
  <c r="E248" i="9"/>
  <c r="M248" i="9" s="1"/>
  <c r="O248" i="9" s="1"/>
  <c r="D248" i="9"/>
  <c r="C248" i="9"/>
  <c r="B248" i="9"/>
  <c r="P247" i="9"/>
  <c r="H247" i="9"/>
  <c r="G247" i="9"/>
  <c r="F247" i="9"/>
  <c r="E247" i="9"/>
  <c r="M247" i="9" s="1"/>
  <c r="O247" i="9" s="1"/>
  <c r="D247" i="9"/>
  <c r="C247" i="9"/>
  <c r="B247" i="9"/>
  <c r="P246" i="9"/>
  <c r="H246" i="9"/>
  <c r="G246" i="9"/>
  <c r="F246" i="9"/>
  <c r="E246" i="9"/>
  <c r="M246" i="9" s="1"/>
  <c r="O246" i="9" s="1"/>
  <c r="Q246" i="9" s="1"/>
  <c r="R246" i="9" s="1"/>
  <c r="D246" i="9"/>
  <c r="C246" i="9"/>
  <c r="B246" i="9"/>
  <c r="P245" i="9"/>
  <c r="H245" i="9"/>
  <c r="G245" i="9"/>
  <c r="F245" i="9"/>
  <c r="E245" i="9"/>
  <c r="M245" i="9" s="1"/>
  <c r="O245" i="9" s="1"/>
  <c r="Q245" i="9" s="1"/>
  <c r="R245" i="9" s="1"/>
  <c r="D245" i="9"/>
  <c r="C245" i="9"/>
  <c r="B245" i="9"/>
  <c r="P244" i="9"/>
  <c r="H244" i="9"/>
  <c r="G244" i="9"/>
  <c r="F244" i="9"/>
  <c r="E244" i="9"/>
  <c r="M244" i="9" s="1"/>
  <c r="O244" i="9" s="1"/>
  <c r="Q244" i="9" s="1"/>
  <c r="R244" i="9" s="1"/>
  <c r="D244" i="9"/>
  <c r="C244" i="9"/>
  <c r="B244" i="9"/>
  <c r="P243" i="9"/>
  <c r="H243" i="9"/>
  <c r="G243" i="9"/>
  <c r="F243" i="9"/>
  <c r="E243" i="9"/>
  <c r="M243" i="9" s="1"/>
  <c r="O243" i="9" s="1"/>
  <c r="Q243" i="9" s="1"/>
  <c r="R243" i="9" s="1"/>
  <c r="D243" i="9"/>
  <c r="C243" i="9"/>
  <c r="B243" i="9"/>
  <c r="P242" i="9"/>
  <c r="H242" i="9"/>
  <c r="G242" i="9"/>
  <c r="F242" i="9"/>
  <c r="E242" i="9"/>
  <c r="M242" i="9" s="1"/>
  <c r="O242" i="9" s="1"/>
  <c r="D242" i="9"/>
  <c r="C242" i="9"/>
  <c r="B242" i="9"/>
  <c r="P241" i="9"/>
  <c r="H241" i="9"/>
  <c r="G241" i="9"/>
  <c r="F241" i="9"/>
  <c r="E241" i="9"/>
  <c r="M241" i="9" s="1"/>
  <c r="O241" i="9" s="1"/>
  <c r="D241" i="9"/>
  <c r="C241" i="9"/>
  <c r="B241" i="9"/>
  <c r="P240" i="9"/>
  <c r="H240" i="9"/>
  <c r="G240" i="9"/>
  <c r="F240" i="9"/>
  <c r="E240" i="9"/>
  <c r="M240" i="9" s="1"/>
  <c r="O240" i="9" s="1"/>
  <c r="Q240" i="9" s="1"/>
  <c r="R240" i="9" s="1"/>
  <c r="D240" i="9"/>
  <c r="C240" i="9"/>
  <c r="B240" i="9"/>
  <c r="P239" i="9"/>
  <c r="H239" i="9"/>
  <c r="G239" i="9"/>
  <c r="F239" i="9"/>
  <c r="E239" i="9"/>
  <c r="M239" i="9" s="1"/>
  <c r="O239" i="9" s="1"/>
  <c r="Q239" i="9" s="1"/>
  <c r="R239" i="9" s="1"/>
  <c r="D239" i="9"/>
  <c r="C239" i="9"/>
  <c r="B239" i="9"/>
  <c r="P238" i="9"/>
  <c r="H238" i="9"/>
  <c r="G238" i="9"/>
  <c r="F238" i="9"/>
  <c r="E238" i="9"/>
  <c r="M238" i="9" s="1"/>
  <c r="O238" i="9" s="1"/>
  <c r="D238" i="9"/>
  <c r="C238" i="9"/>
  <c r="B238" i="9"/>
  <c r="P237" i="9"/>
  <c r="H237" i="9"/>
  <c r="G237" i="9"/>
  <c r="F237" i="9"/>
  <c r="E237" i="9"/>
  <c r="M237" i="9" s="1"/>
  <c r="O237" i="9" s="1"/>
  <c r="Q237" i="9" s="1"/>
  <c r="R237" i="9" s="1"/>
  <c r="D237" i="9"/>
  <c r="C237" i="9"/>
  <c r="B237" i="9"/>
  <c r="P236" i="9"/>
  <c r="H236" i="9"/>
  <c r="G236" i="9"/>
  <c r="F236" i="9"/>
  <c r="E236" i="9"/>
  <c r="M236" i="9" s="1"/>
  <c r="O236" i="9" s="1"/>
  <c r="D236" i="9"/>
  <c r="C236" i="9"/>
  <c r="B236" i="9"/>
  <c r="P235" i="9"/>
  <c r="H235" i="9"/>
  <c r="G235" i="9"/>
  <c r="F235" i="9"/>
  <c r="E235" i="9"/>
  <c r="M235" i="9" s="1"/>
  <c r="O235" i="9" s="1"/>
  <c r="D235" i="9"/>
  <c r="C235" i="9"/>
  <c r="B235" i="9"/>
  <c r="P234" i="9"/>
  <c r="H234" i="9"/>
  <c r="G234" i="9"/>
  <c r="F234" i="9"/>
  <c r="E234" i="9"/>
  <c r="M234" i="9" s="1"/>
  <c r="O234" i="9" s="1"/>
  <c r="D234" i="9"/>
  <c r="C234" i="9"/>
  <c r="B234" i="9"/>
  <c r="P233" i="9"/>
  <c r="H233" i="9"/>
  <c r="G233" i="9"/>
  <c r="F233" i="9"/>
  <c r="E233" i="9"/>
  <c r="M233" i="9" s="1"/>
  <c r="O233" i="9" s="1"/>
  <c r="D233" i="9"/>
  <c r="C233" i="9"/>
  <c r="B233" i="9"/>
  <c r="P232" i="9"/>
  <c r="H232" i="9"/>
  <c r="G232" i="9"/>
  <c r="F232" i="9"/>
  <c r="E232" i="9"/>
  <c r="M232" i="9" s="1"/>
  <c r="O232" i="9" s="1"/>
  <c r="D232" i="9"/>
  <c r="C232" i="9"/>
  <c r="B232" i="9"/>
  <c r="P231" i="9"/>
  <c r="H231" i="9"/>
  <c r="G231" i="9"/>
  <c r="F231" i="9"/>
  <c r="E231" i="9"/>
  <c r="M231" i="9" s="1"/>
  <c r="O231" i="9" s="1"/>
  <c r="D231" i="9"/>
  <c r="C231" i="9"/>
  <c r="B231" i="9"/>
  <c r="P230" i="9"/>
  <c r="H230" i="9"/>
  <c r="G230" i="9"/>
  <c r="F230" i="9"/>
  <c r="E230" i="9"/>
  <c r="M230" i="9" s="1"/>
  <c r="O230" i="9" s="1"/>
  <c r="Q230" i="9" s="1"/>
  <c r="R230" i="9" s="1"/>
  <c r="D230" i="9"/>
  <c r="C230" i="9"/>
  <c r="B230" i="9"/>
  <c r="P229" i="9"/>
  <c r="H229" i="9"/>
  <c r="G229" i="9"/>
  <c r="F229" i="9"/>
  <c r="E229" i="9"/>
  <c r="M229" i="9" s="1"/>
  <c r="O229" i="9" s="1"/>
  <c r="D229" i="9"/>
  <c r="C229" i="9"/>
  <c r="B229" i="9"/>
  <c r="P228" i="9"/>
  <c r="M228" i="9"/>
  <c r="O228" i="9" s="1"/>
  <c r="H228" i="9"/>
  <c r="G228" i="9"/>
  <c r="F228" i="9"/>
  <c r="E228" i="9"/>
  <c r="D228" i="9"/>
  <c r="C228" i="9"/>
  <c r="B228" i="9"/>
  <c r="P227" i="9"/>
  <c r="H227" i="9"/>
  <c r="G227" i="9"/>
  <c r="F227" i="9"/>
  <c r="E227" i="9"/>
  <c r="M227" i="9" s="1"/>
  <c r="O227" i="9" s="1"/>
  <c r="D227" i="9"/>
  <c r="C227" i="9"/>
  <c r="B227" i="9"/>
  <c r="P226" i="9"/>
  <c r="H226" i="9"/>
  <c r="G226" i="9"/>
  <c r="F226" i="9"/>
  <c r="E226" i="9"/>
  <c r="M226" i="9" s="1"/>
  <c r="O226" i="9" s="1"/>
  <c r="D226" i="9"/>
  <c r="C226" i="9"/>
  <c r="B226" i="9"/>
  <c r="P225" i="9"/>
  <c r="H225" i="9"/>
  <c r="G225" i="9"/>
  <c r="F225" i="9"/>
  <c r="E225" i="9"/>
  <c r="M225" i="9" s="1"/>
  <c r="O225" i="9" s="1"/>
  <c r="D225" i="9"/>
  <c r="C225" i="9"/>
  <c r="B225" i="9"/>
  <c r="P224" i="9"/>
  <c r="H224" i="9"/>
  <c r="G224" i="9"/>
  <c r="F224" i="9"/>
  <c r="E224" i="9"/>
  <c r="M224" i="9" s="1"/>
  <c r="O224" i="9" s="1"/>
  <c r="D224" i="9"/>
  <c r="C224" i="9"/>
  <c r="B224" i="9"/>
  <c r="P223" i="9"/>
  <c r="H223" i="9"/>
  <c r="G223" i="9"/>
  <c r="F223" i="9"/>
  <c r="E223" i="9"/>
  <c r="M223" i="9" s="1"/>
  <c r="O223" i="9" s="1"/>
  <c r="D223" i="9"/>
  <c r="C223" i="9"/>
  <c r="B223" i="9"/>
  <c r="P222" i="9"/>
  <c r="M222" i="9"/>
  <c r="O222" i="9" s="1"/>
  <c r="H222" i="9"/>
  <c r="G222" i="9"/>
  <c r="F222" i="9"/>
  <c r="E222" i="9"/>
  <c r="D222" i="9"/>
  <c r="C222" i="9"/>
  <c r="B222" i="9"/>
  <c r="P221" i="9"/>
  <c r="H221" i="9"/>
  <c r="G221" i="9"/>
  <c r="F221" i="9"/>
  <c r="E221" i="9"/>
  <c r="M221" i="9" s="1"/>
  <c r="O221" i="9" s="1"/>
  <c r="D221" i="9"/>
  <c r="C221" i="9"/>
  <c r="B221" i="9"/>
  <c r="P220" i="9"/>
  <c r="H220" i="9"/>
  <c r="G220" i="9"/>
  <c r="F220" i="9"/>
  <c r="E220" i="9"/>
  <c r="M220" i="9" s="1"/>
  <c r="O220" i="9" s="1"/>
  <c r="D220" i="9"/>
  <c r="C220" i="9"/>
  <c r="B220" i="9"/>
  <c r="P219" i="9"/>
  <c r="H219" i="9"/>
  <c r="G219" i="9"/>
  <c r="F219" i="9"/>
  <c r="E219" i="9"/>
  <c r="M219" i="9" s="1"/>
  <c r="O219" i="9" s="1"/>
  <c r="D219" i="9"/>
  <c r="C219" i="9"/>
  <c r="B219" i="9"/>
  <c r="P218" i="9"/>
  <c r="H218" i="9"/>
  <c r="G218" i="9"/>
  <c r="F218" i="9"/>
  <c r="E218" i="9"/>
  <c r="M218" i="9" s="1"/>
  <c r="O218" i="9" s="1"/>
  <c r="D218" i="9"/>
  <c r="C218" i="9"/>
  <c r="B218" i="9"/>
  <c r="P217" i="9"/>
  <c r="H217" i="9"/>
  <c r="G217" i="9"/>
  <c r="F217" i="9"/>
  <c r="E217" i="9"/>
  <c r="M217" i="9" s="1"/>
  <c r="O217" i="9" s="1"/>
  <c r="D217" i="9"/>
  <c r="C217" i="9"/>
  <c r="B217" i="9"/>
  <c r="P216" i="9"/>
  <c r="H216" i="9"/>
  <c r="G216" i="9"/>
  <c r="F216" i="9"/>
  <c r="E216" i="9"/>
  <c r="M216" i="9" s="1"/>
  <c r="O216" i="9" s="1"/>
  <c r="D216" i="9"/>
  <c r="C216" i="9"/>
  <c r="B216" i="9"/>
  <c r="P215" i="9"/>
  <c r="H215" i="9"/>
  <c r="G215" i="9"/>
  <c r="F215" i="9"/>
  <c r="E215" i="9"/>
  <c r="M215" i="9" s="1"/>
  <c r="O215" i="9" s="1"/>
  <c r="D215" i="9"/>
  <c r="C215" i="9"/>
  <c r="B215" i="9"/>
  <c r="P214" i="9"/>
  <c r="H214" i="9"/>
  <c r="G214" i="9"/>
  <c r="F214" i="9"/>
  <c r="E214" i="9"/>
  <c r="M214" i="9" s="1"/>
  <c r="O214" i="9" s="1"/>
  <c r="Q214" i="9" s="1"/>
  <c r="R214" i="9" s="1"/>
  <c r="D214" i="9"/>
  <c r="C214" i="9"/>
  <c r="B214" i="9"/>
  <c r="P213" i="9"/>
  <c r="H213" i="9"/>
  <c r="G213" i="9"/>
  <c r="F213" i="9"/>
  <c r="E213" i="9"/>
  <c r="M213" i="9" s="1"/>
  <c r="O213" i="9" s="1"/>
  <c r="D213" i="9"/>
  <c r="C213" i="9"/>
  <c r="B213" i="9"/>
  <c r="P212" i="9"/>
  <c r="H212" i="9"/>
  <c r="G212" i="9"/>
  <c r="F212" i="9"/>
  <c r="E212" i="9"/>
  <c r="M212" i="9" s="1"/>
  <c r="O212" i="9" s="1"/>
  <c r="Q212" i="9" s="1"/>
  <c r="R212" i="9" s="1"/>
  <c r="D212" i="9"/>
  <c r="C212" i="9"/>
  <c r="B212" i="9"/>
  <c r="P211" i="9"/>
  <c r="H211" i="9"/>
  <c r="G211" i="9"/>
  <c r="F211" i="9"/>
  <c r="E211" i="9"/>
  <c r="M211" i="9" s="1"/>
  <c r="O211" i="9" s="1"/>
  <c r="Q211" i="9" s="1"/>
  <c r="R211" i="9" s="1"/>
  <c r="D211" i="9"/>
  <c r="C211" i="9"/>
  <c r="B211" i="9"/>
  <c r="P210" i="9"/>
  <c r="H210" i="9"/>
  <c r="G210" i="9"/>
  <c r="F210" i="9"/>
  <c r="E210" i="9"/>
  <c r="M210" i="9" s="1"/>
  <c r="O210" i="9" s="1"/>
  <c r="D210" i="9"/>
  <c r="C210" i="9"/>
  <c r="B210" i="9"/>
  <c r="P209" i="9"/>
  <c r="H209" i="9"/>
  <c r="G209" i="9"/>
  <c r="F209" i="9"/>
  <c r="E209" i="9"/>
  <c r="M209" i="9" s="1"/>
  <c r="O209" i="9" s="1"/>
  <c r="D209" i="9"/>
  <c r="C209" i="9"/>
  <c r="B209" i="9"/>
  <c r="P208" i="9"/>
  <c r="O208" i="9"/>
  <c r="Q208" i="9" s="1"/>
  <c r="R208" i="9" s="1"/>
  <c r="H208" i="9"/>
  <c r="G208" i="9"/>
  <c r="F208" i="9"/>
  <c r="E208" i="9"/>
  <c r="M208" i="9" s="1"/>
  <c r="D208" i="9"/>
  <c r="C208" i="9"/>
  <c r="B208" i="9"/>
  <c r="P207" i="9"/>
  <c r="H207" i="9"/>
  <c r="G207" i="9"/>
  <c r="F207" i="9"/>
  <c r="E207" i="9"/>
  <c r="M207" i="9" s="1"/>
  <c r="O207" i="9" s="1"/>
  <c r="D207" i="9"/>
  <c r="C207" i="9"/>
  <c r="B207" i="9"/>
  <c r="P206" i="9"/>
  <c r="H206" i="9"/>
  <c r="G206" i="9"/>
  <c r="F206" i="9"/>
  <c r="E206" i="9"/>
  <c r="M206" i="9" s="1"/>
  <c r="O206" i="9" s="1"/>
  <c r="D206" i="9"/>
  <c r="C206" i="9"/>
  <c r="B206" i="9"/>
  <c r="P205" i="9"/>
  <c r="H205" i="9"/>
  <c r="G205" i="9"/>
  <c r="F205" i="9"/>
  <c r="E205" i="9"/>
  <c r="M205" i="9" s="1"/>
  <c r="O205" i="9" s="1"/>
  <c r="D205" i="9"/>
  <c r="C205" i="9"/>
  <c r="B205" i="9"/>
  <c r="P204" i="9"/>
  <c r="H204" i="9"/>
  <c r="G204" i="9"/>
  <c r="F204" i="9"/>
  <c r="E204" i="9"/>
  <c r="M204" i="9" s="1"/>
  <c r="O204" i="9" s="1"/>
  <c r="D204" i="9"/>
  <c r="C204" i="9"/>
  <c r="B204" i="9"/>
  <c r="P203" i="9"/>
  <c r="H203" i="9"/>
  <c r="G203" i="9"/>
  <c r="F203" i="9"/>
  <c r="E203" i="9"/>
  <c r="M203" i="9" s="1"/>
  <c r="O203" i="9" s="1"/>
  <c r="D203" i="9"/>
  <c r="C203" i="9"/>
  <c r="B203" i="9"/>
  <c r="P202" i="9"/>
  <c r="Q202" i="9" s="1"/>
  <c r="R202" i="9" s="1"/>
  <c r="H202" i="9"/>
  <c r="G202" i="9"/>
  <c r="F202" i="9"/>
  <c r="E202" i="9"/>
  <c r="M202" i="9" s="1"/>
  <c r="O202" i="9" s="1"/>
  <c r="D202" i="9"/>
  <c r="C202" i="9"/>
  <c r="B202" i="9"/>
  <c r="P201" i="9"/>
  <c r="H201" i="9"/>
  <c r="G201" i="9"/>
  <c r="F201" i="9"/>
  <c r="E201" i="9"/>
  <c r="M201" i="9" s="1"/>
  <c r="O201" i="9" s="1"/>
  <c r="D201" i="9"/>
  <c r="C201" i="9"/>
  <c r="B201" i="9"/>
  <c r="P200" i="9"/>
  <c r="H200" i="9"/>
  <c r="G200" i="9"/>
  <c r="F200" i="9"/>
  <c r="E200" i="9"/>
  <c r="M200" i="9" s="1"/>
  <c r="O200" i="9" s="1"/>
  <c r="D200" i="9"/>
  <c r="C200" i="9"/>
  <c r="B200" i="9"/>
  <c r="P199" i="9"/>
  <c r="H199" i="9"/>
  <c r="G199" i="9"/>
  <c r="F199" i="9"/>
  <c r="E199" i="9"/>
  <c r="M199" i="9" s="1"/>
  <c r="O199" i="9" s="1"/>
  <c r="Q199" i="9" s="1"/>
  <c r="R199" i="9" s="1"/>
  <c r="D199" i="9"/>
  <c r="C199" i="9"/>
  <c r="B199" i="9"/>
  <c r="P198" i="9"/>
  <c r="H198" i="9"/>
  <c r="G198" i="9"/>
  <c r="F198" i="9"/>
  <c r="E198" i="9"/>
  <c r="M198" i="9" s="1"/>
  <c r="O198" i="9" s="1"/>
  <c r="Q198" i="9" s="1"/>
  <c r="R198" i="9" s="1"/>
  <c r="D198" i="9"/>
  <c r="C198" i="9"/>
  <c r="B198" i="9"/>
  <c r="P197" i="9"/>
  <c r="H197" i="9"/>
  <c r="G197" i="9"/>
  <c r="F197" i="9"/>
  <c r="E197" i="9"/>
  <c r="M197" i="9" s="1"/>
  <c r="O197" i="9" s="1"/>
  <c r="D197" i="9"/>
  <c r="C197" i="9"/>
  <c r="B197" i="9"/>
  <c r="P196" i="9"/>
  <c r="H196" i="9"/>
  <c r="G196" i="9"/>
  <c r="F196" i="9"/>
  <c r="E196" i="9"/>
  <c r="M196" i="9" s="1"/>
  <c r="O196" i="9" s="1"/>
  <c r="Q196" i="9" s="1"/>
  <c r="R196" i="9" s="1"/>
  <c r="D196" i="9"/>
  <c r="C196" i="9"/>
  <c r="B196" i="9"/>
  <c r="P195" i="9"/>
  <c r="H195" i="9"/>
  <c r="G195" i="9"/>
  <c r="F195" i="9"/>
  <c r="E195" i="9"/>
  <c r="M195" i="9" s="1"/>
  <c r="O195" i="9" s="1"/>
  <c r="D195" i="9"/>
  <c r="C195" i="9"/>
  <c r="B195" i="9"/>
  <c r="P194" i="9"/>
  <c r="H194" i="9"/>
  <c r="G194" i="9"/>
  <c r="F194" i="9"/>
  <c r="E194" i="9"/>
  <c r="M194" i="9" s="1"/>
  <c r="O194" i="9" s="1"/>
  <c r="Q194" i="9" s="1"/>
  <c r="R194" i="9" s="1"/>
  <c r="D194" i="9"/>
  <c r="C194" i="9"/>
  <c r="B194" i="9"/>
  <c r="P193" i="9"/>
  <c r="H193" i="9"/>
  <c r="G193" i="9"/>
  <c r="F193" i="9"/>
  <c r="E193" i="9"/>
  <c r="M193" i="9" s="1"/>
  <c r="O193" i="9" s="1"/>
  <c r="Q193" i="9" s="1"/>
  <c r="R193" i="9" s="1"/>
  <c r="D193" i="9"/>
  <c r="C193" i="9"/>
  <c r="B193" i="9"/>
  <c r="P192" i="9"/>
  <c r="H192" i="9"/>
  <c r="G192" i="9"/>
  <c r="F192" i="9"/>
  <c r="E192" i="9"/>
  <c r="M192" i="9" s="1"/>
  <c r="O192" i="9" s="1"/>
  <c r="Q192" i="9" s="1"/>
  <c r="R192" i="9" s="1"/>
  <c r="D192" i="9"/>
  <c r="C192" i="9"/>
  <c r="B192" i="9"/>
  <c r="P191" i="9"/>
  <c r="H191" i="9"/>
  <c r="G191" i="9"/>
  <c r="F191" i="9"/>
  <c r="E191" i="9"/>
  <c r="M191" i="9" s="1"/>
  <c r="O191" i="9" s="1"/>
  <c r="D191" i="9"/>
  <c r="C191" i="9"/>
  <c r="B191" i="9"/>
  <c r="P190" i="9"/>
  <c r="H190" i="9"/>
  <c r="G190" i="9"/>
  <c r="F190" i="9"/>
  <c r="E190" i="9"/>
  <c r="M190" i="9" s="1"/>
  <c r="O190" i="9" s="1"/>
  <c r="D190" i="9"/>
  <c r="C190" i="9"/>
  <c r="B190" i="9"/>
  <c r="P189" i="9"/>
  <c r="H189" i="9"/>
  <c r="G189" i="9"/>
  <c r="F189" i="9"/>
  <c r="E189" i="9"/>
  <c r="M189" i="9" s="1"/>
  <c r="O189" i="9" s="1"/>
  <c r="D189" i="9"/>
  <c r="C189" i="9"/>
  <c r="B189" i="9"/>
  <c r="P188" i="9"/>
  <c r="H188" i="9"/>
  <c r="G188" i="9"/>
  <c r="F188" i="9"/>
  <c r="E188" i="9"/>
  <c r="M188" i="9" s="1"/>
  <c r="O188" i="9" s="1"/>
  <c r="Q188" i="9" s="1"/>
  <c r="R188" i="9" s="1"/>
  <c r="D188" i="9"/>
  <c r="C188" i="9"/>
  <c r="B188" i="9"/>
  <c r="P187" i="9"/>
  <c r="H187" i="9"/>
  <c r="G187" i="9"/>
  <c r="F187" i="9"/>
  <c r="E187" i="9"/>
  <c r="M187" i="9" s="1"/>
  <c r="O187" i="9" s="1"/>
  <c r="D187" i="9"/>
  <c r="C187" i="9"/>
  <c r="B187" i="9"/>
  <c r="P186" i="9"/>
  <c r="H186" i="9"/>
  <c r="G186" i="9"/>
  <c r="F186" i="9"/>
  <c r="E186" i="9"/>
  <c r="M186" i="9" s="1"/>
  <c r="O186" i="9" s="1"/>
  <c r="D186" i="9"/>
  <c r="C186" i="9"/>
  <c r="B186" i="9"/>
  <c r="P185" i="9"/>
  <c r="H185" i="9"/>
  <c r="G185" i="9"/>
  <c r="F185" i="9"/>
  <c r="E185" i="9"/>
  <c r="M185" i="9" s="1"/>
  <c r="O185" i="9" s="1"/>
  <c r="D185" i="9"/>
  <c r="C185" i="9"/>
  <c r="B185" i="9"/>
  <c r="P184" i="9"/>
  <c r="H184" i="9"/>
  <c r="G184" i="9"/>
  <c r="F184" i="9"/>
  <c r="E184" i="9"/>
  <c r="M184" i="9" s="1"/>
  <c r="O184" i="9" s="1"/>
  <c r="Q184" i="9" s="1"/>
  <c r="R184" i="9" s="1"/>
  <c r="D184" i="9"/>
  <c r="C184" i="9"/>
  <c r="B184" i="9"/>
  <c r="P183" i="9"/>
  <c r="H183" i="9"/>
  <c r="G183" i="9"/>
  <c r="F183" i="9"/>
  <c r="E183" i="9"/>
  <c r="M183" i="9" s="1"/>
  <c r="O183" i="9" s="1"/>
  <c r="Q183" i="9" s="1"/>
  <c r="R183" i="9" s="1"/>
  <c r="D183" i="9"/>
  <c r="C183" i="9"/>
  <c r="B183" i="9"/>
  <c r="P182" i="9"/>
  <c r="H182" i="9"/>
  <c r="G182" i="9"/>
  <c r="F182" i="9"/>
  <c r="E182" i="9"/>
  <c r="M182" i="9" s="1"/>
  <c r="O182" i="9" s="1"/>
  <c r="D182" i="9"/>
  <c r="C182" i="9"/>
  <c r="B182" i="9"/>
  <c r="P181" i="9"/>
  <c r="H181" i="9"/>
  <c r="G181" i="9"/>
  <c r="F181" i="9"/>
  <c r="E181" i="9"/>
  <c r="M181" i="9" s="1"/>
  <c r="O181" i="9" s="1"/>
  <c r="Q181" i="9" s="1"/>
  <c r="R181" i="9" s="1"/>
  <c r="D181" i="9"/>
  <c r="C181" i="9"/>
  <c r="B181" i="9"/>
  <c r="P180" i="9"/>
  <c r="H180" i="9"/>
  <c r="G180" i="9"/>
  <c r="F180" i="9"/>
  <c r="E180" i="9"/>
  <c r="M180" i="9" s="1"/>
  <c r="O180" i="9" s="1"/>
  <c r="D180" i="9"/>
  <c r="C180" i="9"/>
  <c r="B180" i="9"/>
  <c r="P179" i="9"/>
  <c r="H179" i="9"/>
  <c r="G179" i="9"/>
  <c r="F179" i="9"/>
  <c r="E179" i="9"/>
  <c r="M179" i="9" s="1"/>
  <c r="O179" i="9" s="1"/>
  <c r="Q179" i="9" s="1"/>
  <c r="R179" i="9" s="1"/>
  <c r="D179" i="9"/>
  <c r="C179" i="9"/>
  <c r="B179" i="9"/>
  <c r="P178" i="9"/>
  <c r="H178" i="9"/>
  <c r="G178" i="9"/>
  <c r="F178" i="9"/>
  <c r="E178" i="9"/>
  <c r="M178" i="9" s="1"/>
  <c r="O178" i="9" s="1"/>
  <c r="Q178" i="9" s="1"/>
  <c r="R178" i="9" s="1"/>
  <c r="D178" i="9"/>
  <c r="C178" i="9"/>
  <c r="B178" i="9"/>
  <c r="P177" i="9"/>
  <c r="H177" i="9"/>
  <c r="G177" i="9"/>
  <c r="F177" i="9"/>
  <c r="E177" i="9"/>
  <c r="M177" i="9" s="1"/>
  <c r="O177" i="9" s="1"/>
  <c r="D177" i="9"/>
  <c r="C177" i="9"/>
  <c r="B177" i="9"/>
  <c r="P176" i="9"/>
  <c r="H176" i="9"/>
  <c r="G176" i="9"/>
  <c r="F176" i="9"/>
  <c r="E176" i="9"/>
  <c r="M176" i="9" s="1"/>
  <c r="O176" i="9" s="1"/>
  <c r="D176" i="9"/>
  <c r="C176" i="9"/>
  <c r="B176" i="9"/>
  <c r="P175" i="9"/>
  <c r="H175" i="9"/>
  <c r="G175" i="9"/>
  <c r="F175" i="9"/>
  <c r="E175" i="9"/>
  <c r="M175" i="9" s="1"/>
  <c r="O175" i="9" s="1"/>
  <c r="D175" i="9"/>
  <c r="C175" i="9"/>
  <c r="B175" i="9"/>
  <c r="P174" i="9"/>
  <c r="H174" i="9"/>
  <c r="G174" i="9"/>
  <c r="F174" i="9"/>
  <c r="E174" i="9"/>
  <c r="M174" i="9" s="1"/>
  <c r="O174" i="9" s="1"/>
  <c r="D174" i="9"/>
  <c r="C174" i="9"/>
  <c r="B174" i="9"/>
  <c r="P173" i="9"/>
  <c r="H173" i="9"/>
  <c r="G173" i="9"/>
  <c r="F173" i="9"/>
  <c r="E173" i="9"/>
  <c r="M173" i="9" s="1"/>
  <c r="O173" i="9" s="1"/>
  <c r="Q173" i="9" s="1"/>
  <c r="R173" i="9" s="1"/>
  <c r="D173" i="9"/>
  <c r="C173" i="9"/>
  <c r="B173" i="9"/>
  <c r="P172" i="9"/>
  <c r="H172" i="9"/>
  <c r="G172" i="9"/>
  <c r="F172" i="9"/>
  <c r="E172" i="9"/>
  <c r="M172" i="9" s="1"/>
  <c r="O172" i="9" s="1"/>
  <c r="Q172" i="9" s="1"/>
  <c r="R172" i="9" s="1"/>
  <c r="D172" i="9"/>
  <c r="C172" i="9"/>
  <c r="B172" i="9"/>
  <c r="P171" i="9"/>
  <c r="H171" i="9"/>
  <c r="G171" i="9"/>
  <c r="F171" i="9"/>
  <c r="E171" i="9"/>
  <c r="M171" i="9" s="1"/>
  <c r="O171" i="9" s="1"/>
  <c r="Q171" i="9" s="1"/>
  <c r="R171" i="9" s="1"/>
  <c r="D171" i="9"/>
  <c r="C171" i="9"/>
  <c r="B171" i="9"/>
  <c r="P170" i="9"/>
  <c r="H170" i="9"/>
  <c r="G170" i="9"/>
  <c r="F170" i="9"/>
  <c r="E170" i="9"/>
  <c r="M170" i="9" s="1"/>
  <c r="O170" i="9" s="1"/>
  <c r="D170" i="9"/>
  <c r="C170" i="9"/>
  <c r="B170" i="9"/>
  <c r="P169" i="9"/>
  <c r="H169" i="9"/>
  <c r="G169" i="9"/>
  <c r="F169" i="9"/>
  <c r="E169" i="9"/>
  <c r="M169" i="9" s="1"/>
  <c r="O169" i="9" s="1"/>
  <c r="Q169" i="9" s="1"/>
  <c r="R169" i="9" s="1"/>
  <c r="D169" i="9"/>
  <c r="C169" i="9"/>
  <c r="B169" i="9"/>
  <c r="P168" i="9"/>
  <c r="H168" i="9"/>
  <c r="G168" i="9"/>
  <c r="F168" i="9"/>
  <c r="E168" i="9"/>
  <c r="M168" i="9" s="1"/>
  <c r="O168" i="9" s="1"/>
  <c r="D168" i="9"/>
  <c r="C168" i="9"/>
  <c r="B168" i="9"/>
  <c r="P167" i="9"/>
  <c r="H167" i="9"/>
  <c r="G167" i="9"/>
  <c r="F167" i="9"/>
  <c r="E167" i="9"/>
  <c r="M167" i="9" s="1"/>
  <c r="O167" i="9" s="1"/>
  <c r="D167" i="9"/>
  <c r="C167" i="9"/>
  <c r="B167" i="9"/>
  <c r="P166" i="9"/>
  <c r="M166" i="9"/>
  <c r="O166" i="9" s="1"/>
  <c r="Q166" i="9" s="1"/>
  <c r="R166" i="9" s="1"/>
  <c r="H166" i="9"/>
  <c r="G166" i="9"/>
  <c r="F166" i="9"/>
  <c r="E166" i="9"/>
  <c r="D166" i="9"/>
  <c r="C166" i="9"/>
  <c r="B166" i="9"/>
  <c r="P165" i="9"/>
  <c r="H165" i="9"/>
  <c r="G165" i="9"/>
  <c r="F165" i="9"/>
  <c r="E165" i="9"/>
  <c r="M165" i="9" s="1"/>
  <c r="O165" i="9" s="1"/>
  <c r="D165" i="9"/>
  <c r="C165" i="9"/>
  <c r="B165" i="9"/>
  <c r="P164" i="9"/>
  <c r="H164" i="9"/>
  <c r="G164" i="9"/>
  <c r="F164" i="9"/>
  <c r="E164" i="9"/>
  <c r="M164" i="9" s="1"/>
  <c r="O164" i="9" s="1"/>
  <c r="D164" i="9"/>
  <c r="C164" i="9"/>
  <c r="B164" i="9"/>
  <c r="P163" i="9"/>
  <c r="H163" i="9"/>
  <c r="G163" i="9"/>
  <c r="F163" i="9"/>
  <c r="E163" i="9"/>
  <c r="M163" i="9" s="1"/>
  <c r="O163" i="9" s="1"/>
  <c r="D163" i="9"/>
  <c r="C163" i="9"/>
  <c r="B163" i="9"/>
  <c r="P162" i="9"/>
  <c r="H162" i="9"/>
  <c r="G162" i="9"/>
  <c r="F162" i="9"/>
  <c r="E162" i="9"/>
  <c r="M162" i="9" s="1"/>
  <c r="O162" i="9" s="1"/>
  <c r="D162" i="9"/>
  <c r="C162" i="9"/>
  <c r="B162" i="9"/>
  <c r="P161" i="9"/>
  <c r="H161" i="9"/>
  <c r="G161" i="9"/>
  <c r="F161" i="9"/>
  <c r="E161" i="9"/>
  <c r="M161" i="9" s="1"/>
  <c r="O161" i="9" s="1"/>
  <c r="D161" i="9"/>
  <c r="C161" i="9"/>
  <c r="B161" i="9"/>
  <c r="P160" i="9"/>
  <c r="H160" i="9"/>
  <c r="G160" i="9"/>
  <c r="F160" i="9"/>
  <c r="E160" i="9"/>
  <c r="M160" i="9" s="1"/>
  <c r="O160" i="9" s="1"/>
  <c r="D160" i="9"/>
  <c r="C160" i="9"/>
  <c r="B160" i="9"/>
  <c r="P159" i="9"/>
  <c r="H159" i="9"/>
  <c r="G159" i="9"/>
  <c r="F159" i="9"/>
  <c r="E159" i="9"/>
  <c r="M159" i="9" s="1"/>
  <c r="O159" i="9" s="1"/>
  <c r="D159" i="9"/>
  <c r="C159" i="9"/>
  <c r="B159" i="9"/>
  <c r="P158" i="9"/>
  <c r="M158" i="9"/>
  <c r="O158" i="9" s="1"/>
  <c r="Q158" i="9" s="1"/>
  <c r="R158" i="9" s="1"/>
  <c r="H158" i="9"/>
  <c r="G158" i="9"/>
  <c r="F158" i="9"/>
  <c r="E158" i="9"/>
  <c r="D158" i="9"/>
  <c r="C158" i="9"/>
  <c r="B158" i="9"/>
  <c r="P157" i="9"/>
  <c r="H157" i="9"/>
  <c r="G157" i="9"/>
  <c r="F157" i="9"/>
  <c r="E157" i="9"/>
  <c r="M157" i="9" s="1"/>
  <c r="O157" i="9" s="1"/>
  <c r="D157" i="9"/>
  <c r="C157" i="9"/>
  <c r="B157" i="9"/>
  <c r="P156" i="9"/>
  <c r="M156" i="9"/>
  <c r="O156" i="9" s="1"/>
  <c r="Q156" i="9" s="1"/>
  <c r="R156" i="9" s="1"/>
  <c r="H156" i="9"/>
  <c r="G156" i="9"/>
  <c r="F156" i="9"/>
  <c r="E156" i="9"/>
  <c r="D156" i="9"/>
  <c r="C156" i="9"/>
  <c r="B156" i="9"/>
  <c r="P155" i="9"/>
  <c r="H155" i="9"/>
  <c r="G155" i="9"/>
  <c r="F155" i="9"/>
  <c r="E155" i="9"/>
  <c r="M155" i="9" s="1"/>
  <c r="O155" i="9" s="1"/>
  <c r="D155" i="9"/>
  <c r="C155" i="9"/>
  <c r="B155" i="9"/>
  <c r="P154" i="9"/>
  <c r="H154" i="9"/>
  <c r="G154" i="9"/>
  <c r="F154" i="9"/>
  <c r="E154" i="9"/>
  <c r="M154" i="9" s="1"/>
  <c r="O154" i="9" s="1"/>
  <c r="D154" i="9"/>
  <c r="C154" i="9"/>
  <c r="B154" i="9"/>
  <c r="P153" i="9"/>
  <c r="H153" i="9"/>
  <c r="G153" i="9"/>
  <c r="F153" i="9"/>
  <c r="E153" i="9"/>
  <c r="M153" i="9" s="1"/>
  <c r="O153" i="9" s="1"/>
  <c r="D153" i="9"/>
  <c r="C153" i="9"/>
  <c r="B153" i="9"/>
  <c r="P152" i="9"/>
  <c r="H152" i="9"/>
  <c r="G152" i="9"/>
  <c r="F152" i="9"/>
  <c r="E152" i="9"/>
  <c r="M152" i="9" s="1"/>
  <c r="O152" i="9" s="1"/>
  <c r="D152" i="9"/>
  <c r="C152" i="9"/>
  <c r="B152" i="9"/>
  <c r="P151" i="9"/>
  <c r="H151" i="9"/>
  <c r="G151" i="9"/>
  <c r="F151" i="9"/>
  <c r="E151" i="9"/>
  <c r="M151" i="9" s="1"/>
  <c r="O151" i="9" s="1"/>
  <c r="D151" i="9"/>
  <c r="C151" i="9"/>
  <c r="B151" i="9"/>
  <c r="P150" i="9"/>
  <c r="H150" i="9"/>
  <c r="G150" i="9"/>
  <c r="F150" i="9"/>
  <c r="E150" i="9"/>
  <c r="M150" i="9" s="1"/>
  <c r="O150" i="9" s="1"/>
  <c r="D150" i="9"/>
  <c r="C150" i="9"/>
  <c r="B150" i="9"/>
  <c r="P149" i="9"/>
  <c r="H149" i="9"/>
  <c r="G149" i="9"/>
  <c r="F149" i="9"/>
  <c r="E149" i="9"/>
  <c r="M149" i="9" s="1"/>
  <c r="O149" i="9" s="1"/>
  <c r="D149" i="9"/>
  <c r="C149" i="9"/>
  <c r="B149" i="9"/>
  <c r="P148" i="9"/>
  <c r="H148" i="9"/>
  <c r="G148" i="9"/>
  <c r="F148" i="9"/>
  <c r="E148" i="9"/>
  <c r="M148" i="9" s="1"/>
  <c r="O148" i="9" s="1"/>
  <c r="D148" i="9"/>
  <c r="C148" i="9"/>
  <c r="B148" i="9"/>
  <c r="P147" i="9"/>
  <c r="H147" i="9"/>
  <c r="G147" i="9"/>
  <c r="F147" i="9"/>
  <c r="E147" i="9"/>
  <c r="M147" i="9" s="1"/>
  <c r="O147" i="9" s="1"/>
  <c r="D147" i="9"/>
  <c r="C147" i="9"/>
  <c r="B147" i="9"/>
  <c r="P146" i="9"/>
  <c r="H146" i="9"/>
  <c r="G146" i="9"/>
  <c r="F146" i="9"/>
  <c r="E146" i="9"/>
  <c r="M146" i="9" s="1"/>
  <c r="O146" i="9" s="1"/>
  <c r="D146" i="9"/>
  <c r="C146" i="9"/>
  <c r="B146" i="9"/>
  <c r="P145" i="9"/>
  <c r="H145" i="9"/>
  <c r="G145" i="9"/>
  <c r="F145" i="9"/>
  <c r="E145" i="9"/>
  <c r="M145" i="9" s="1"/>
  <c r="O145" i="9" s="1"/>
  <c r="D145" i="9"/>
  <c r="C145" i="9"/>
  <c r="B145" i="9"/>
  <c r="P144" i="9"/>
  <c r="H144" i="9"/>
  <c r="G144" i="9"/>
  <c r="F144" i="9"/>
  <c r="E144" i="9"/>
  <c r="M144" i="9" s="1"/>
  <c r="O144" i="9" s="1"/>
  <c r="D144" i="9"/>
  <c r="C144" i="9"/>
  <c r="B144" i="9"/>
  <c r="P143" i="9"/>
  <c r="H143" i="9"/>
  <c r="G143" i="9"/>
  <c r="F143" i="9"/>
  <c r="E143" i="9"/>
  <c r="M143" i="9" s="1"/>
  <c r="O143" i="9" s="1"/>
  <c r="D143" i="9"/>
  <c r="C143" i="9"/>
  <c r="B143" i="9"/>
  <c r="P142" i="9"/>
  <c r="M142" i="9"/>
  <c r="O142" i="9" s="1"/>
  <c r="H142" i="9"/>
  <c r="G142" i="9"/>
  <c r="F142" i="9"/>
  <c r="E142" i="9"/>
  <c r="D142" i="9"/>
  <c r="C142" i="9"/>
  <c r="B142" i="9"/>
  <c r="P141" i="9"/>
  <c r="H141" i="9"/>
  <c r="G141" i="9"/>
  <c r="F141" i="9"/>
  <c r="E141" i="9"/>
  <c r="M141" i="9" s="1"/>
  <c r="O141" i="9" s="1"/>
  <c r="D141" i="9"/>
  <c r="C141" i="9"/>
  <c r="B141" i="9"/>
  <c r="P140" i="9"/>
  <c r="H140" i="9"/>
  <c r="G140" i="9"/>
  <c r="F140" i="9"/>
  <c r="E140" i="9"/>
  <c r="M140" i="9" s="1"/>
  <c r="O140" i="9" s="1"/>
  <c r="D140" i="9"/>
  <c r="C140" i="9"/>
  <c r="B140" i="9"/>
  <c r="P139" i="9"/>
  <c r="H139" i="9"/>
  <c r="G139" i="9"/>
  <c r="F139" i="9"/>
  <c r="E139" i="9"/>
  <c r="M139" i="9" s="1"/>
  <c r="O139" i="9" s="1"/>
  <c r="Q139" i="9" s="1"/>
  <c r="R139" i="9" s="1"/>
  <c r="D139" i="9"/>
  <c r="C139" i="9"/>
  <c r="B139" i="9"/>
  <c r="P138" i="9"/>
  <c r="H138" i="9"/>
  <c r="G138" i="9"/>
  <c r="F138" i="9"/>
  <c r="E138" i="9"/>
  <c r="M138" i="9" s="1"/>
  <c r="O138" i="9" s="1"/>
  <c r="D138" i="9"/>
  <c r="C138" i="9"/>
  <c r="B138" i="9"/>
  <c r="P137" i="9"/>
  <c r="H137" i="9"/>
  <c r="G137" i="9"/>
  <c r="F137" i="9"/>
  <c r="E137" i="9"/>
  <c r="M137" i="9" s="1"/>
  <c r="O137" i="9" s="1"/>
  <c r="D137" i="9"/>
  <c r="C137" i="9"/>
  <c r="B137" i="9"/>
  <c r="P136" i="9"/>
  <c r="H136" i="9"/>
  <c r="G136" i="9"/>
  <c r="F136" i="9"/>
  <c r="E136" i="9"/>
  <c r="M136" i="9" s="1"/>
  <c r="O136" i="9" s="1"/>
  <c r="D136" i="9"/>
  <c r="C136" i="9"/>
  <c r="B136" i="9"/>
  <c r="P135" i="9"/>
  <c r="H135" i="9"/>
  <c r="G135" i="9"/>
  <c r="F135" i="9"/>
  <c r="E135" i="9"/>
  <c r="M135" i="9" s="1"/>
  <c r="O135" i="9" s="1"/>
  <c r="D135" i="9"/>
  <c r="C135" i="9"/>
  <c r="B135" i="9"/>
  <c r="P134" i="9"/>
  <c r="H134" i="9"/>
  <c r="G134" i="9"/>
  <c r="F134" i="9"/>
  <c r="E134" i="9"/>
  <c r="M134" i="9" s="1"/>
  <c r="O134" i="9" s="1"/>
  <c r="Q134" i="9" s="1"/>
  <c r="R134" i="9" s="1"/>
  <c r="D134" i="9"/>
  <c r="C134" i="9"/>
  <c r="B134" i="9"/>
  <c r="P133" i="9"/>
  <c r="H133" i="9"/>
  <c r="G133" i="9"/>
  <c r="F133" i="9"/>
  <c r="E133" i="9"/>
  <c r="M133" i="9" s="1"/>
  <c r="O133" i="9" s="1"/>
  <c r="Q133" i="9" s="1"/>
  <c r="R133" i="9" s="1"/>
  <c r="D133" i="9"/>
  <c r="C133" i="9"/>
  <c r="B133" i="9"/>
  <c r="P132" i="9"/>
  <c r="H132" i="9"/>
  <c r="G132" i="9"/>
  <c r="F132" i="9"/>
  <c r="E132" i="9"/>
  <c r="M132" i="9" s="1"/>
  <c r="O132" i="9" s="1"/>
  <c r="Q132" i="9" s="1"/>
  <c r="R132" i="9" s="1"/>
  <c r="D132" i="9"/>
  <c r="C132" i="9"/>
  <c r="B132" i="9"/>
  <c r="P131" i="9"/>
  <c r="H131" i="9"/>
  <c r="G131" i="9"/>
  <c r="F131" i="9"/>
  <c r="E131" i="9"/>
  <c r="M131" i="9" s="1"/>
  <c r="O131" i="9" s="1"/>
  <c r="D131" i="9"/>
  <c r="C131" i="9"/>
  <c r="B131" i="9"/>
  <c r="P130" i="9"/>
  <c r="H130" i="9"/>
  <c r="G130" i="9"/>
  <c r="F130" i="9"/>
  <c r="E130" i="9"/>
  <c r="M130" i="9" s="1"/>
  <c r="O130" i="9" s="1"/>
  <c r="Q130" i="9" s="1"/>
  <c r="R130" i="9" s="1"/>
  <c r="D130" i="9"/>
  <c r="C130" i="9"/>
  <c r="B130" i="9"/>
  <c r="P129" i="9"/>
  <c r="H129" i="9"/>
  <c r="G129" i="9"/>
  <c r="F129" i="9"/>
  <c r="E129" i="9"/>
  <c r="M129" i="9" s="1"/>
  <c r="O129" i="9" s="1"/>
  <c r="Q129" i="9" s="1"/>
  <c r="R129" i="9" s="1"/>
  <c r="D129" i="9"/>
  <c r="C129" i="9"/>
  <c r="B129" i="9"/>
  <c r="P128" i="9"/>
  <c r="H128" i="9"/>
  <c r="G128" i="9"/>
  <c r="F128" i="9"/>
  <c r="E128" i="9"/>
  <c r="M128" i="9" s="1"/>
  <c r="O128" i="9" s="1"/>
  <c r="Q128" i="9" s="1"/>
  <c r="R128" i="9" s="1"/>
  <c r="D128" i="9"/>
  <c r="C128" i="9"/>
  <c r="B128" i="9"/>
  <c r="P127" i="9"/>
  <c r="H127" i="9"/>
  <c r="G127" i="9"/>
  <c r="F127" i="9"/>
  <c r="E127" i="9"/>
  <c r="M127" i="9" s="1"/>
  <c r="O127" i="9" s="1"/>
  <c r="D127" i="9"/>
  <c r="C127" i="9"/>
  <c r="B127" i="9"/>
  <c r="P126" i="9"/>
  <c r="M126" i="9"/>
  <c r="O126" i="9" s="1"/>
  <c r="H126" i="9"/>
  <c r="G126" i="9"/>
  <c r="F126" i="9"/>
  <c r="E126" i="9"/>
  <c r="D126" i="9"/>
  <c r="C126" i="9"/>
  <c r="B126" i="9"/>
  <c r="P125" i="9"/>
  <c r="H125" i="9"/>
  <c r="G125" i="9"/>
  <c r="F125" i="9"/>
  <c r="E125" i="9"/>
  <c r="M125" i="9" s="1"/>
  <c r="O125" i="9" s="1"/>
  <c r="D125" i="9"/>
  <c r="C125" i="9"/>
  <c r="B125" i="9"/>
  <c r="P124" i="9"/>
  <c r="H124" i="9"/>
  <c r="G124" i="9"/>
  <c r="F124" i="9"/>
  <c r="E124" i="9"/>
  <c r="M124" i="9" s="1"/>
  <c r="O124" i="9" s="1"/>
  <c r="D124" i="9"/>
  <c r="C124" i="9"/>
  <c r="B124" i="9"/>
  <c r="P123" i="9"/>
  <c r="H123" i="9"/>
  <c r="G123" i="9"/>
  <c r="F123" i="9"/>
  <c r="E123" i="9"/>
  <c r="M123" i="9" s="1"/>
  <c r="O123" i="9" s="1"/>
  <c r="D123" i="9"/>
  <c r="C123" i="9"/>
  <c r="B123" i="9"/>
  <c r="P122" i="9"/>
  <c r="H122" i="9"/>
  <c r="G122" i="9"/>
  <c r="F122" i="9"/>
  <c r="E122" i="9"/>
  <c r="M122" i="9" s="1"/>
  <c r="O122" i="9" s="1"/>
  <c r="D122" i="9"/>
  <c r="C122" i="9"/>
  <c r="B122" i="9"/>
  <c r="P121" i="9"/>
  <c r="H121" i="9"/>
  <c r="G121" i="9"/>
  <c r="F121" i="9"/>
  <c r="E121" i="9"/>
  <c r="M121" i="9" s="1"/>
  <c r="O121" i="9" s="1"/>
  <c r="D121" i="9"/>
  <c r="C121" i="9"/>
  <c r="B121" i="9"/>
  <c r="P120" i="9"/>
  <c r="H120" i="9"/>
  <c r="G120" i="9"/>
  <c r="F120" i="9"/>
  <c r="E120" i="9"/>
  <c r="M120" i="9" s="1"/>
  <c r="O120" i="9" s="1"/>
  <c r="D120" i="9"/>
  <c r="C120" i="9"/>
  <c r="B120" i="9"/>
  <c r="P119" i="9"/>
  <c r="M119" i="9"/>
  <c r="O119" i="9" s="1"/>
  <c r="H119" i="9"/>
  <c r="G119" i="9"/>
  <c r="F119" i="9"/>
  <c r="E119" i="9"/>
  <c r="D119" i="9"/>
  <c r="C119" i="9"/>
  <c r="B119" i="9"/>
  <c r="P118" i="9"/>
  <c r="H118" i="9"/>
  <c r="G118" i="9"/>
  <c r="F118" i="9"/>
  <c r="E118" i="9"/>
  <c r="M118" i="9" s="1"/>
  <c r="O118" i="9" s="1"/>
  <c r="D118" i="9"/>
  <c r="C118" i="9"/>
  <c r="B118" i="9"/>
  <c r="P117" i="9"/>
  <c r="H117" i="9"/>
  <c r="G117" i="9"/>
  <c r="F117" i="9"/>
  <c r="E117" i="9"/>
  <c r="M117" i="9" s="1"/>
  <c r="O117" i="9" s="1"/>
  <c r="D117" i="9"/>
  <c r="C117" i="9"/>
  <c r="B117" i="9"/>
  <c r="P116" i="9"/>
  <c r="H116" i="9"/>
  <c r="G116" i="9"/>
  <c r="F116" i="9"/>
  <c r="E116" i="9"/>
  <c r="M116" i="9" s="1"/>
  <c r="O116" i="9" s="1"/>
  <c r="D116" i="9"/>
  <c r="C116" i="9"/>
  <c r="B116" i="9"/>
  <c r="P115" i="9"/>
  <c r="H115" i="9"/>
  <c r="G115" i="9"/>
  <c r="F115" i="9"/>
  <c r="E115" i="9"/>
  <c r="M115" i="9" s="1"/>
  <c r="O115" i="9" s="1"/>
  <c r="D115" i="9"/>
  <c r="C115" i="9"/>
  <c r="B115" i="9"/>
  <c r="P114" i="9"/>
  <c r="H114" i="9"/>
  <c r="G114" i="9"/>
  <c r="F114" i="9"/>
  <c r="E114" i="9"/>
  <c r="M114" i="9" s="1"/>
  <c r="O114" i="9" s="1"/>
  <c r="D114" i="9"/>
  <c r="C114" i="9"/>
  <c r="B114" i="9"/>
  <c r="P113" i="9"/>
  <c r="H113" i="9"/>
  <c r="G113" i="9"/>
  <c r="F113" i="9"/>
  <c r="E113" i="9"/>
  <c r="M113" i="9" s="1"/>
  <c r="O113" i="9" s="1"/>
  <c r="D113" i="9"/>
  <c r="C113" i="9"/>
  <c r="B113" i="9"/>
  <c r="P112" i="9"/>
  <c r="H112" i="9"/>
  <c r="G112" i="9"/>
  <c r="F112" i="9"/>
  <c r="E112" i="9"/>
  <c r="M112" i="9" s="1"/>
  <c r="O112" i="9" s="1"/>
  <c r="D112" i="9"/>
  <c r="C112" i="9"/>
  <c r="B112" i="9"/>
  <c r="P111" i="9"/>
  <c r="H111" i="9"/>
  <c r="G111" i="9"/>
  <c r="F111" i="9"/>
  <c r="E111" i="9"/>
  <c r="M111" i="9" s="1"/>
  <c r="O111" i="9" s="1"/>
  <c r="D111" i="9"/>
  <c r="C111" i="9"/>
  <c r="B111" i="9"/>
  <c r="P110" i="9"/>
  <c r="M110" i="9"/>
  <c r="O110" i="9" s="1"/>
  <c r="Q110" i="9" s="1"/>
  <c r="R110" i="9" s="1"/>
  <c r="H110" i="9"/>
  <c r="G110" i="9"/>
  <c r="F110" i="9"/>
  <c r="E110" i="9"/>
  <c r="D110" i="9"/>
  <c r="C110" i="9"/>
  <c r="B110" i="9"/>
  <c r="P109" i="9"/>
  <c r="H109" i="9"/>
  <c r="G109" i="9"/>
  <c r="F109" i="9"/>
  <c r="E109" i="9"/>
  <c r="M109" i="9" s="1"/>
  <c r="O109" i="9" s="1"/>
  <c r="D109" i="9"/>
  <c r="C109" i="9"/>
  <c r="B109" i="9"/>
  <c r="P108" i="9"/>
  <c r="H108" i="9"/>
  <c r="G108" i="9"/>
  <c r="F108" i="9"/>
  <c r="E108" i="9"/>
  <c r="M108" i="9" s="1"/>
  <c r="O108" i="9" s="1"/>
  <c r="D108" i="9"/>
  <c r="C108" i="9"/>
  <c r="B108" i="9"/>
  <c r="P107" i="9"/>
  <c r="M107" i="9"/>
  <c r="O107" i="9" s="1"/>
  <c r="Q107" i="9" s="1"/>
  <c r="R107" i="9" s="1"/>
  <c r="H107" i="9"/>
  <c r="G107" i="9"/>
  <c r="F107" i="9"/>
  <c r="E107" i="9"/>
  <c r="D107" i="9"/>
  <c r="C107" i="9"/>
  <c r="B107" i="9"/>
  <c r="P106" i="9"/>
  <c r="H106" i="9"/>
  <c r="G106" i="9"/>
  <c r="F106" i="9"/>
  <c r="E106" i="9"/>
  <c r="M106" i="9" s="1"/>
  <c r="O106" i="9" s="1"/>
  <c r="D106" i="9"/>
  <c r="C106" i="9"/>
  <c r="B106" i="9"/>
  <c r="P105" i="9"/>
  <c r="H105" i="9"/>
  <c r="G105" i="9"/>
  <c r="F105" i="9"/>
  <c r="E105" i="9"/>
  <c r="M105" i="9" s="1"/>
  <c r="O105" i="9" s="1"/>
  <c r="D105" i="9"/>
  <c r="C105" i="9"/>
  <c r="B105" i="9"/>
  <c r="P104" i="9"/>
  <c r="H104" i="9"/>
  <c r="G104" i="9"/>
  <c r="F104" i="9"/>
  <c r="E104" i="9"/>
  <c r="M104" i="9" s="1"/>
  <c r="O104" i="9" s="1"/>
  <c r="D104" i="9"/>
  <c r="C104" i="9"/>
  <c r="B104" i="9"/>
  <c r="P103" i="9"/>
  <c r="H103" i="9"/>
  <c r="G103" i="9"/>
  <c r="F103" i="9"/>
  <c r="E103" i="9"/>
  <c r="M103" i="9" s="1"/>
  <c r="O103" i="9" s="1"/>
  <c r="D103" i="9"/>
  <c r="C103" i="9"/>
  <c r="B103" i="9"/>
  <c r="P102" i="9"/>
  <c r="H102" i="9"/>
  <c r="G102" i="9"/>
  <c r="F102" i="9"/>
  <c r="E102" i="9"/>
  <c r="M102" i="9" s="1"/>
  <c r="O102" i="9" s="1"/>
  <c r="D102" i="9"/>
  <c r="C102" i="9"/>
  <c r="B102" i="9"/>
  <c r="P101" i="9"/>
  <c r="H101" i="9"/>
  <c r="G101" i="9"/>
  <c r="F101" i="9"/>
  <c r="E101" i="9"/>
  <c r="M101" i="9" s="1"/>
  <c r="O101" i="9" s="1"/>
  <c r="D101" i="9"/>
  <c r="C101" i="9"/>
  <c r="B101" i="9"/>
  <c r="P100" i="9"/>
  <c r="H100" i="9"/>
  <c r="G100" i="9"/>
  <c r="F100" i="9"/>
  <c r="E100" i="9"/>
  <c r="M100" i="9" s="1"/>
  <c r="O100" i="9" s="1"/>
  <c r="Q100" i="9" s="1"/>
  <c r="R100" i="9" s="1"/>
  <c r="D100" i="9"/>
  <c r="C100" i="9"/>
  <c r="B100" i="9"/>
  <c r="P99" i="9"/>
  <c r="H99" i="9"/>
  <c r="G99" i="9"/>
  <c r="F99" i="9"/>
  <c r="E99" i="9"/>
  <c r="M99" i="9" s="1"/>
  <c r="O99" i="9" s="1"/>
  <c r="D99" i="9"/>
  <c r="C99" i="9"/>
  <c r="B99" i="9"/>
  <c r="P98" i="9"/>
  <c r="H98" i="9"/>
  <c r="G98" i="9"/>
  <c r="F98" i="9"/>
  <c r="E98" i="9"/>
  <c r="M98" i="9" s="1"/>
  <c r="O98" i="9" s="1"/>
  <c r="D98" i="9"/>
  <c r="C98" i="9"/>
  <c r="B98" i="9"/>
  <c r="P97" i="9"/>
  <c r="H97" i="9"/>
  <c r="G97" i="9"/>
  <c r="F97" i="9"/>
  <c r="E97" i="9"/>
  <c r="M97" i="9" s="1"/>
  <c r="O97" i="9" s="1"/>
  <c r="D97" i="9"/>
  <c r="C97" i="9"/>
  <c r="B97" i="9"/>
  <c r="P96" i="9"/>
  <c r="H96" i="9"/>
  <c r="G96" i="9"/>
  <c r="F96" i="9"/>
  <c r="E96" i="9"/>
  <c r="M96" i="9" s="1"/>
  <c r="O96" i="9" s="1"/>
  <c r="Q96" i="9" s="1"/>
  <c r="R96" i="9" s="1"/>
  <c r="D96" i="9"/>
  <c r="C96" i="9"/>
  <c r="B96" i="9"/>
  <c r="P95" i="9"/>
  <c r="H95" i="9"/>
  <c r="G95" i="9"/>
  <c r="F95" i="9"/>
  <c r="E95" i="9"/>
  <c r="M95" i="9" s="1"/>
  <c r="O95" i="9" s="1"/>
  <c r="Q95" i="9" s="1"/>
  <c r="R95" i="9" s="1"/>
  <c r="D95" i="9"/>
  <c r="C95" i="9"/>
  <c r="B95" i="9"/>
  <c r="P94" i="9"/>
  <c r="H94" i="9"/>
  <c r="G94" i="9"/>
  <c r="F94" i="9"/>
  <c r="E94" i="9"/>
  <c r="M94" i="9" s="1"/>
  <c r="O94" i="9" s="1"/>
  <c r="Q94" i="9" s="1"/>
  <c r="R94" i="9" s="1"/>
  <c r="D94" i="9"/>
  <c r="C94" i="9"/>
  <c r="B94" i="9"/>
  <c r="P93" i="9"/>
  <c r="H93" i="9"/>
  <c r="G93" i="9"/>
  <c r="F93" i="9"/>
  <c r="E93" i="9"/>
  <c r="M93" i="9" s="1"/>
  <c r="O93" i="9" s="1"/>
  <c r="D93" i="9"/>
  <c r="C93" i="9"/>
  <c r="B93" i="9"/>
  <c r="P92" i="9"/>
  <c r="H92" i="9"/>
  <c r="G92" i="9"/>
  <c r="F92" i="9"/>
  <c r="E92" i="9"/>
  <c r="M92" i="9" s="1"/>
  <c r="O92" i="9" s="1"/>
  <c r="D92" i="9"/>
  <c r="C92" i="9"/>
  <c r="B92" i="9"/>
  <c r="P91" i="9"/>
  <c r="H91" i="9"/>
  <c r="G91" i="9"/>
  <c r="F91" i="9"/>
  <c r="E91" i="9"/>
  <c r="M91" i="9" s="1"/>
  <c r="O91" i="9" s="1"/>
  <c r="Q91" i="9" s="1"/>
  <c r="R91" i="9" s="1"/>
  <c r="D91" i="9"/>
  <c r="C91" i="9"/>
  <c r="B91" i="9"/>
  <c r="P90" i="9"/>
  <c r="H90" i="9"/>
  <c r="G90" i="9"/>
  <c r="F90" i="9"/>
  <c r="E90" i="9"/>
  <c r="M90" i="9" s="1"/>
  <c r="O90" i="9" s="1"/>
  <c r="D90" i="9"/>
  <c r="C90" i="9"/>
  <c r="B90" i="9"/>
  <c r="P89" i="9"/>
  <c r="H89" i="9"/>
  <c r="G89" i="9"/>
  <c r="F89" i="9"/>
  <c r="E89" i="9"/>
  <c r="M89" i="9" s="1"/>
  <c r="O89" i="9" s="1"/>
  <c r="D89" i="9"/>
  <c r="C89" i="9"/>
  <c r="B89" i="9"/>
  <c r="P88" i="9"/>
  <c r="H88" i="9"/>
  <c r="G88" i="9"/>
  <c r="F88" i="9"/>
  <c r="E88" i="9"/>
  <c r="M88" i="9" s="1"/>
  <c r="O88" i="9" s="1"/>
  <c r="D88" i="9"/>
  <c r="C88" i="9"/>
  <c r="B88" i="9"/>
  <c r="P87" i="9"/>
  <c r="H87" i="9"/>
  <c r="G87" i="9"/>
  <c r="F87" i="9"/>
  <c r="E87" i="9"/>
  <c r="M87" i="9" s="1"/>
  <c r="O87" i="9" s="1"/>
  <c r="D87" i="9"/>
  <c r="C87" i="9"/>
  <c r="B87" i="9"/>
  <c r="P86" i="9"/>
  <c r="H86" i="9"/>
  <c r="G86" i="9"/>
  <c r="F86" i="9"/>
  <c r="E86" i="9"/>
  <c r="M86" i="9" s="1"/>
  <c r="O86" i="9" s="1"/>
  <c r="Q86" i="9" s="1"/>
  <c r="R86" i="9" s="1"/>
  <c r="D86" i="9"/>
  <c r="C86" i="9"/>
  <c r="B86" i="9"/>
  <c r="P85" i="9"/>
  <c r="H85" i="9"/>
  <c r="G85" i="9"/>
  <c r="F85" i="9"/>
  <c r="E85" i="9"/>
  <c r="M85" i="9" s="1"/>
  <c r="O85" i="9" s="1"/>
  <c r="D85" i="9"/>
  <c r="C85" i="9"/>
  <c r="B85" i="9"/>
  <c r="P84" i="9"/>
  <c r="H84" i="9"/>
  <c r="G84" i="9"/>
  <c r="F84" i="9"/>
  <c r="E84" i="9"/>
  <c r="M84" i="9" s="1"/>
  <c r="O84" i="9" s="1"/>
  <c r="Q84" i="9" s="1"/>
  <c r="R84" i="9" s="1"/>
  <c r="D84" i="9"/>
  <c r="C84" i="9"/>
  <c r="B84" i="9"/>
  <c r="P83" i="9"/>
  <c r="H83" i="9"/>
  <c r="G83" i="9"/>
  <c r="F83" i="9"/>
  <c r="E83" i="9"/>
  <c r="M83" i="9" s="1"/>
  <c r="O83" i="9" s="1"/>
  <c r="Q83" i="9" s="1"/>
  <c r="R83" i="9" s="1"/>
  <c r="D83" i="9"/>
  <c r="C83" i="9"/>
  <c r="B83" i="9"/>
  <c r="P82" i="9"/>
  <c r="H82" i="9"/>
  <c r="G82" i="9"/>
  <c r="F82" i="9"/>
  <c r="E82" i="9"/>
  <c r="M82" i="9" s="1"/>
  <c r="O82" i="9" s="1"/>
  <c r="D82" i="9"/>
  <c r="C82" i="9"/>
  <c r="B82" i="9"/>
  <c r="P81" i="9"/>
  <c r="H81" i="9"/>
  <c r="G81" i="9"/>
  <c r="F81" i="9"/>
  <c r="E81" i="9"/>
  <c r="M81" i="9" s="1"/>
  <c r="O81" i="9" s="1"/>
  <c r="Q81" i="9" s="1"/>
  <c r="R81" i="9" s="1"/>
  <c r="D81" i="9"/>
  <c r="C81" i="9"/>
  <c r="B81" i="9"/>
  <c r="P80" i="9"/>
  <c r="H80" i="9"/>
  <c r="G80" i="9"/>
  <c r="F80" i="9"/>
  <c r="E80" i="9"/>
  <c r="M80" i="9" s="1"/>
  <c r="O80" i="9" s="1"/>
  <c r="Q80" i="9" s="1"/>
  <c r="R80" i="9" s="1"/>
  <c r="D80" i="9"/>
  <c r="C80" i="9"/>
  <c r="B80" i="9"/>
  <c r="P79" i="9"/>
  <c r="H79" i="9"/>
  <c r="G79" i="9"/>
  <c r="F79" i="9"/>
  <c r="E79" i="9"/>
  <c r="M79" i="9" s="1"/>
  <c r="O79" i="9" s="1"/>
  <c r="D79" i="9"/>
  <c r="C79" i="9"/>
  <c r="B79" i="9"/>
  <c r="P78" i="9"/>
  <c r="H78" i="9"/>
  <c r="G78" i="9"/>
  <c r="F78" i="9"/>
  <c r="E78" i="9"/>
  <c r="M78" i="9" s="1"/>
  <c r="O78" i="9" s="1"/>
  <c r="Q78" i="9" s="1"/>
  <c r="R78" i="9" s="1"/>
  <c r="D78" i="9"/>
  <c r="C78" i="9"/>
  <c r="B78" i="9"/>
  <c r="P77" i="9"/>
  <c r="H77" i="9"/>
  <c r="G77" i="9"/>
  <c r="F77" i="9"/>
  <c r="E77" i="9"/>
  <c r="M77" i="9" s="1"/>
  <c r="O77" i="9" s="1"/>
  <c r="D77" i="9"/>
  <c r="C77" i="9"/>
  <c r="B77" i="9"/>
  <c r="P76" i="9"/>
  <c r="H76" i="9"/>
  <c r="G76" i="9"/>
  <c r="F76" i="9"/>
  <c r="E76" i="9"/>
  <c r="M76" i="9" s="1"/>
  <c r="O76" i="9" s="1"/>
  <c r="Q76" i="9" s="1"/>
  <c r="R76" i="9" s="1"/>
  <c r="D76" i="9"/>
  <c r="C76" i="9"/>
  <c r="B76" i="9"/>
  <c r="P75" i="9"/>
  <c r="H75" i="9"/>
  <c r="G75" i="9"/>
  <c r="F75" i="9"/>
  <c r="E75" i="9"/>
  <c r="M75" i="9" s="1"/>
  <c r="O75" i="9" s="1"/>
  <c r="Q75" i="9" s="1"/>
  <c r="R75" i="9" s="1"/>
  <c r="D75" i="9"/>
  <c r="C75" i="9"/>
  <c r="B75" i="9"/>
  <c r="P74" i="9"/>
  <c r="H74" i="9"/>
  <c r="G74" i="9"/>
  <c r="F74" i="9"/>
  <c r="E74" i="9"/>
  <c r="M74" i="9" s="1"/>
  <c r="O74" i="9" s="1"/>
  <c r="D74" i="9"/>
  <c r="C74" i="9"/>
  <c r="B74" i="9"/>
  <c r="P73" i="9"/>
  <c r="H73" i="9"/>
  <c r="G73" i="9"/>
  <c r="F73" i="9"/>
  <c r="E73" i="9"/>
  <c r="M73" i="9" s="1"/>
  <c r="O73" i="9" s="1"/>
  <c r="D73" i="9"/>
  <c r="C73" i="9"/>
  <c r="B73" i="9"/>
  <c r="P72" i="9"/>
  <c r="H72" i="9"/>
  <c r="G72" i="9"/>
  <c r="F72" i="9"/>
  <c r="E72" i="9"/>
  <c r="M72" i="9" s="1"/>
  <c r="O72" i="9" s="1"/>
  <c r="D72" i="9"/>
  <c r="C72" i="9"/>
  <c r="B72" i="9"/>
  <c r="P71" i="9"/>
  <c r="H71" i="9"/>
  <c r="G71" i="9"/>
  <c r="F71" i="9"/>
  <c r="E71" i="9"/>
  <c r="M71" i="9" s="1"/>
  <c r="O71" i="9" s="1"/>
  <c r="Q71" i="9" s="1"/>
  <c r="R71" i="9" s="1"/>
  <c r="D71" i="9"/>
  <c r="C71" i="9"/>
  <c r="B71" i="9"/>
  <c r="P70" i="9"/>
  <c r="H70" i="9"/>
  <c r="G70" i="9"/>
  <c r="F70" i="9"/>
  <c r="E70" i="9"/>
  <c r="M70" i="9" s="1"/>
  <c r="O70" i="9" s="1"/>
  <c r="Q70" i="9" s="1"/>
  <c r="R70" i="9" s="1"/>
  <c r="D70" i="9"/>
  <c r="C70" i="9"/>
  <c r="B70" i="9"/>
  <c r="P69" i="9"/>
  <c r="H69" i="9"/>
  <c r="G69" i="9"/>
  <c r="F69" i="9"/>
  <c r="E69" i="9"/>
  <c r="M69" i="9" s="1"/>
  <c r="O69" i="9" s="1"/>
  <c r="D69" i="9"/>
  <c r="C69" i="9"/>
  <c r="B69" i="9"/>
  <c r="P68" i="9"/>
  <c r="H68" i="9"/>
  <c r="G68" i="9"/>
  <c r="F68" i="9"/>
  <c r="E68" i="9"/>
  <c r="M68" i="9" s="1"/>
  <c r="O68" i="9" s="1"/>
  <c r="Q68" i="9" s="1"/>
  <c r="R68" i="9" s="1"/>
  <c r="D68" i="9"/>
  <c r="C68" i="9"/>
  <c r="B68" i="9"/>
  <c r="P67" i="9"/>
  <c r="H67" i="9"/>
  <c r="G67" i="9"/>
  <c r="F67" i="9"/>
  <c r="E67" i="9"/>
  <c r="M67" i="9" s="1"/>
  <c r="O67" i="9" s="1"/>
  <c r="D67" i="9"/>
  <c r="C67" i="9"/>
  <c r="B67" i="9"/>
  <c r="P66" i="9"/>
  <c r="H66" i="9"/>
  <c r="G66" i="9"/>
  <c r="F66" i="9"/>
  <c r="E66" i="9"/>
  <c r="M66" i="9" s="1"/>
  <c r="O66" i="9" s="1"/>
  <c r="D66" i="9"/>
  <c r="C66" i="9"/>
  <c r="B66" i="9"/>
  <c r="P65" i="9"/>
  <c r="H65" i="9"/>
  <c r="G65" i="9"/>
  <c r="F65" i="9"/>
  <c r="E65" i="9"/>
  <c r="M65" i="9" s="1"/>
  <c r="O65" i="9" s="1"/>
  <c r="D65" i="9"/>
  <c r="C65" i="9"/>
  <c r="B65" i="9"/>
  <c r="P64" i="9"/>
  <c r="H64" i="9"/>
  <c r="G64" i="9"/>
  <c r="F64" i="9"/>
  <c r="E64" i="9"/>
  <c r="M64" i="9" s="1"/>
  <c r="O64" i="9" s="1"/>
  <c r="D64" i="9"/>
  <c r="C64" i="9"/>
  <c r="B64" i="9"/>
  <c r="P63" i="9"/>
  <c r="H63" i="9"/>
  <c r="G63" i="9"/>
  <c r="F63" i="9"/>
  <c r="E63" i="9"/>
  <c r="M63" i="9" s="1"/>
  <c r="O63" i="9" s="1"/>
  <c r="Q63" i="9" s="1"/>
  <c r="R63" i="9" s="1"/>
  <c r="D63" i="9"/>
  <c r="C63" i="9"/>
  <c r="B63" i="9"/>
  <c r="P62" i="9"/>
  <c r="M62" i="9"/>
  <c r="O62" i="9" s="1"/>
  <c r="Q62" i="9" s="1"/>
  <c r="R62" i="9" s="1"/>
  <c r="H62" i="9"/>
  <c r="G62" i="9"/>
  <c r="F62" i="9"/>
  <c r="E62" i="9"/>
  <c r="D62" i="9"/>
  <c r="C62" i="9"/>
  <c r="B62" i="9"/>
  <c r="P61" i="9"/>
  <c r="H61" i="9"/>
  <c r="G61" i="9"/>
  <c r="F61" i="9"/>
  <c r="E61" i="9"/>
  <c r="M61" i="9" s="1"/>
  <c r="O61" i="9" s="1"/>
  <c r="D61" i="9"/>
  <c r="C61" i="9"/>
  <c r="B61" i="9"/>
  <c r="P60" i="9"/>
  <c r="H60" i="9"/>
  <c r="G60" i="9"/>
  <c r="F60" i="9"/>
  <c r="E60" i="9"/>
  <c r="M60" i="9" s="1"/>
  <c r="O60" i="9" s="1"/>
  <c r="D60" i="9"/>
  <c r="C60" i="9"/>
  <c r="B60" i="9"/>
  <c r="P59" i="9"/>
  <c r="H59" i="9"/>
  <c r="G59" i="9"/>
  <c r="F59" i="9"/>
  <c r="E59" i="9"/>
  <c r="M59" i="9" s="1"/>
  <c r="O59" i="9" s="1"/>
  <c r="D59" i="9"/>
  <c r="C59" i="9"/>
  <c r="B59" i="9"/>
  <c r="P58" i="9"/>
  <c r="H58" i="9"/>
  <c r="G58" i="9"/>
  <c r="F58" i="9"/>
  <c r="E58" i="9"/>
  <c r="M58" i="9" s="1"/>
  <c r="O58" i="9" s="1"/>
  <c r="D58" i="9"/>
  <c r="C58" i="9"/>
  <c r="B58" i="9"/>
  <c r="P57" i="9"/>
  <c r="H57" i="9"/>
  <c r="G57" i="9"/>
  <c r="F57" i="9"/>
  <c r="E57" i="9"/>
  <c r="M57" i="9" s="1"/>
  <c r="O57" i="9" s="1"/>
  <c r="D57" i="9"/>
  <c r="C57" i="9"/>
  <c r="B57" i="9"/>
  <c r="P56" i="9"/>
  <c r="H56" i="9"/>
  <c r="G56" i="9"/>
  <c r="F56" i="9"/>
  <c r="E56" i="9"/>
  <c r="M56" i="9" s="1"/>
  <c r="O56" i="9" s="1"/>
  <c r="D56" i="9"/>
  <c r="C56" i="9"/>
  <c r="B56" i="9"/>
  <c r="P55" i="9"/>
  <c r="H55" i="9"/>
  <c r="G55" i="9"/>
  <c r="F55" i="9"/>
  <c r="E55" i="9"/>
  <c r="M55" i="9" s="1"/>
  <c r="O55" i="9" s="1"/>
  <c r="D55" i="9"/>
  <c r="C55" i="9"/>
  <c r="B55" i="9"/>
  <c r="P54" i="9"/>
  <c r="H54" i="9"/>
  <c r="G54" i="9"/>
  <c r="F54" i="9"/>
  <c r="E54" i="9"/>
  <c r="M54" i="9" s="1"/>
  <c r="O54" i="9" s="1"/>
  <c r="D54" i="9"/>
  <c r="C54" i="9"/>
  <c r="B54" i="9"/>
  <c r="P53" i="9"/>
  <c r="H53" i="9"/>
  <c r="G53" i="9"/>
  <c r="F53" i="9"/>
  <c r="E53" i="9"/>
  <c r="M53" i="9" s="1"/>
  <c r="O53" i="9" s="1"/>
  <c r="D53" i="9"/>
  <c r="C53" i="9"/>
  <c r="B53" i="9"/>
  <c r="P52" i="9"/>
  <c r="M52" i="9"/>
  <c r="O52" i="9" s="1"/>
  <c r="H52" i="9"/>
  <c r="G52" i="9"/>
  <c r="F52" i="9"/>
  <c r="E52" i="9"/>
  <c r="D52" i="9"/>
  <c r="C52" i="9"/>
  <c r="B52" i="9"/>
  <c r="P51" i="9"/>
  <c r="M51" i="9"/>
  <c r="O51" i="9" s="1"/>
  <c r="H51" i="9"/>
  <c r="G51" i="9"/>
  <c r="F51" i="9"/>
  <c r="E51" i="9"/>
  <c r="D51" i="9"/>
  <c r="C51" i="9"/>
  <c r="B51" i="9"/>
  <c r="P50" i="9"/>
  <c r="H50" i="9"/>
  <c r="G50" i="9"/>
  <c r="F50" i="9"/>
  <c r="E50" i="9"/>
  <c r="M50" i="9" s="1"/>
  <c r="O50" i="9" s="1"/>
  <c r="D50" i="9"/>
  <c r="C50" i="9"/>
  <c r="B50" i="9"/>
  <c r="P49" i="9"/>
  <c r="H49" i="9"/>
  <c r="G49" i="9"/>
  <c r="F49" i="9"/>
  <c r="E49" i="9"/>
  <c r="M49" i="9" s="1"/>
  <c r="O49" i="9" s="1"/>
  <c r="D49" i="9"/>
  <c r="C49" i="9"/>
  <c r="B49" i="9"/>
  <c r="P48" i="9"/>
  <c r="H48" i="9"/>
  <c r="G48" i="9"/>
  <c r="F48" i="9"/>
  <c r="E48" i="9"/>
  <c r="M48" i="9" s="1"/>
  <c r="O48" i="9" s="1"/>
  <c r="D48" i="9"/>
  <c r="C48" i="9"/>
  <c r="B48" i="9"/>
  <c r="P47" i="9"/>
  <c r="H47" i="9"/>
  <c r="G47" i="9"/>
  <c r="F47" i="9"/>
  <c r="E47" i="9"/>
  <c r="M47" i="9" s="1"/>
  <c r="O47" i="9" s="1"/>
  <c r="D47" i="9"/>
  <c r="C47" i="9"/>
  <c r="B47" i="9"/>
  <c r="P46" i="9"/>
  <c r="H46" i="9"/>
  <c r="G46" i="9"/>
  <c r="F46" i="9"/>
  <c r="E46" i="9"/>
  <c r="M46" i="9" s="1"/>
  <c r="O46" i="9" s="1"/>
  <c r="D46" i="9"/>
  <c r="C46" i="9"/>
  <c r="B46" i="9"/>
  <c r="P45" i="9"/>
  <c r="H45" i="9"/>
  <c r="G45" i="9"/>
  <c r="F45" i="9"/>
  <c r="E45" i="9"/>
  <c r="M45" i="9" s="1"/>
  <c r="O45" i="9" s="1"/>
  <c r="D45" i="9"/>
  <c r="C45" i="9"/>
  <c r="B45" i="9"/>
  <c r="P44" i="9"/>
  <c r="H44" i="9"/>
  <c r="G44" i="9"/>
  <c r="F44" i="9"/>
  <c r="E44" i="9"/>
  <c r="M44" i="9" s="1"/>
  <c r="O44" i="9" s="1"/>
  <c r="D44" i="9"/>
  <c r="C44" i="9"/>
  <c r="B44" i="9"/>
  <c r="P43" i="9"/>
  <c r="H43" i="9"/>
  <c r="G43" i="9"/>
  <c r="F43" i="9"/>
  <c r="E43" i="9"/>
  <c r="M43" i="9" s="1"/>
  <c r="O43" i="9" s="1"/>
  <c r="D43" i="9"/>
  <c r="C43" i="9"/>
  <c r="B43" i="9"/>
  <c r="P42" i="9"/>
  <c r="H42" i="9"/>
  <c r="G42" i="9"/>
  <c r="F42" i="9"/>
  <c r="E42" i="9"/>
  <c r="M42" i="9" s="1"/>
  <c r="O42" i="9" s="1"/>
  <c r="D42" i="9"/>
  <c r="C42" i="9"/>
  <c r="B42" i="9"/>
  <c r="P41" i="9"/>
  <c r="H41" i="9"/>
  <c r="G41" i="9"/>
  <c r="F41" i="9"/>
  <c r="E41" i="9"/>
  <c r="M41" i="9" s="1"/>
  <c r="O41" i="9" s="1"/>
  <c r="D41" i="9"/>
  <c r="C41" i="9"/>
  <c r="B41" i="9"/>
  <c r="P40" i="9"/>
  <c r="H40" i="9"/>
  <c r="G40" i="9"/>
  <c r="F40" i="9"/>
  <c r="E40" i="9"/>
  <c r="M40" i="9" s="1"/>
  <c r="O40" i="9" s="1"/>
  <c r="D40" i="9"/>
  <c r="C40" i="9"/>
  <c r="B40" i="9"/>
  <c r="P39" i="9"/>
  <c r="M39" i="9"/>
  <c r="O39" i="9" s="1"/>
  <c r="H39" i="9"/>
  <c r="G39" i="9"/>
  <c r="F39" i="9"/>
  <c r="E39" i="9"/>
  <c r="D39" i="9"/>
  <c r="C39" i="9"/>
  <c r="B39" i="9"/>
  <c r="P38" i="9"/>
  <c r="H38" i="9"/>
  <c r="G38" i="9"/>
  <c r="F38" i="9"/>
  <c r="E38" i="9"/>
  <c r="M38" i="9" s="1"/>
  <c r="O38" i="9" s="1"/>
  <c r="D38" i="9"/>
  <c r="C38" i="9"/>
  <c r="B38" i="9"/>
  <c r="P37" i="9"/>
  <c r="H37" i="9"/>
  <c r="G37" i="9"/>
  <c r="F37" i="9"/>
  <c r="E37" i="9"/>
  <c r="M37" i="9" s="1"/>
  <c r="O37" i="9" s="1"/>
  <c r="D37" i="9"/>
  <c r="C37" i="9"/>
  <c r="B37" i="9"/>
  <c r="P36" i="9"/>
  <c r="H36" i="9"/>
  <c r="G36" i="9"/>
  <c r="F36" i="9"/>
  <c r="E36" i="9"/>
  <c r="M36" i="9" s="1"/>
  <c r="O36" i="9" s="1"/>
  <c r="D36" i="9"/>
  <c r="C36" i="9"/>
  <c r="B36" i="9"/>
  <c r="P35" i="9"/>
  <c r="H35" i="9"/>
  <c r="G35" i="9"/>
  <c r="F35" i="9"/>
  <c r="E35" i="9"/>
  <c r="M35" i="9" s="1"/>
  <c r="O35" i="9" s="1"/>
  <c r="D35" i="9"/>
  <c r="C35" i="9"/>
  <c r="B35" i="9"/>
  <c r="P34" i="9"/>
  <c r="H34" i="9"/>
  <c r="G34" i="9"/>
  <c r="F34" i="9"/>
  <c r="E34" i="9"/>
  <c r="M34" i="9" s="1"/>
  <c r="O34" i="9" s="1"/>
  <c r="D34" i="9"/>
  <c r="C34" i="9"/>
  <c r="B34" i="9"/>
  <c r="P33" i="9"/>
  <c r="H33" i="9"/>
  <c r="G33" i="9"/>
  <c r="F33" i="9"/>
  <c r="E33" i="9"/>
  <c r="M33" i="9" s="1"/>
  <c r="O33" i="9" s="1"/>
  <c r="D33" i="9"/>
  <c r="C33" i="9"/>
  <c r="B33" i="9"/>
  <c r="P32" i="9"/>
  <c r="H32" i="9"/>
  <c r="G32" i="9"/>
  <c r="F32" i="9"/>
  <c r="E32" i="9"/>
  <c r="M32" i="9" s="1"/>
  <c r="O32" i="9" s="1"/>
  <c r="D32" i="9"/>
  <c r="C32" i="9"/>
  <c r="B32" i="9"/>
  <c r="P31" i="9"/>
  <c r="H31" i="9"/>
  <c r="G31" i="9"/>
  <c r="F31" i="9"/>
  <c r="E31" i="9"/>
  <c r="M31" i="9" s="1"/>
  <c r="O31" i="9" s="1"/>
  <c r="D31" i="9"/>
  <c r="C31" i="9"/>
  <c r="B31" i="9"/>
  <c r="P30" i="9"/>
  <c r="Q30" i="9" s="1"/>
  <c r="R30" i="9" s="1"/>
  <c r="H30" i="9"/>
  <c r="G30" i="9"/>
  <c r="F30" i="9"/>
  <c r="E30" i="9"/>
  <c r="M30" i="9" s="1"/>
  <c r="O30" i="9" s="1"/>
  <c r="D30" i="9"/>
  <c r="C30" i="9"/>
  <c r="B30" i="9"/>
  <c r="P29" i="9"/>
  <c r="H29" i="9"/>
  <c r="G29" i="9"/>
  <c r="F29" i="9"/>
  <c r="E29" i="9"/>
  <c r="M29" i="9" s="1"/>
  <c r="O29" i="9" s="1"/>
  <c r="D29" i="9"/>
  <c r="C29" i="9"/>
  <c r="B29" i="9"/>
  <c r="P28" i="9"/>
  <c r="H28" i="9"/>
  <c r="G28" i="9"/>
  <c r="F28" i="9"/>
  <c r="E28" i="9"/>
  <c r="M28" i="9" s="1"/>
  <c r="O28" i="9" s="1"/>
  <c r="D28" i="9"/>
  <c r="C28" i="9"/>
  <c r="B28" i="9"/>
  <c r="P27" i="9"/>
  <c r="H27" i="9"/>
  <c r="G27" i="9"/>
  <c r="F27" i="9"/>
  <c r="E27" i="9"/>
  <c r="M27" i="9" s="1"/>
  <c r="O27" i="9" s="1"/>
  <c r="Q27" i="9" s="1"/>
  <c r="R27" i="9" s="1"/>
  <c r="D27" i="9"/>
  <c r="C27" i="9"/>
  <c r="B27" i="9"/>
  <c r="P26" i="9"/>
  <c r="H26" i="9"/>
  <c r="G26" i="9"/>
  <c r="F26" i="9"/>
  <c r="E26" i="9"/>
  <c r="M26" i="9" s="1"/>
  <c r="O26" i="9" s="1"/>
  <c r="D26" i="9"/>
  <c r="C26" i="9"/>
  <c r="B26" i="9"/>
  <c r="P25" i="9"/>
  <c r="H25" i="9"/>
  <c r="G25" i="9"/>
  <c r="F25" i="9"/>
  <c r="E25" i="9"/>
  <c r="M25" i="9" s="1"/>
  <c r="O25" i="9" s="1"/>
  <c r="D25" i="9"/>
  <c r="C25" i="9"/>
  <c r="B25" i="9"/>
  <c r="P24" i="9"/>
  <c r="H24" i="9"/>
  <c r="G24" i="9"/>
  <c r="F24" i="9"/>
  <c r="E24" i="9"/>
  <c r="M24" i="9" s="1"/>
  <c r="O24" i="9" s="1"/>
  <c r="Q24" i="9" s="1"/>
  <c r="R24" i="9" s="1"/>
  <c r="D24" i="9"/>
  <c r="C24" i="9"/>
  <c r="B24" i="9"/>
  <c r="P23" i="9"/>
  <c r="H23" i="9"/>
  <c r="G23" i="9"/>
  <c r="F23" i="9"/>
  <c r="E23" i="9"/>
  <c r="M23" i="9" s="1"/>
  <c r="O23" i="9" s="1"/>
  <c r="Q23" i="9" s="1"/>
  <c r="R23" i="9" s="1"/>
  <c r="D23" i="9"/>
  <c r="C23" i="9"/>
  <c r="B23" i="9"/>
  <c r="P22" i="9"/>
  <c r="H22" i="9"/>
  <c r="G22" i="9"/>
  <c r="F22" i="9"/>
  <c r="E22" i="9"/>
  <c r="M22" i="9" s="1"/>
  <c r="O22" i="9" s="1"/>
  <c r="D22" i="9"/>
  <c r="C22" i="9"/>
  <c r="B22" i="9"/>
  <c r="P21" i="9"/>
  <c r="H21" i="9"/>
  <c r="G21" i="9"/>
  <c r="F21" i="9"/>
  <c r="E21" i="9"/>
  <c r="M21" i="9" s="1"/>
  <c r="O21" i="9" s="1"/>
  <c r="D21" i="9"/>
  <c r="C21" i="9"/>
  <c r="B21" i="9"/>
  <c r="P20" i="9"/>
  <c r="H20" i="9"/>
  <c r="G20" i="9"/>
  <c r="F20" i="9"/>
  <c r="E20" i="9"/>
  <c r="M20" i="9" s="1"/>
  <c r="O20" i="9" s="1"/>
  <c r="D20" i="9"/>
  <c r="C20" i="9"/>
  <c r="B20" i="9"/>
  <c r="P19" i="9"/>
  <c r="H19" i="9"/>
  <c r="G19" i="9"/>
  <c r="F19" i="9"/>
  <c r="E19" i="9"/>
  <c r="M19" i="9" s="1"/>
  <c r="O19" i="9" s="1"/>
  <c r="D19" i="9"/>
  <c r="C19" i="9"/>
  <c r="B19" i="9"/>
  <c r="P18" i="9"/>
  <c r="H18" i="9"/>
  <c r="G18" i="9"/>
  <c r="F18" i="9"/>
  <c r="E18" i="9"/>
  <c r="M18" i="9" s="1"/>
  <c r="O18" i="9" s="1"/>
  <c r="D18" i="9"/>
  <c r="C18" i="9"/>
  <c r="B18" i="9"/>
  <c r="P17" i="9"/>
  <c r="H17" i="9"/>
  <c r="G17" i="9"/>
  <c r="F17" i="9"/>
  <c r="E17" i="9"/>
  <c r="M17" i="9" s="1"/>
  <c r="O17" i="9" s="1"/>
  <c r="Q17" i="9" s="1"/>
  <c r="R17" i="9" s="1"/>
  <c r="D17" i="9"/>
  <c r="C17" i="9"/>
  <c r="B17" i="9"/>
  <c r="P16" i="9"/>
  <c r="H16" i="9"/>
  <c r="G16" i="9"/>
  <c r="F16" i="9"/>
  <c r="E16" i="9"/>
  <c r="M16" i="9" s="1"/>
  <c r="O16" i="9" s="1"/>
  <c r="D16" i="9"/>
  <c r="C16" i="9"/>
  <c r="B16" i="9"/>
  <c r="P15" i="9"/>
  <c r="H15" i="9"/>
  <c r="G15" i="9"/>
  <c r="F15" i="9"/>
  <c r="E15" i="9"/>
  <c r="M15" i="9" s="1"/>
  <c r="O15" i="9" s="1"/>
  <c r="Q15" i="9" s="1"/>
  <c r="R15" i="9" s="1"/>
  <c r="D15" i="9"/>
  <c r="C15" i="9"/>
  <c r="B15" i="9"/>
  <c r="P14" i="9"/>
  <c r="H14" i="9"/>
  <c r="G14" i="9"/>
  <c r="F14" i="9"/>
  <c r="E14" i="9"/>
  <c r="M14" i="9" s="1"/>
  <c r="O14" i="9" s="1"/>
  <c r="D14" i="9"/>
  <c r="C14" i="9"/>
  <c r="B14" i="9"/>
  <c r="P13" i="9"/>
  <c r="H13" i="9"/>
  <c r="G13" i="9"/>
  <c r="F13" i="9"/>
  <c r="E13" i="9"/>
  <c r="M13" i="9" s="1"/>
  <c r="O13" i="9" s="1"/>
  <c r="D13" i="9"/>
  <c r="C13" i="9"/>
  <c r="B13" i="9"/>
  <c r="P12" i="9"/>
  <c r="H12" i="9"/>
  <c r="G12" i="9"/>
  <c r="F12" i="9"/>
  <c r="E12" i="9"/>
  <c r="M12" i="9" s="1"/>
  <c r="O12" i="9" s="1"/>
  <c r="D12" i="9"/>
  <c r="C12" i="9"/>
  <c r="B12" i="9"/>
  <c r="H11" i="9"/>
  <c r="G11" i="9"/>
  <c r="F11" i="9"/>
  <c r="E11" i="9"/>
  <c r="M11" i="9" s="1"/>
  <c r="O11" i="9" s="1"/>
  <c r="D11" i="9"/>
  <c r="C11" i="9"/>
  <c r="B11" i="9"/>
  <c r="H10" i="9"/>
  <c r="G10" i="9"/>
  <c r="F10" i="9"/>
  <c r="E10" i="9"/>
  <c r="P10" i="9" s="1"/>
  <c r="D10" i="9"/>
  <c r="C10" i="9"/>
  <c r="B10" i="9"/>
  <c r="H9" i="9"/>
  <c r="G9" i="9"/>
  <c r="F9" i="9"/>
  <c r="E9" i="9"/>
  <c r="M9" i="9" s="1"/>
  <c r="O9" i="9" s="1"/>
  <c r="D9" i="9"/>
  <c r="C9" i="9"/>
  <c r="B9" i="9"/>
  <c r="H8" i="9"/>
  <c r="G8" i="9"/>
  <c r="F8" i="9"/>
  <c r="E8" i="9"/>
  <c r="M8" i="9" s="1"/>
  <c r="O8" i="9" s="1"/>
  <c r="D8" i="9"/>
  <c r="C8" i="9"/>
  <c r="B8" i="9"/>
  <c r="H7" i="9"/>
  <c r="G7" i="9"/>
  <c r="F7" i="9"/>
  <c r="E7" i="9"/>
  <c r="M7" i="9" s="1"/>
  <c r="D7" i="9"/>
  <c r="C7" i="9"/>
  <c r="B7" i="9"/>
  <c r="I5" i="9"/>
  <c r="I506" i="8"/>
  <c r="H505" i="8"/>
  <c r="G505" i="8"/>
  <c r="F505" i="8"/>
  <c r="E505" i="8"/>
  <c r="N505" i="8" s="1"/>
  <c r="D505" i="8"/>
  <c r="C505" i="8"/>
  <c r="B505" i="8"/>
  <c r="H504" i="8"/>
  <c r="G504" i="8"/>
  <c r="F504" i="8"/>
  <c r="E504" i="8"/>
  <c r="N504" i="8" s="1"/>
  <c r="D504" i="8"/>
  <c r="C504" i="8"/>
  <c r="B504" i="8"/>
  <c r="H503" i="8"/>
  <c r="G503" i="8"/>
  <c r="F503" i="8"/>
  <c r="E503" i="8"/>
  <c r="N503" i="8" s="1"/>
  <c r="D503" i="8"/>
  <c r="C503" i="8"/>
  <c r="B503" i="8"/>
  <c r="H502" i="8"/>
  <c r="G502" i="8"/>
  <c r="F502" i="8"/>
  <c r="E502" i="8"/>
  <c r="N502" i="8" s="1"/>
  <c r="D502" i="8"/>
  <c r="C502" i="8"/>
  <c r="B502" i="8"/>
  <c r="H501" i="8"/>
  <c r="G501" i="8"/>
  <c r="F501" i="8"/>
  <c r="E501" i="8"/>
  <c r="N501" i="8" s="1"/>
  <c r="D501" i="8"/>
  <c r="C501" i="8"/>
  <c r="B501" i="8"/>
  <c r="H500" i="8"/>
  <c r="G500" i="8"/>
  <c r="F500" i="8"/>
  <c r="E500" i="8"/>
  <c r="N500" i="8" s="1"/>
  <c r="D500" i="8"/>
  <c r="C500" i="8"/>
  <c r="B500" i="8"/>
  <c r="H499" i="8"/>
  <c r="G499" i="8"/>
  <c r="F499" i="8"/>
  <c r="E499" i="8"/>
  <c r="N499" i="8" s="1"/>
  <c r="D499" i="8"/>
  <c r="C499" i="8"/>
  <c r="B499" i="8"/>
  <c r="H498" i="8"/>
  <c r="G498" i="8"/>
  <c r="F498" i="8"/>
  <c r="E498" i="8"/>
  <c r="N498" i="8" s="1"/>
  <c r="D498" i="8"/>
  <c r="C498" i="8"/>
  <c r="B498" i="8"/>
  <c r="H497" i="8"/>
  <c r="G497" i="8"/>
  <c r="F497" i="8"/>
  <c r="E497" i="8"/>
  <c r="N497" i="8" s="1"/>
  <c r="D497" i="8"/>
  <c r="C497" i="8"/>
  <c r="B497" i="8"/>
  <c r="H496" i="8"/>
  <c r="G496" i="8"/>
  <c r="F496" i="8"/>
  <c r="E496" i="8"/>
  <c r="N496" i="8" s="1"/>
  <c r="D496" i="8"/>
  <c r="C496" i="8"/>
  <c r="B496" i="8"/>
  <c r="H495" i="8"/>
  <c r="G495" i="8"/>
  <c r="F495" i="8"/>
  <c r="E495" i="8"/>
  <c r="N495" i="8" s="1"/>
  <c r="D495" i="8"/>
  <c r="C495" i="8"/>
  <c r="B495" i="8"/>
  <c r="H494" i="8"/>
  <c r="G494" i="8"/>
  <c r="F494" i="8"/>
  <c r="E494" i="8"/>
  <c r="N494" i="8" s="1"/>
  <c r="D494" i="8"/>
  <c r="C494" i="8"/>
  <c r="B494" i="8"/>
  <c r="H493" i="8"/>
  <c r="G493" i="8"/>
  <c r="F493" i="8"/>
  <c r="E493" i="8"/>
  <c r="N493" i="8" s="1"/>
  <c r="D493" i="8"/>
  <c r="C493" i="8"/>
  <c r="B493" i="8"/>
  <c r="H492" i="8"/>
  <c r="G492" i="8"/>
  <c r="F492" i="8"/>
  <c r="E492" i="8"/>
  <c r="N492" i="8" s="1"/>
  <c r="D492" i="8"/>
  <c r="C492" i="8"/>
  <c r="B492" i="8"/>
  <c r="H491" i="8"/>
  <c r="G491" i="8"/>
  <c r="F491" i="8"/>
  <c r="E491" i="8"/>
  <c r="N491" i="8" s="1"/>
  <c r="D491" i="8"/>
  <c r="C491" i="8"/>
  <c r="B491" i="8"/>
  <c r="H490" i="8"/>
  <c r="G490" i="8"/>
  <c r="F490" i="8"/>
  <c r="E490" i="8"/>
  <c r="N490" i="8" s="1"/>
  <c r="D490" i="8"/>
  <c r="C490" i="8"/>
  <c r="B490" i="8"/>
  <c r="H489" i="8"/>
  <c r="G489" i="8"/>
  <c r="F489" i="8"/>
  <c r="E489" i="8"/>
  <c r="N489" i="8" s="1"/>
  <c r="D489" i="8"/>
  <c r="C489" i="8"/>
  <c r="B489" i="8"/>
  <c r="H488" i="8"/>
  <c r="G488" i="8"/>
  <c r="F488" i="8"/>
  <c r="E488" i="8"/>
  <c r="N488" i="8" s="1"/>
  <c r="D488" i="8"/>
  <c r="C488" i="8"/>
  <c r="B488" i="8"/>
  <c r="H487" i="8"/>
  <c r="G487" i="8"/>
  <c r="F487" i="8"/>
  <c r="E487" i="8"/>
  <c r="N487" i="8" s="1"/>
  <c r="D487" i="8"/>
  <c r="C487" i="8"/>
  <c r="B487" i="8"/>
  <c r="H486" i="8"/>
  <c r="G486" i="8"/>
  <c r="F486" i="8"/>
  <c r="E486" i="8"/>
  <c r="N486" i="8" s="1"/>
  <c r="D486" i="8"/>
  <c r="C486" i="8"/>
  <c r="B486" i="8"/>
  <c r="H485" i="8"/>
  <c r="G485" i="8"/>
  <c r="F485" i="8"/>
  <c r="E485" i="8"/>
  <c r="N485" i="8" s="1"/>
  <c r="D485" i="8"/>
  <c r="C485" i="8"/>
  <c r="B485" i="8"/>
  <c r="H484" i="8"/>
  <c r="G484" i="8"/>
  <c r="F484" i="8"/>
  <c r="E484" i="8"/>
  <c r="N484" i="8" s="1"/>
  <c r="D484" i="8"/>
  <c r="C484" i="8"/>
  <c r="B484" i="8"/>
  <c r="H483" i="8"/>
  <c r="G483" i="8"/>
  <c r="F483" i="8"/>
  <c r="E483" i="8"/>
  <c r="N483" i="8" s="1"/>
  <c r="D483" i="8"/>
  <c r="C483" i="8"/>
  <c r="B483" i="8"/>
  <c r="H482" i="8"/>
  <c r="G482" i="8"/>
  <c r="F482" i="8"/>
  <c r="E482" i="8"/>
  <c r="N482" i="8" s="1"/>
  <c r="D482" i="8"/>
  <c r="C482" i="8"/>
  <c r="B482" i="8"/>
  <c r="H481" i="8"/>
  <c r="G481" i="8"/>
  <c r="F481" i="8"/>
  <c r="E481" i="8"/>
  <c r="N481" i="8" s="1"/>
  <c r="D481" i="8"/>
  <c r="C481" i="8"/>
  <c r="B481" i="8"/>
  <c r="H480" i="8"/>
  <c r="G480" i="8"/>
  <c r="F480" i="8"/>
  <c r="E480" i="8"/>
  <c r="N480" i="8" s="1"/>
  <c r="D480" i="8"/>
  <c r="C480" i="8"/>
  <c r="B480" i="8"/>
  <c r="H479" i="8"/>
  <c r="G479" i="8"/>
  <c r="F479" i="8"/>
  <c r="E479" i="8"/>
  <c r="N479" i="8" s="1"/>
  <c r="D479" i="8"/>
  <c r="C479" i="8"/>
  <c r="B479" i="8"/>
  <c r="H478" i="8"/>
  <c r="G478" i="8"/>
  <c r="F478" i="8"/>
  <c r="E478" i="8"/>
  <c r="N478" i="8" s="1"/>
  <c r="D478" i="8"/>
  <c r="C478" i="8"/>
  <c r="B478" i="8"/>
  <c r="H477" i="8"/>
  <c r="G477" i="8"/>
  <c r="F477" i="8"/>
  <c r="E477" i="8"/>
  <c r="N477" i="8" s="1"/>
  <c r="D477" i="8"/>
  <c r="C477" i="8"/>
  <c r="B477" i="8"/>
  <c r="H476" i="8"/>
  <c r="G476" i="8"/>
  <c r="F476" i="8"/>
  <c r="E476" i="8"/>
  <c r="N476" i="8" s="1"/>
  <c r="D476" i="8"/>
  <c r="C476" i="8"/>
  <c r="B476" i="8"/>
  <c r="H475" i="8"/>
  <c r="G475" i="8"/>
  <c r="F475" i="8"/>
  <c r="E475" i="8"/>
  <c r="N475" i="8" s="1"/>
  <c r="D475" i="8"/>
  <c r="C475" i="8"/>
  <c r="B475" i="8"/>
  <c r="H474" i="8"/>
  <c r="G474" i="8"/>
  <c r="F474" i="8"/>
  <c r="E474" i="8"/>
  <c r="N474" i="8" s="1"/>
  <c r="D474" i="8"/>
  <c r="C474" i="8"/>
  <c r="B474" i="8"/>
  <c r="H473" i="8"/>
  <c r="G473" i="8"/>
  <c r="F473" i="8"/>
  <c r="E473" i="8"/>
  <c r="N473" i="8" s="1"/>
  <c r="D473" i="8"/>
  <c r="C473" i="8"/>
  <c r="B473" i="8"/>
  <c r="H472" i="8"/>
  <c r="G472" i="8"/>
  <c r="F472" i="8"/>
  <c r="E472" i="8"/>
  <c r="N472" i="8" s="1"/>
  <c r="D472" i="8"/>
  <c r="C472" i="8"/>
  <c r="B472" i="8"/>
  <c r="H471" i="8"/>
  <c r="G471" i="8"/>
  <c r="F471" i="8"/>
  <c r="E471" i="8"/>
  <c r="N471" i="8" s="1"/>
  <c r="D471" i="8"/>
  <c r="C471" i="8"/>
  <c r="B471" i="8"/>
  <c r="H470" i="8"/>
  <c r="G470" i="8"/>
  <c r="F470" i="8"/>
  <c r="E470" i="8"/>
  <c r="N470" i="8" s="1"/>
  <c r="D470" i="8"/>
  <c r="C470" i="8"/>
  <c r="B470" i="8"/>
  <c r="H469" i="8"/>
  <c r="G469" i="8"/>
  <c r="F469" i="8"/>
  <c r="E469" i="8"/>
  <c r="N469" i="8" s="1"/>
  <c r="D469" i="8"/>
  <c r="C469" i="8"/>
  <c r="B469" i="8"/>
  <c r="H468" i="8"/>
  <c r="G468" i="8"/>
  <c r="F468" i="8"/>
  <c r="E468" i="8"/>
  <c r="N468" i="8" s="1"/>
  <c r="D468" i="8"/>
  <c r="C468" i="8"/>
  <c r="B468" i="8"/>
  <c r="H467" i="8"/>
  <c r="G467" i="8"/>
  <c r="F467" i="8"/>
  <c r="E467" i="8"/>
  <c r="N467" i="8" s="1"/>
  <c r="D467" i="8"/>
  <c r="C467" i="8"/>
  <c r="B467" i="8"/>
  <c r="H466" i="8"/>
  <c r="G466" i="8"/>
  <c r="F466" i="8"/>
  <c r="E466" i="8"/>
  <c r="N466" i="8" s="1"/>
  <c r="D466" i="8"/>
  <c r="C466" i="8"/>
  <c r="B466" i="8"/>
  <c r="H465" i="8"/>
  <c r="G465" i="8"/>
  <c r="F465" i="8"/>
  <c r="E465" i="8"/>
  <c r="N465" i="8" s="1"/>
  <c r="D465" i="8"/>
  <c r="C465" i="8"/>
  <c r="B465" i="8"/>
  <c r="H464" i="8"/>
  <c r="G464" i="8"/>
  <c r="F464" i="8"/>
  <c r="E464" i="8"/>
  <c r="N464" i="8" s="1"/>
  <c r="D464" i="8"/>
  <c r="C464" i="8"/>
  <c r="B464" i="8"/>
  <c r="H463" i="8"/>
  <c r="G463" i="8"/>
  <c r="F463" i="8"/>
  <c r="E463" i="8"/>
  <c r="N463" i="8" s="1"/>
  <c r="D463" i="8"/>
  <c r="C463" i="8"/>
  <c r="B463" i="8"/>
  <c r="H462" i="8"/>
  <c r="G462" i="8"/>
  <c r="F462" i="8"/>
  <c r="E462" i="8"/>
  <c r="N462" i="8" s="1"/>
  <c r="D462" i="8"/>
  <c r="C462" i="8"/>
  <c r="B462" i="8"/>
  <c r="H461" i="8"/>
  <c r="G461" i="8"/>
  <c r="F461" i="8"/>
  <c r="E461" i="8"/>
  <c r="N461" i="8" s="1"/>
  <c r="D461" i="8"/>
  <c r="C461" i="8"/>
  <c r="B461" i="8"/>
  <c r="H460" i="8"/>
  <c r="G460" i="8"/>
  <c r="F460" i="8"/>
  <c r="E460" i="8"/>
  <c r="N460" i="8" s="1"/>
  <c r="D460" i="8"/>
  <c r="C460" i="8"/>
  <c r="B460" i="8"/>
  <c r="H459" i="8"/>
  <c r="G459" i="8"/>
  <c r="F459" i="8"/>
  <c r="E459" i="8"/>
  <c r="N459" i="8" s="1"/>
  <c r="D459" i="8"/>
  <c r="C459" i="8"/>
  <c r="B459" i="8"/>
  <c r="H458" i="8"/>
  <c r="G458" i="8"/>
  <c r="F458" i="8"/>
  <c r="E458" i="8"/>
  <c r="N458" i="8" s="1"/>
  <c r="D458" i="8"/>
  <c r="C458" i="8"/>
  <c r="B458" i="8"/>
  <c r="H457" i="8"/>
  <c r="G457" i="8"/>
  <c r="F457" i="8"/>
  <c r="E457" i="8"/>
  <c r="N457" i="8" s="1"/>
  <c r="D457" i="8"/>
  <c r="C457" i="8"/>
  <c r="B457" i="8"/>
  <c r="H456" i="8"/>
  <c r="G456" i="8"/>
  <c r="F456" i="8"/>
  <c r="E456" i="8"/>
  <c r="N456" i="8" s="1"/>
  <c r="D456" i="8"/>
  <c r="C456" i="8"/>
  <c r="B456" i="8"/>
  <c r="H455" i="8"/>
  <c r="G455" i="8"/>
  <c r="F455" i="8"/>
  <c r="E455" i="8"/>
  <c r="N455" i="8" s="1"/>
  <c r="D455" i="8"/>
  <c r="C455" i="8"/>
  <c r="B455" i="8"/>
  <c r="H454" i="8"/>
  <c r="G454" i="8"/>
  <c r="F454" i="8"/>
  <c r="E454" i="8"/>
  <c r="N454" i="8" s="1"/>
  <c r="D454" i="8"/>
  <c r="C454" i="8"/>
  <c r="B454" i="8"/>
  <c r="H453" i="8"/>
  <c r="G453" i="8"/>
  <c r="F453" i="8"/>
  <c r="K453" i="8" s="1"/>
  <c r="E453" i="8"/>
  <c r="N453" i="8" s="1"/>
  <c r="D453" i="8"/>
  <c r="C453" i="8"/>
  <c r="B453" i="8"/>
  <c r="H452" i="8"/>
  <c r="G452" i="8"/>
  <c r="F452" i="8"/>
  <c r="E452" i="8"/>
  <c r="N452" i="8" s="1"/>
  <c r="D452" i="8"/>
  <c r="C452" i="8"/>
  <c r="B452" i="8"/>
  <c r="H451" i="8"/>
  <c r="G451" i="8"/>
  <c r="F451" i="8"/>
  <c r="E451" i="8"/>
  <c r="N451" i="8" s="1"/>
  <c r="D451" i="8"/>
  <c r="C451" i="8"/>
  <c r="B451" i="8"/>
  <c r="H450" i="8"/>
  <c r="G450" i="8"/>
  <c r="F450" i="8"/>
  <c r="E450" i="8"/>
  <c r="N450" i="8" s="1"/>
  <c r="D450" i="8"/>
  <c r="C450" i="8"/>
  <c r="B450" i="8"/>
  <c r="H449" i="8"/>
  <c r="G449" i="8"/>
  <c r="F449" i="8"/>
  <c r="E449" i="8"/>
  <c r="N449" i="8" s="1"/>
  <c r="D449" i="8"/>
  <c r="C449" i="8"/>
  <c r="B449" i="8"/>
  <c r="H448" i="8"/>
  <c r="G448" i="8"/>
  <c r="F448" i="8"/>
  <c r="E448" i="8"/>
  <c r="N448" i="8" s="1"/>
  <c r="D448" i="8"/>
  <c r="C448" i="8"/>
  <c r="B448" i="8"/>
  <c r="N447" i="8"/>
  <c r="H447" i="8"/>
  <c r="G447" i="8"/>
  <c r="F447" i="8"/>
  <c r="E447" i="8"/>
  <c r="D447" i="8"/>
  <c r="C447" i="8"/>
  <c r="B447" i="8"/>
  <c r="H446" i="8"/>
  <c r="G446" i="8"/>
  <c r="F446" i="8"/>
  <c r="E446" i="8"/>
  <c r="N446" i="8" s="1"/>
  <c r="D446" i="8"/>
  <c r="C446" i="8"/>
  <c r="B446" i="8"/>
  <c r="H445" i="8"/>
  <c r="G445" i="8"/>
  <c r="F445" i="8"/>
  <c r="E445" i="8"/>
  <c r="N445" i="8" s="1"/>
  <c r="D445" i="8"/>
  <c r="C445" i="8"/>
  <c r="B445" i="8"/>
  <c r="H444" i="8"/>
  <c r="G444" i="8"/>
  <c r="F444" i="8"/>
  <c r="E444" i="8"/>
  <c r="N444" i="8" s="1"/>
  <c r="D444" i="8"/>
  <c r="C444" i="8"/>
  <c r="B444" i="8"/>
  <c r="H443" i="8"/>
  <c r="G443" i="8"/>
  <c r="F443" i="8"/>
  <c r="E443" i="8"/>
  <c r="N443" i="8" s="1"/>
  <c r="D443" i="8"/>
  <c r="C443" i="8"/>
  <c r="B443" i="8"/>
  <c r="H442" i="8"/>
  <c r="G442" i="8"/>
  <c r="F442" i="8"/>
  <c r="E442" i="8"/>
  <c r="N442" i="8" s="1"/>
  <c r="D442" i="8"/>
  <c r="C442" i="8"/>
  <c r="B442" i="8"/>
  <c r="H441" i="8"/>
  <c r="G441" i="8"/>
  <c r="F441" i="8"/>
  <c r="E441" i="8"/>
  <c r="N441" i="8" s="1"/>
  <c r="D441" i="8"/>
  <c r="C441" i="8"/>
  <c r="B441" i="8"/>
  <c r="H440" i="8"/>
  <c r="G440" i="8"/>
  <c r="F440" i="8"/>
  <c r="E440" i="8"/>
  <c r="N440" i="8" s="1"/>
  <c r="D440" i="8"/>
  <c r="C440" i="8"/>
  <c r="B440" i="8"/>
  <c r="H439" i="8"/>
  <c r="G439" i="8"/>
  <c r="F439" i="8"/>
  <c r="E439" i="8"/>
  <c r="N439" i="8" s="1"/>
  <c r="D439" i="8"/>
  <c r="C439" i="8"/>
  <c r="B439" i="8"/>
  <c r="H438" i="8"/>
  <c r="G438" i="8"/>
  <c r="F438" i="8"/>
  <c r="E438" i="8"/>
  <c r="N438" i="8" s="1"/>
  <c r="D438" i="8"/>
  <c r="C438" i="8"/>
  <c r="B438" i="8"/>
  <c r="H437" i="8"/>
  <c r="G437" i="8"/>
  <c r="F437" i="8"/>
  <c r="E437" i="8"/>
  <c r="N437" i="8" s="1"/>
  <c r="D437" i="8"/>
  <c r="C437" i="8"/>
  <c r="B437" i="8"/>
  <c r="H436" i="8"/>
  <c r="G436" i="8"/>
  <c r="F436" i="8"/>
  <c r="E436" i="8"/>
  <c r="N436" i="8" s="1"/>
  <c r="D436" i="8"/>
  <c r="C436" i="8"/>
  <c r="B436" i="8"/>
  <c r="H435" i="8"/>
  <c r="G435" i="8"/>
  <c r="F435" i="8"/>
  <c r="E435" i="8"/>
  <c r="N435" i="8" s="1"/>
  <c r="D435" i="8"/>
  <c r="C435" i="8"/>
  <c r="B435" i="8"/>
  <c r="H434" i="8"/>
  <c r="G434" i="8"/>
  <c r="F434" i="8"/>
  <c r="K434" i="8" s="1"/>
  <c r="E434" i="8"/>
  <c r="N434" i="8" s="1"/>
  <c r="D434" i="8"/>
  <c r="C434" i="8"/>
  <c r="B434" i="8"/>
  <c r="H433" i="8"/>
  <c r="G433" i="8"/>
  <c r="F433" i="8"/>
  <c r="E433" i="8"/>
  <c r="N433" i="8" s="1"/>
  <c r="D433" i="8"/>
  <c r="C433" i="8"/>
  <c r="B433" i="8"/>
  <c r="H432" i="8"/>
  <c r="G432" i="8"/>
  <c r="F432" i="8"/>
  <c r="E432" i="8"/>
  <c r="N432" i="8" s="1"/>
  <c r="D432" i="8"/>
  <c r="C432" i="8"/>
  <c r="B432" i="8"/>
  <c r="H431" i="8"/>
  <c r="G431" i="8"/>
  <c r="F431" i="8"/>
  <c r="E431" i="8"/>
  <c r="N431" i="8" s="1"/>
  <c r="D431" i="8"/>
  <c r="C431" i="8"/>
  <c r="B431" i="8"/>
  <c r="H430" i="8"/>
  <c r="G430" i="8"/>
  <c r="F430" i="8"/>
  <c r="E430" i="8"/>
  <c r="N430" i="8" s="1"/>
  <c r="D430" i="8"/>
  <c r="C430" i="8"/>
  <c r="B430" i="8"/>
  <c r="H429" i="8"/>
  <c r="G429" i="8"/>
  <c r="F429" i="8"/>
  <c r="E429" i="8"/>
  <c r="N429" i="8" s="1"/>
  <c r="D429" i="8"/>
  <c r="C429" i="8"/>
  <c r="B429" i="8"/>
  <c r="H428" i="8"/>
  <c r="G428" i="8"/>
  <c r="F428" i="8"/>
  <c r="E428" i="8"/>
  <c r="N428" i="8" s="1"/>
  <c r="D428" i="8"/>
  <c r="C428" i="8"/>
  <c r="B428" i="8"/>
  <c r="H427" i="8"/>
  <c r="G427" i="8"/>
  <c r="F427" i="8"/>
  <c r="E427" i="8"/>
  <c r="N427" i="8" s="1"/>
  <c r="D427" i="8"/>
  <c r="C427" i="8"/>
  <c r="B427" i="8"/>
  <c r="H426" i="8"/>
  <c r="G426" i="8"/>
  <c r="F426" i="8"/>
  <c r="E426" i="8"/>
  <c r="N426" i="8" s="1"/>
  <c r="D426" i="8"/>
  <c r="C426" i="8"/>
  <c r="B426" i="8"/>
  <c r="H425" i="8"/>
  <c r="G425" i="8"/>
  <c r="F425" i="8"/>
  <c r="E425" i="8"/>
  <c r="N425" i="8" s="1"/>
  <c r="D425" i="8"/>
  <c r="C425" i="8"/>
  <c r="B425" i="8"/>
  <c r="H424" i="8"/>
  <c r="G424" i="8"/>
  <c r="F424" i="8"/>
  <c r="E424" i="8"/>
  <c r="N424" i="8" s="1"/>
  <c r="D424" i="8"/>
  <c r="C424" i="8"/>
  <c r="B424" i="8"/>
  <c r="H423" i="8"/>
  <c r="G423" i="8"/>
  <c r="F423" i="8"/>
  <c r="E423" i="8"/>
  <c r="N423" i="8" s="1"/>
  <c r="D423" i="8"/>
  <c r="C423" i="8"/>
  <c r="B423" i="8"/>
  <c r="H422" i="8"/>
  <c r="G422" i="8"/>
  <c r="F422" i="8"/>
  <c r="E422" i="8"/>
  <c r="N422" i="8" s="1"/>
  <c r="D422" i="8"/>
  <c r="C422" i="8"/>
  <c r="B422" i="8"/>
  <c r="H421" i="8"/>
  <c r="G421" i="8"/>
  <c r="F421" i="8"/>
  <c r="E421" i="8"/>
  <c r="N421" i="8" s="1"/>
  <c r="D421" i="8"/>
  <c r="C421" i="8"/>
  <c r="B421" i="8"/>
  <c r="H420" i="8"/>
  <c r="G420" i="8"/>
  <c r="F420" i="8"/>
  <c r="E420" i="8"/>
  <c r="N420" i="8" s="1"/>
  <c r="D420" i="8"/>
  <c r="C420" i="8"/>
  <c r="B420" i="8"/>
  <c r="H419" i="8"/>
  <c r="G419" i="8"/>
  <c r="F419" i="8"/>
  <c r="E419" i="8"/>
  <c r="N419" i="8" s="1"/>
  <c r="D419" i="8"/>
  <c r="C419" i="8"/>
  <c r="B419" i="8"/>
  <c r="H418" i="8"/>
  <c r="G418" i="8"/>
  <c r="F418" i="8"/>
  <c r="E418" i="8"/>
  <c r="N418" i="8" s="1"/>
  <c r="D418" i="8"/>
  <c r="C418" i="8"/>
  <c r="B418" i="8"/>
  <c r="H417" i="8"/>
  <c r="G417" i="8"/>
  <c r="F417" i="8"/>
  <c r="E417" i="8"/>
  <c r="N417" i="8" s="1"/>
  <c r="D417" i="8"/>
  <c r="C417" i="8"/>
  <c r="B417" i="8"/>
  <c r="H416" i="8"/>
  <c r="G416" i="8"/>
  <c r="F416" i="8"/>
  <c r="E416" i="8"/>
  <c r="N416" i="8" s="1"/>
  <c r="D416" i="8"/>
  <c r="C416" i="8"/>
  <c r="B416" i="8"/>
  <c r="H415" i="8"/>
  <c r="G415" i="8"/>
  <c r="F415" i="8"/>
  <c r="E415" i="8"/>
  <c r="N415" i="8" s="1"/>
  <c r="D415" i="8"/>
  <c r="C415" i="8"/>
  <c r="B415" i="8"/>
  <c r="H414" i="8"/>
  <c r="G414" i="8"/>
  <c r="F414" i="8"/>
  <c r="E414" i="8"/>
  <c r="N414" i="8" s="1"/>
  <c r="D414" i="8"/>
  <c r="C414" i="8"/>
  <c r="B414" i="8"/>
  <c r="H413" i="8"/>
  <c r="G413" i="8"/>
  <c r="F413" i="8"/>
  <c r="E413" i="8"/>
  <c r="N413" i="8" s="1"/>
  <c r="D413" i="8"/>
  <c r="C413" i="8"/>
  <c r="B413" i="8"/>
  <c r="H412" i="8"/>
  <c r="G412" i="8"/>
  <c r="F412" i="8"/>
  <c r="E412" i="8"/>
  <c r="N412" i="8" s="1"/>
  <c r="D412" i="8"/>
  <c r="C412" i="8"/>
  <c r="B412" i="8"/>
  <c r="H411" i="8"/>
  <c r="G411" i="8"/>
  <c r="F411" i="8"/>
  <c r="E411" i="8"/>
  <c r="N411" i="8" s="1"/>
  <c r="D411" i="8"/>
  <c r="C411" i="8"/>
  <c r="B411" i="8"/>
  <c r="H410" i="8"/>
  <c r="G410" i="8"/>
  <c r="F410" i="8"/>
  <c r="E410" i="8"/>
  <c r="N410" i="8" s="1"/>
  <c r="D410" i="8"/>
  <c r="C410" i="8"/>
  <c r="B410" i="8"/>
  <c r="H409" i="8"/>
  <c r="G409" i="8"/>
  <c r="F409" i="8"/>
  <c r="E409" i="8"/>
  <c r="N409" i="8" s="1"/>
  <c r="D409" i="8"/>
  <c r="C409" i="8"/>
  <c r="B409" i="8"/>
  <c r="H408" i="8"/>
  <c r="G408" i="8"/>
  <c r="F408" i="8"/>
  <c r="E408" i="8"/>
  <c r="N408" i="8" s="1"/>
  <c r="D408" i="8"/>
  <c r="C408" i="8"/>
  <c r="B408" i="8"/>
  <c r="H407" i="8"/>
  <c r="G407" i="8"/>
  <c r="F407" i="8"/>
  <c r="E407" i="8"/>
  <c r="N407" i="8" s="1"/>
  <c r="D407" i="8"/>
  <c r="C407" i="8"/>
  <c r="B407" i="8"/>
  <c r="H406" i="8"/>
  <c r="G406" i="8"/>
  <c r="F406" i="8"/>
  <c r="E406" i="8"/>
  <c r="N406" i="8" s="1"/>
  <c r="D406" i="8"/>
  <c r="C406" i="8"/>
  <c r="B406" i="8"/>
  <c r="H405" i="8"/>
  <c r="G405" i="8"/>
  <c r="F405" i="8"/>
  <c r="E405" i="8"/>
  <c r="N405" i="8" s="1"/>
  <c r="D405" i="8"/>
  <c r="C405" i="8"/>
  <c r="B405" i="8"/>
  <c r="H404" i="8"/>
  <c r="G404" i="8"/>
  <c r="F404" i="8"/>
  <c r="E404" i="8"/>
  <c r="N404" i="8" s="1"/>
  <c r="D404" i="8"/>
  <c r="C404" i="8"/>
  <c r="B404" i="8"/>
  <c r="H403" i="8"/>
  <c r="G403" i="8"/>
  <c r="F403" i="8"/>
  <c r="E403" i="8"/>
  <c r="N403" i="8" s="1"/>
  <c r="D403" i="8"/>
  <c r="C403" i="8"/>
  <c r="B403" i="8"/>
  <c r="H402" i="8"/>
  <c r="G402" i="8"/>
  <c r="F402" i="8"/>
  <c r="E402" i="8"/>
  <c r="N402" i="8" s="1"/>
  <c r="D402" i="8"/>
  <c r="C402" i="8"/>
  <c r="B402" i="8"/>
  <c r="H401" i="8"/>
  <c r="G401" i="8"/>
  <c r="F401" i="8"/>
  <c r="E401" i="8"/>
  <c r="N401" i="8" s="1"/>
  <c r="D401" i="8"/>
  <c r="C401" i="8"/>
  <c r="B401" i="8"/>
  <c r="H400" i="8"/>
  <c r="G400" i="8"/>
  <c r="F400" i="8"/>
  <c r="E400" i="8"/>
  <c r="N400" i="8" s="1"/>
  <c r="D400" i="8"/>
  <c r="C400" i="8"/>
  <c r="B400" i="8"/>
  <c r="H399" i="8"/>
  <c r="G399" i="8"/>
  <c r="F399" i="8"/>
  <c r="E399" i="8"/>
  <c r="N399" i="8" s="1"/>
  <c r="D399" i="8"/>
  <c r="C399" i="8"/>
  <c r="B399" i="8"/>
  <c r="H398" i="8"/>
  <c r="G398" i="8"/>
  <c r="F398" i="8"/>
  <c r="E398" i="8"/>
  <c r="N398" i="8" s="1"/>
  <c r="D398" i="8"/>
  <c r="C398" i="8"/>
  <c r="B398" i="8"/>
  <c r="H397" i="8"/>
  <c r="G397" i="8"/>
  <c r="F397" i="8"/>
  <c r="E397" i="8"/>
  <c r="N397" i="8" s="1"/>
  <c r="D397" i="8"/>
  <c r="C397" i="8"/>
  <c r="B397" i="8"/>
  <c r="H396" i="8"/>
  <c r="G396" i="8"/>
  <c r="F396" i="8"/>
  <c r="E396" i="8"/>
  <c r="N396" i="8" s="1"/>
  <c r="D396" i="8"/>
  <c r="C396" i="8"/>
  <c r="B396" i="8"/>
  <c r="H395" i="8"/>
  <c r="G395" i="8"/>
  <c r="F395" i="8"/>
  <c r="E395" i="8"/>
  <c r="N395" i="8" s="1"/>
  <c r="D395" i="8"/>
  <c r="C395" i="8"/>
  <c r="B395" i="8"/>
  <c r="H394" i="8"/>
  <c r="G394" i="8"/>
  <c r="F394" i="8"/>
  <c r="E394" i="8"/>
  <c r="N394" i="8" s="1"/>
  <c r="D394" i="8"/>
  <c r="C394" i="8"/>
  <c r="B394" i="8"/>
  <c r="H393" i="8"/>
  <c r="G393" i="8"/>
  <c r="F393" i="8"/>
  <c r="E393" i="8"/>
  <c r="N393" i="8" s="1"/>
  <c r="D393" i="8"/>
  <c r="C393" i="8"/>
  <c r="B393" i="8"/>
  <c r="H392" i="8"/>
  <c r="G392" i="8"/>
  <c r="F392" i="8"/>
  <c r="E392" i="8"/>
  <c r="N392" i="8" s="1"/>
  <c r="D392" i="8"/>
  <c r="C392" i="8"/>
  <c r="B392" i="8"/>
  <c r="H391" i="8"/>
  <c r="G391" i="8"/>
  <c r="F391" i="8"/>
  <c r="E391" i="8"/>
  <c r="N391" i="8" s="1"/>
  <c r="D391" i="8"/>
  <c r="C391" i="8"/>
  <c r="B391" i="8"/>
  <c r="H390" i="8"/>
  <c r="G390" i="8"/>
  <c r="F390" i="8"/>
  <c r="K390" i="8" s="1"/>
  <c r="E390" i="8"/>
  <c r="N390" i="8" s="1"/>
  <c r="D390" i="8"/>
  <c r="C390" i="8"/>
  <c r="B390" i="8"/>
  <c r="H389" i="8"/>
  <c r="G389" i="8"/>
  <c r="F389" i="8"/>
  <c r="E389" i="8"/>
  <c r="N389" i="8" s="1"/>
  <c r="D389" i="8"/>
  <c r="C389" i="8"/>
  <c r="B389" i="8"/>
  <c r="H388" i="8"/>
  <c r="G388" i="8"/>
  <c r="F388" i="8"/>
  <c r="E388" i="8"/>
  <c r="N388" i="8" s="1"/>
  <c r="D388" i="8"/>
  <c r="C388" i="8"/>
  <c r="B388" i="8"/>
  <c r="H387" i="8"/>
  <c r="G387" i="8"/>
  <c r="F387" i="8"/>
  <c r="E387" i="8"/>
  <c r="N387" i="8" s="1"/>
  <c r="D387" i="8"/>
  <c r="C387" i="8"/>
  <c r="B387" i="8"/>
  <c r="H386" i="8"/>
  <c r="G386" i="8"/>
  <c r="F386" i="8"/>
  <c r="E386" i="8"/>
  <c r="N386" i="8" s="1"/>
  <c r="D386" i="8"/>
  <c r="C386" i="8"/>
  <c r="B386" i="8"/>
  <c r="H385" i="8"/>
  <c r="G385" i="8"/>
  <c r="F385" i="8"/>
  <c r="E385" i="8"/>
  <c r="N385" i="8" s="1"/>
  <c r="D385" i="8"/>
  <c r="C385" i="8"/>
  <c r="B385" i="8"/>
  <c r="H384" i="8"/>
  <c r="G384" i="8"/>
  <c r="F384" i="8"/>
  <c r="E384" i="8"/>
  <c r="N384" i="8" s="1"/>
  <c r="D384" i="8"/>
  <c r="C384" i="8"/>
  <c r="B384" i="8"/>
  <c r="H383" i="8"/>
  <c r="G383" i="8"/>
  <c r="F383" i="8"/>
  <c r="E383" i="8"/>
  <c r="N383" i="8" s="1"/>
  <c r="D383" i="8"/>
  <c r="C383" i="8"/>
  <c r="B383" i="8"/>
  <c r="H382" i="8"/>
  <c r="G382" i="8"/>
  <c r="F382" i="8"/>
  <c r="E382" i="8"/>
  <c r="N382" i="8" s="1"/>
  <c r="D382" i="8"/>
  <c r="C382" i="8"/>
  <c r="B382" i="8"/>
  <c r="H381" i="8"/>
  <c r="G381" i="8"/>
  <c r="F381" i="8"/>
  <c r="E381" i="8"/>
  <c r="N381" i="8" s="1"/>
  <c r="D381" i="8"/>
  <c r="C381" i="8"/>
  <c r="B381" i="8"/>
  <c r="H380" i="8"/>
  <c r="G380" i="8"/>
  <c r="F380" i="8"/>
  <c r="E380" i="8"/>
  <c r="N380" i="8" s="1"/>
  <c r="D380" i="8"/>
  <c r="C380" i="8"/>
  <c r="B380" i="8"/>
  <c r="H379" i="8"/>
  <c r="G379" i="8"/>
  <c r="F379" i="8"/>
  <c r="E379" i="8"/>
  <c r="N379" i="8" s="1"/>
  <c r="D379" i="8"/>
  <c r="C379" i="8"/>
  <c r="B379" i="8"/>
  <c r="H378" i="8"/>
  <c r="G378" i="8"/>
  <c r="F378" i="8"/>
  <c r="E378" i="8"/>
  <c r="N378" i="8" s="1"/>
  <c r="D378" i="8"/>
  <c r="C378" i="8"/>
  <c r="B378" i="8"/>
  <c r="H377" i="8"/>
  <c r="G377" i="8"/>
  <c r="F377" i="8"/>
  <c r="E377" i="8"/>
  <c r="N377" i="8" s="1"/>
  <c r="D377" i="8"/>
  <c r="C377" i="8"/>
  <c r="B377" i="8"/>
  <c r="H376" i="8"/>
  <c r="G376" i="8"/>
  <c r="F376" i="8"/>
  <c r="E376" i="8"/>
  <c r="N376" i="8" s="1"/>
  <c r="D376" i="8"/>
  <c r="C376" i="8"/>
  <c r="B376" i="8"/>
  <c r="H375" i="8"/>
  <c r="G375" i="8"/>
  <c r="F375" i="8"/>
  <c r="E375" i="8"/>
  <c r="N375" i="8" s="1"/>
  <c r="D375" i="8"/>
  <c r="C375" i="8"/>
  <c r="B375" i="8"/>
  <c r="H374" i="8"/>
  <c r="G374" i="8"/>
  <c r="F374" i="8"/>
  <c r="E374" i="8"/>
  <c r="N374" i="8" s="1"/>
  <c r="D374" i="8"/>
  <c r="C374" i="8"/>
  <c r="B374" i="8"/>
  <c r="H373" i="8"/>
  <c r="G373" i="8"/>
  <c r="F373" i="8"/>
  <c r="E373" i="8"/>
  <c r="N373" i="8" s="1"/>
  <c r="D373" i="8"/>
  <c r="C373" i="8"/>
  <c r="B373" i="8"/>
  <c r="H372" i="8"/>
  <c r="G372" i="8"/>
  <c r="F372" i="8"/>
  <c r="E372" i="8"/>
  <c r="N372" i="8" s="1"/>
  <c r="D372" i="8"/>
  <c r="C372" i="8"/>
  <c r="B372" i="8"/>
  <c r="H371" i="8"/>
  <c r="G371" i="8"/>
  <c r="F371" i="8"/>
  <c r="E371" i="8"/>
  <c r="N371" i="8" s="1"/>
  <c r="D371" i="8"/>
  <c r="C371" i="8"/>
  <c r="B371" i="8"/>
  <c r="H370" i="8"/>
  <c r="G370" i="8"/>
  <c r="F370" i="8"/>
  <c r="E370" i="8"/>
  <c r="N370" i="8" s="1"/>
  <c r="D370" i="8"/>
  <c r="C370" i="8"/>
  <c r="B370" i="8"/>
  <c r="H369" i="8"/>
  <c r="G369" i="8"/>
  <c r="F369" i="8"/>
  <c r="E369" i="8"/>
  <c r="N369" i="8" s="1"/>
  <c r="D369" i="8"/>
  <c r="C369" i="8"/>
  <c r="B369" i="8"/>
  <c r="H368" i="8"/>
  <c r="G368" i="8"/>
  <c r="F368" i="8"/>
  <c r="E368" i="8"/>
  <c r="N368" i="8" s="1"/>
  <c r="D368" i="8"/>
  <c r="C368" i="8"/>
  <c r="B368" i="8"/>
  <c r="H367" i="8"/>
  <c r="G367" i="8"/>
  <c r="F367" i="8"/>
  <c r="E367" i="8"/>
  <c r="N367" i="8" s="1"/>
  <c r="D367" i="8"/>
  <c r="C367" i="8"/>
  <c r="B367" i="8"/>
  <c r="H366" i="8"/>
  <c r="G366" i="8"/>
  <c r="F366" i="8"/>
  <c r="E366" i="8"/>
  <c r="N366" i="8" s="1"/>
  <c r="D366" i="8"/>
  <c r="C366" i="8"/>
  <c r="B366" i="8"/>
  <c r="H365" i="8"/>
  <c r="G365" i="8"/>
  <c r="F365" i="8"/>
  <c r="E365" i="8"/>
  <c r="N365" i="8" s="1"/>
  <c r="D365" i="8"/>
  <c r="C365" i="8"/>
  <c r="B365" i="8"/>
  <c r="N364" i="8"/>
  <c r="H364" i="8"/>
  <c r="G364" i="8"/>
  <c r="F364" i="8"/>
  <c r="E364" i="8"/>
  <c r="D364" i="8"/>
  <c r="C364" i="8"/>
  <c r="B364" i="8"/>
  <c r="N363" i="8"/>
  <c r="H363" i="8"/>
  <c r="G363" i="8"/>
  <c r="F363" i="8"/>
  <c r="E363" i="8"/>
  <c r="D363" i="8"/>
  <c r="C363" i="8"/>
  <c r="B363" i="8"/>
  <c r="H362" i="8"/>
  <c r="G362" i="8"/>
  <c r="F362" i="8"/>
  <c r="E362" i="8"/>
  <c r="N362" i="8" s="1"/>
  <c r="D362" i="8"/>
  <c r="C362" i="8"/>
  <c r="B362" i="8"/>
  <c r="H361" i="8"/>
  <c r="G361" i="8"/>
  <c r="F361" i="8"/>
  <c r="E361" i="8"/>
  <c r="N361" i="8" s="1"/>
  <c r="D361" i="8"/>
  <c r="C361" i="8"/>
  <c r="B361" i="8"/>
  <c r="H360" i="8"/>
  <c r="G360" i="8"/>
  <c r="F360" i="8"/>
  <c r="E360" i="8"/>
  <c r="N360" i="8" s="1"/>
  <c r="D360" i="8"/>
  <c r="C360" i="8"/>
  <c r="B360" i="8"/>
  <c r="H359" i="8"/>
  <c r="G359" i="8"/>
  <c r="F359" i="8"/>
  <c r="E359" i="8"/>
  <c r="N359" i="8" s="1"/>
  <c r="D359" i="8"/>
  <c r="C359" i="8"/>
  <c r="B359" i="8"/>
  <c r="H358" i="8"/>
  <c r="G358" i="8"/>
  <c r="F358" i="8"/>
  <c r="K358" i="8" s="1"/>
  <c r="E358" i="8"/>
  <c r="N358" i="8" s="1"/>
  <c r="D358" i="8"/>
  <c r="C358" i="8"/>
  <c r="B358" i="8"/>
  <c r="H357" i="8"/>
  <c r="G357" i="8"/>
  <c r="F357" i="8"/>
  <c r="E357" i="8"/>
  <c r="N357" i="8" s="1"/>
  <c r="D357" i="8"/>
  <c r="C357" i="8"/>
  <c r="B357" i="8"/>
  <c r="H356" i="8"/>
  <c r="G356" i="8"/>
  <c r="F356" i="8"/>
  <c r="E356" i="8"/>
  <c r="N356" i="8" s="1"/>
  <c r="D356" i="8"/>
  <c r="C356" i="8"/>
  <c r="B356" i="8"/>
  <c r="H355" i="8"/>
  <c r="G355" i="8"/>
  <c r="F355" i="8"/>
  <c r="E355" i="8"/>
  <c r="N355" i="8" s="1"/>
  <c r="D355" i="8"/>
  <c r="C355" i="8"/>
  <c r="B355" i="8"/>
  <c r="H354" i="8"/>
  <c r="G354" i="8"/>
  <c r="F354" i="8"/>
  <c r="E354" i="8"/>
  <c r="N354" i="8" s="1"/>
  <c r="D354" i="8"/>
  <c r="C354" i="8"/>
  <c r="B354" i="8"/>
  <c r="H353" i="8"/>
  <c r="G353" i="8"/>
  <c r="F353" i="8"/>
  <c r="E353" i="8"/>
  <c r="N353" i="8" s="1"/>
  <c r="D353" i="8"/>
  <c r="C353" i="8"/>
  <c r="B353" i="8"/>
  <c r="H352" i="8"/>
  <c r="G352" i="8"/>
  <c r="F352" i="8"/>
  <c r="E352" i="8"/>
  <c r="N352" i="8" s="1"/>
  <c r="D352" i="8"/>
  <c r="C352" i="8"/>
  <c r="B352" i="8"/>
  <c r="H351" i="8"/>
  <c r="G351" i="8"/>
  <c r="F351" i="8"/>
  <c r="E351" i="8"/>
  <c r="N351" i="8" s="1"/>
  <c r="D351" i="8"/>
  <c r="C351" i="8"/>
  <c r="B351" i="8"/>
  <c r="H350" i="8"/>
  <c r="G350" i="8"/>
  <c r="F350" i="8"/>
  <c r="E350" i="8"/>
  <c r="N350" i="8" s="1"/>
  <c r="D350" i="8"/>
  <c r="C350" i="8"/>
  <c r="B350" i="8"/>
  <c r="H349" i="8"/>
  <c r="G349" i="8"/>
  <c r="F349" i="8"/>
  <c r="E349" i="8"/>
  <c r="N349" i="8" s="1"/>
  <c r="D349" i="8"/>
  <c r="C349" i="8"/>
  <c r="B349" i="8"/>
  <c r="H348" i="8"/>
  <c r="G348" i="8"/>
  <c r="F348" i="8"/>
  <c r="E348" i="8"/>
  <c r="N348" i="8" s="1"/>
  <c r="D348" i="8"/>
  <c r="C348" i="8"/>
  <c r="B348" i="8"/>
  <c r="H347" i="8"/>
  <c r="G347" i="8"/>
  <c r="F347" i="8"/>
  <c r="E347" i="8"/>
  <c r="N347" i="8" s="1"/>
  <c r="D347" i="8"/>
  <c r="C347" i="8"/>
  <c r="B347" i="8"/>
  <c r="H346" i="8"/>
  <c r="G346" i="8"/>
  <c r="F346" i="8"/>
  <c r="E346" i="8"/>
  <c r="N346" i="8" s="1"/>
  <c r="D346" i="8"/>
  <c r="C346" i="8"/>
  <c r="B346" i="8"/>
  <c r="H345" i="8"/>
  <c r="G345" i="8"/>
  <c r="F345" i="8"/>
  <c r="E345" i="8"/>
  <c r="N345" i="8" s="1"/>
  <c r="D345" i="8"/>
  <c r="C345" i="8"/>
  <c r="B345" i="8"/>
  <c r="N344" i="8"/>
  <c r="H344" i="8"/>
  <c r="G344" i="8"/>
  <c r="F344" i="8"/>
  <c r="E344" i="8"/>
  <c r="D344" i="8"/>
  <c r="C344" i="8"/>
  <c r="B344" i="8"/>
  <c r="N343" i="8"/>
  <c r="H343" i="8"/>
  <c r="G343" i="8"/>
  <c r="F343" i="8"/>
  <c r="E343" i="8"/>
  <c r="D343" i="8"/>
  <c r="C343" i="8"/>
  <c r="B343" i="8"/>
  <c r="H342" i="8"/>
  <c r="G342" i="8"/>
  <c r="F342" i="8"/>
  <c r="E342" i="8"/>
  <c r="N342" i="8" s="1"/>
  <c r="D342" i="8"/>
  <c r="C342" i="8"/>
  <c r="B342" i="8"/>
  <c r="H341" i="8"/>
  <c r="G341" i="8"/>
  <c r="F341" i="8"/>
  <c r="E341" i="8"/>
  <c r="N341" i="8" s="1"/>
  <c r="D341" i="8"/>
  <c r="C341" i="8"/>
  <c r="B341" i="8"/>
  <c r="H340" i="8"/>
  <c r="G340" i="8"/>
  <c r="F340" i="8"/>
  <c r="E340" i="8"/>
  <c r="N340" i="8" s="1"/>
  <c r="D340" i="8"/>
  <c r="C340" i="8"/>
  <c r="B340" i="8"/>
  <c r="H339" i="8"/>
  <c r="G339" i="8"/>
  <c r="F339" i="8"/>
  <c r="E339" i="8"/>
  <c r="N339" i="8" s="1"/>
  <c r="D339" i="8"/>
  <c r="C339" i="8"/>
  <c r="B339" i="8"/>
  <c r="H338" i="8"/>
  <c r="G338" i="8"/>
  <c r="F338" i="8"/>
  <c r="E338" i="8"/>
  <c r="N338" i="8" s="1"/>
  <c r="D338" i="8"/>
  <c r="C338" i="8"/>
  <c r="B338" i="8"/>
  <c r="H337" i="8"/>
  <c r="G337" i="8"/>
  <c r="F337" i="8"/>
  <c r="E337" i="8"/>
  <c r="N337" i="8" s="1"/>
  <c r="D337" i="8"/>
  <c r="C337" i="8"/>
  <c r="B337" i="8"/>
  <c r="H336" i="8"/>
  <c r="G336" i="8"/>
  <c r="F336" i="8"/>
  <c r="E336" i="8"/>
  <c r="N336" i="8" s="1"/>
  <c r="D336" i="8"/>
  <c r="C336" i="8"/>
  <c r="B336" i="8"/>
  <c r="H335" i="8"/>
  <c r="G335" i="8"/>
  <c r="F335" i="8"/>
  <c r="E335" i="8"/>
  <c r="N335" i="8" s="1"/>
  <c r="D335" i="8"/>
  <c r="C335" i="8"/>
  <c r="B335" i="8"/>
  <c r="H334" i="8"/>
  <c r="G334" i="8"/>
  <c r="F334" i="8"/>
  <c r="E334" i="8"/>
  <c r="N334" i="8" s="1"/>
  <c r="D334" i="8"/>
  <c r="C334" i="8"/>
  <c r="B334" i="8"/>
  <c r="H333" i="8"/>
  <c r="G333" i="8"/>
  <c r="F333" i="8"/>
  <c r="E333" i="8"/>
  <c r="N333" i="8" s="1"/>
  <c r="D333" i="8"/>
  <c r="C333" i="8"/>
  <c r="B333" i="8"/>
  <c r="H332" i="8"/>
  <c r="G332" i="8"/>
  <c r="F332" i="8"/>
  <c r="E332" i="8"/>
  <c r="N332" i="8" s="1"/>
  <c r="D332" i="8"/>
  <c r="C332" i="8"/>
  <c r="B332" i="8"/>
  <c r="H331" i="8"/>
  <c r="G331" i="8"/>
  <c r="F331" i="8"/>
  <c r="E331" i="8"/>
  <c r="N331" i="8" s="1"/>
  <c r="D331" i="8"/>
  <c r="C331" i="8"/>
  <c r="B331" i="8"/>
  <c r="H330" i="8"/>
  <c r="G330" i="8"/>
  <c r="F330" i="8"/>
  <c r="E330" i="8"/>
  <c r="N330" i="8" s="1"/>
  <c r="D330" i="8"/>
  <c r="C330" i="8"/>
  <c r="B330" i="8"/>
  <c r="H329" i="8"/>
  <c r="G329" i="8"/>
  <c r="F329" i="8"/>
  <c r="E329" i="8"/>
  <c r="N329" i="8" s="1"/>
  <c r="D329" i="8"/>
  <c r="C329" i="8"/>
  <c r="B329" i="8"/>
  <c r="H328" i="8"/>
  <c r="K328" i="8" s="1"/>
  <c r="G328" i="8"/>
  <c r="F328" i="8"/>
  <c r="E328" i="8"/>
  <c r="N328" i="8" s="1"/>
  <c r="D328" i="8"/>
  <c r="C328" i="8"/>
  <c r="B328" i="8"/>
  <c r="H327" i="8"/>
  <c r="G327" i="8"/>
  <c r="F327" i="8"/>
  <c r="E327" i="8"/>
  <c r="N327" i="8" s="1"/>
  <c r="D327" i="8"/>
  <c r="C327" i="8"/>
  <c r="B327" i="8"/>
  <c r="H326" i="8"/>
  <c r="G326" i="8"/>
  <c r="F326" i="8"/>
  <c r="E326" i="8"/>
  <c r="N326" i="8" s="1"/>
  <c r="D326" i="8"/>
  <c r="C326" i="8"/>
  <c r="B326" i="8"/>
  <c r="H325" i="8"/>
  <c r="G325" i="8"/>
  <c r="F325" i="8"/>
  <c r="E325" i="8"/>
  <c r="N325" i="8" s="1"/>
  <c r="D325" i="8"/>
  <c r="C325" i="8"/>
  <c r="B325" i="8"/>
  <c r="H324" i="8"/>
  <c r="G324" i="8"/>
  <c r="F324" i="8"/>
  <c r="E324" i="8"/>
  <c r="N324" i="8" s="1"/>
  <c r="D324" i="8"/>
  <c r="C324" i="8"/>
  <c r="B324" i="8"/>
  <c r="H323" i="8"/>
  <c r="G323" i="8"/>
  <c r="F323" i="8"/>
  <c r="E323" i="8"/>
  <c r="N323" i="8" s="1"/>
  <c r="D323" i="8"/>
  <c r="C323" i="8"/>
  <c r="B323" i="8"/>
  <c r="H322" i="8"/>
  <c r="G322" i="8"/>
  <c r="F322" i="8"/>
  <c r="E322" i="8"/>
  <c r="N322" i="8" s="1"/>
  <c r="D322" i="8"/>
  <c r="C322" i="8"/>
  <c r="B322" i="8"/>
  <c r="H321" i="8"/>
  <c r="G321" i="8"/>
  <c r="F321" i="8"/>
  <c r="E321" i="8"/>
  <c r="N321" i="8" s="1"/>
  <c r="D321" i="8"/>
  <c r="C321" i="8"/>
  <c r="B321" i="8"/>
  <c r="H320" i="8"/>
  <c r="G320" i="8"/>
  <c r="F320" i="8"/>
  <c r="E320" i="8"/>
  <c r="N320" i="8" s="1"/>
  <c r="D320" i="8"/>
  <c r="C320" i="8"/>
  <c r="B320" i="8"/>
  <c r="H319" i="8"/>
  <c r="G319" i="8"/>
  <c r="F319" i="8"/>
  <c r="E319" i="8"/>
  <c r="N319" i="8" s="1"/>
  <c r="D319" i="8"/>
  <c r="C319" i="8"/>
  <c r="B319" i="8"/>
  <c r="H318" i="8"/>
  <c r="G318" i="8"/>
  <c r="F318" i="8"/>
  <c r="E318" i="8"/>
  <c r="N318" i="8" s="1"/>
  <c r="D318" i="8"/>
  <c r="C318" i="8"/>
  <c r="B318" i="8"/>
  <c r="H317" i="8"/>
  <c r="G317" i="8"/>
  <c r="F317" i="8"/>
  <c r="E317" i="8"/>
  <c r="N317" i="8" s="1"/>
  <c r="D317" i="8"/>
  <c r="C317" i="8"/>
  <c r="B317" i="8"/>
  <c r="H316" i="8"/>
  <c r="G316" i="8"/>
  <c r="F316" i="8"/>
  <c r="E316" i="8"/>
  <c r="N316" i="8" s="1"/>
  <c r="D316" i="8"/>
  <c r="C316" i="8"/>
  <c r="B316" i="8"/>
  <c r="H315" i="8"/>
  <c r="G315" i="8"/>
  <c r="F315" i="8"/>
  <c r="E315" i="8"/>
  <c r="N315" i="8" s="1"/>
  <c r="D315" i="8"/>
  <c r="C315" i="8"/>
  <c r="B315" i="8"/>
  <c r="H314" i="8"/>
  <c r="G314" i="8"/>
  <c r="F314" i="8"/>
  <c r="E314" i="8"/>
  <c r="N314" i="8" s="1"/>
  <c r="D314" i="8"/>
  <c r="C314" i="8"/>
  <c r="B314" i="8"/>
  <c r="H313" i="8"/>
  <c r="G313" i="8"/>
  <c r="F313" i="8"/>
  <c r="E313" i="8"/>
  <c r="N313" i="8" s="1"/>
  <c r="D313" i="8"/>
  <c r="C313" i="8"/>
  <c r="B313" i="8"/>
  <c r="H312" i="8"/>
  <c r="G312" i="8"/>
  <c r="F312" i="8"/>
  <c r="E312" i="8"/>
  <c r="N312" i="8" s="1"/>
  <c r="D312" i="8"/>
  <c r="C312" i="8"/>
  <c r="B312" i="8"/>
  <c r="H311" i="8"/>
  <c r="G311" i="8"/>
  <c r="F311" i="8"/>
  <c r="E311" i="8"/>
  <c r="N311" i="8" s="1"/>
  <c r="D311" i="8"/>
  <c r="C311" i="8"/>
  <c r="B311" i="8"/>
  <c r="H310" i="8"/>
  <c r="G310" i="8"/>
  <c r="F310" i="8"/>
  <c r="E310" i="8"/>
  <c r="N310" i="8" s="1"/>
  <c r="D310" i="8"/>
  <c r="C310" i="8"/>
  <c r="B310" i="8"/>
  <c r="H309" i="8"/>
  <c r="G309" i="8"/>
  <c r="F309" i="8"/>
  <c r="E309" i="8"/>
  <c r="N309" i="8" s="1"/>
  <c r="D309" i="8"/>
  <c r="C309" i="8"/>
  <c r="B309" i="8"/>
  <c r="H308" i="8"/>
  <c r="G308" i="8"/>
  <c r="F308" i="8"/>
  <c r="E308" i="8"/>
  <c r="N308" i="8" s="1"/>
  <c r="D308" i="8"/>
  <c r="C308" i="8"/>
  <c r="B308" i="8"/>
  <c r="H307" i="8"/>
  <c r="G307" i="8"/>
  <c r="F307" i="8"/>
  <c r="E307" i="8"/>
  <c r="N307" i="8" s="1"/>
  <c r="D307" i="8"/>
  <c r="C307" i="8"/>
  <c r="B307" i="8"/>
  <c r="H306" i="8"/>
  <c r="G306" i="8"/>
  <c r="F306" i="8"/>
  <c r="E306" i="8"/>
  <c r="N306" i="8" s="1"/>
  <c r="D306" i="8"/>
  <c r="C306" i="8"/>
  <c r="B306" i="8"/>
  <c r="H305" i="8"/>
  <c r="G305" i="8"/>
  <c r="F305" i="8"/>
  <c r="E305" i="8"/>
  <c r="N305" i="8" s="1"/>
  <c r="D305" i="8"/>
  <c r="C305" i="8"/>
  <c r="B305" i="8"/>
  <c r="H304" i="8"/>
  <c r="G304" i="8"/>
  <c r="F304" i="8"/>
  <c r="E304" i="8"/>
  <c r="N304" i="8" s="1"/>
  <c r="D304" i="8"/>
  <c r="C304" i="8"/>
  <c r="B304" i="8"/>
  <c r="H303" i="8"/>
  <c r="G303" i="8"/>
  <c r="F303" i="8"/>
  <c r="E303" i="8"/>
  <c r="N303" i="8" s="1"/>
  <c r="D303" i="8"/>
  <c r="C303" i="8"/>
  <c r="B303" i="8"/>
  <c r="H302" i="8"/>
  <c r="G302" i="8"/>
  <c r="F302" i="8"/>
  <c r="E302" i="8"/>
  <c r="N302" i="8" s="1"/>
  <c r="D302" i="8"/>
  <c r="C302" i="8"/>
  <c r="B302" i="8"/>
  <c r="H301" i="8"/>
  <c r="G301" i="8"/>
  <c r="F301" i="8"/>
  <c r="E301" i="8"/>
  <c r="N301" i="8" s="1"/>
  <c r="D301" i="8"/>
  <c r="C301" i="8"/>
  <c r="B301" i="8"/>
  <c r="H300" i="8"/>
  <c r="G300" i="8"/>
  <c r="F300" i="8"/>
  <c r="E300" i="8"/>
  <c r="N300" i="8" s="1"/>
  <c r="D300" i="8"/>
  <c r="C300" i="8"/>
  <c r="B300" i="8"/>
  <c r="H299" i="8"/>
  <c r="G299" i="8"/>
  <c r="F299" i="8"/>
  <c r="E299" i="8"/>
  <c r="N299" i="8" s="1"/>
  <c r="D299" i="8"/>
  <c r="C299" i="8"/>
  <c r="B299" i="8"/>
  <c r="H298" i="8"/>
  <c r="G298" i="8"/>
  <c r="F298" i="8"/>
  <c r="E298" i="8"/>
  <c r="N298" i="8" s="1"/>
  <c r="D298" i="8"/>
  <c r="C298" i="8"/>
  <c r="B298" i="8"/>
  <c r="H297" i="8"/>
  <c r="G297" i="8"/>
  <c r="F297" i="8"/>
  <c r="E297" i="8"/>
  <c r="N297" i="8" s="1"/>
  <c r="D297" i="8"/>
  <c r="C297" i="8"/>
  <c r="B297" i="8"/>
  <c r="H296" i="8"/>
  <c r="G296" i="8"/>
  <c r="F296" i="8"/>
  <c r="E296" i="8"/>
  <c r="N296" i="8" s="1"/>
  <c r="D296" i="8"/>
  <c r="C296" i="8"/>
  <c r="B296" i="8"/>
  <c r="H295" i="8"/>
  <c r="G295" i="8"/>
  <c r="F295" i="8"/>
  <c r="E295" i="8"/>
  <c r="N295" i="8" s="1"/>
  <c r="D295" i="8"/>
  <c r="C295" i="8"/>
  <c r="B295" i="8"/>
  <c r="H294" i="8"/>
  <c r="G294" i="8"/>
  <c r="F294" i="8"/>
  <c r="E294" i="8"/>
  <c r="N294" i="8" s="1"/>
  <c r="D294" i="8"/>
  <c r="C294" i="8"/>
  <c r="B294" i="8"/>
  <c r="H293" i="8"/>
  <c r="G293" i="8"/>
  <c r="F293" i="8"/>
  <c r="E293" i="8"/>
  <c r="N293" i="8" s="1"/>
  <c r="D293" i="8"/>
  <c r="C293" i="8"/>
  <c r="B293" i="8"/>
  <c r="H292" i="8"/>
  <c r="G292" i="8"/>
  <c r="F292" i="8"/>
  <c r="E292" i="8"/>
  <c r="N292" i="8" s="1"/>
  <c r="D292" i="8"/>
  <c r="C292" i="8"/>
  <c r="B292" i="8"/>
  <c r="H291" i="8"/>
  <c r="G291" i="8"/>
  <c r="F291" i="8"/>
  <c r="E291" i="8"/>
  <c r="N291" i="8" s="1"/>
  <c r="D291" i="8"/>
  <c r="C291" i="8"/>
  <c r="B291" i="8"/>
  <c r="H290" i="8"/>
  <c r="G290" i="8"/>
  <c r="F290" i="8"/>
  <c r="K290" i="8" s="1"/>
  <c r="E290" i="8"/>
  <c r="N290" i="8" s="1"/>
  <c r="D290" i="8"/>
  <c r="C290" i="8"/>
  <c r="B290" i="8"/>
  <c r="H289" i="8"/>
  <c r="G289" i="8"/>
  <c r="F289" i="8"/>
  <c r="K289" i="8" s="1"/>
  <c r="E289" i="8"/>
  <c r="N289" i="8" s="1"/>
  <c r="D289" i="8"/>
  <c r="C289" i="8"/>
  <c r="B289" i="8"/>
  <c r="H288" i="8"/>
  <c r="G288" i="8"/>
  <c r="F288" i="8"/>
  <c r="E288" i="8"/>
  <c r="N288" i="8" s="1"/>
  <c r="D288" i="8"/>
  <c r="C288" i="8"/>
  <c r="B288" i="8"/>
  <c r="H287" i="8"/>
  <c r="G287" i="8"/>
  <c r="F287" i="8"/>
  <c r="E287" i="8"/>
  <c r="N287" i="8" s="1"/>
  <c r="D287" i="8"/>
  <c r="C287" i="8"/>
  <c r="B287" i="8"/>
  <c r="H286" i="8"/>
  <c r="G286" i="8"/>
  <c r="F286" i="8"/>
  <c r="E286" i="8"/>
  <c r="N286" i="8" s="1"/>
  <c r="D286" i="8"/>
  <c r="C286" i="8"/>
  <c r="B286" i="8"/>
  <c r="H285" i="8"/>
  <c r="G285" i="8"/>
  <c r="F285" i="8"/>
  <c r="E285" i="8"/>
  <c r="N285" i="8" s="1"/>
  <c r="D285" i="8"/>
  <c r="C285" i="8"/>
  <c r="B285" i="8"/>
  <c r="H284" i="8"/>
  <c r="G284" i="8"/>
  <c r="F284" i="8"/>
  <c r="E284" i="8"/>
  <c r="N284" i="8" s="1"/>
  <c r="D284" i="8"/>
  <c r="C284" i="8"/>
  <c r="B284" i="8"/>
  <c r="H283" i="8"/>
  <c r="G283" i="8"/>
  <c r="F283" i="8"/>
  <c r="E283" i="8"/>
  <c r="N283" i="8" s="1"/>
  <c r="D283" i="8"/>
  <c r="C283" i="8"/>
  <c r="B283" i="8"/>
  <c r="H282" i="8"/>
  <c r="G282" i="8"/>
  <c r="F282" i="8"/>
  <c r="E282" i="8"/>
  <c r="N282" i="8" s="1"/>
  <c r="D282" i="8"/>
  <c r="C282" i="8"/>
  <c r="B282" i="8"/>
  <c r="H281" i="8"/>
  <c r="G281" i="8"/>
  <c r="F281" i="8"/>
  <c r="E281" i="8"/>
  <c r="N281" i="8" s="1"/>
  <c r="D281" i="8"/>
  <c r="C281" i="8"/>
  <c r="B281" i="8"/>
  <c r="H280" i="8"/>
  <c r="G280" i="8"/>
  <c r="F280" i="8"/>
  <c r="E280" i="8"/>
  <c r="N280" i="8" s="1"/>
  <c r="D280" i="8"/>
  <c r="C280" i="8"/>
  <c r="B280" i="8"/>
  <c r="H279" i="8"/>
  <c r="G279" i="8"/>
  <c r="F279" i="8"/>
  <c r="E279" i="8"/>
  <c r="N279" i="8" s="1"/>
  <c r="D279" i="8"/>
  <c r="C279" i="8"/>
  <c r="B279" i="8"/>
  <c r="H278" i="8"/>
  <c r="G278" i="8"/>
  <c r="F278" i="8"/>
  <c r="E278" i="8"/>
  <c r="N278" i="8" s="1"/>
  <c r="D278" i="8"/>
  <c r="C278" i="8"/>
  <c r="B278" i="8"/>
  <c r="H277" i="8"/>
  <c r="G277" i="8"/>
  <c r="F277" i="8"/>
  <c r="E277" i="8"/>
  <c r="N277" i="8" s="1"/>
  <c r="D277" i="8"/>
  <c r="C277" i="8"/>
  <c r="B277" i="8"/>
  <c r="H276" i="8"/>
  <c r="G276" i="8"/>
  <c r="F276" i="8"/>
  <c r="E276" i="8"/>
  <c r="N276" i="8" s="1"/>
  <c r="D276" i="8"/>
  <c r="C276" i="8"/>
  <c r="B276" i="8"/>
  <c r="H275" i="8"/>
  <c r="G275" i="8"/>
  <c r="F275" i="8"/>
  <c r="E275" i="8"/>
  <c r="N275" i="8" s="1"/>
  <c r="D275" i="8"/>
  <c r="C275" i="8"/>
  <c r="B275" i="8"/>
  <c r="H274" i="8"/>
  <c r="G274" i="8"/>
  <c r="F274" i="8"/>
  <c r="E274" i="8"/>
  <c r="N274" i="8" s="1"/>
  <c r="D274" i="8"/>
  <c r="C274" i="8"/>
  <c r="B274" i="8"/>
  <c r="H273" i="8"/>
  <c r="G273" i="8"/>
  <c r="F273" i="8"/>
  <c r="E273" i="8"/>
  <c r="N273" i="8" s="1"/>
  <c r="D273" i="8"/>
  <c r="C273" i="8"/>
  <c r="B273" i="8"/>
  <c r="H272" i="8"/>
  <c r="G272" i="8"/>
  <c r="F272" i="8"/>
  <c r="E272" i="8"/>
  <c r="N272" i="8" s="1"/>
  <c r="D272" i="8"/>
  <c r="C272" i="8"/>
  <c r="B272" i="8"/>
  <c r="H271" i="8"/>
  <c r="G271" i="8"/>
  <c r="F271" i="8"/>
  <c r="E271" i="8"/>
  <c r="N271" i="8" s="1"/>
  <c r="D271" i="8"/>
  <c r="C271" i="8"/>
  <c r="B271" i="8"/>
  <c r="H270" i="8"/>
  <c r="G270" i="8"/>
  <c r="F270" i="8"/>
  <c r="E270" i="8"/>
  <c r="N270" i="8" s="1"/>
  <c r="D270" i="8"/>
  <c r="C270" i="8"/>
  <c r="B270" i="8"/>
  <c r="H269" i="8"/>
  <c r="G269" i="8"/>
  <c r="F269" i="8"/>
  <c r="E269" i="8"/>
  <c r="N269" i="8" s="1"/>
  <c r="D269" i="8"/>
  <c r="C269" i="8"/>
  <c r="B269" i="8"/>
  <c r="H268" i="8"/>
  <c r="G268" i="8"/>
  <c r="F268" i="8"/>
  <c r="E268" i="8"/>
  <c r="N268" i="8" s="1"/>
  <c r="D268" i="8"/>
  <c r="C268" i="8"/>
  <c r="B268" i="8"/>
  <c r="H267" i="8"/>
  <c r="G267" i="8"/>
  <c r="F267" i="8"/>
  <c r="E267" i="8"/>
  <c r="N267" i="8" s="1"/>
  <c r="D267" i="8"/>
  <c r="C267" i="8"/>
  <c r="B267" i="8"/>
  <c r="H266" i="8"/>
  <c r="G266" i="8"/>
  <c r="F266" i="8"/>
  <c r="K266" i="8" s="1"/>
  <c r="E266" i="8"/>
  <c r="N266" i="8" s="1"/>
  <c r="D266" i="8"/>
  <c r="C266" i="8"/>
  <c r="B266" i="8"/>
  <c r="H265" i="8"/>
  <c r="G265" i="8"/>
  <c r="F265" i="8"/>
  <c r="E265" i="8"/>
  <c r="N265" i="8" s="1"/>
  <c r="D265" i="8"/>
  <c r="C265" i="8"/>
  <c r="B265" i="8"/>
  <c r="H264" i="8"/>
  <c r="G264" i="8"/>
  <c r="F264" i="8"/>
  <c r="E264" i="8"/>
  <c r="N264" i="8" s="1"/>
  <c r="D264" i="8"/>
  <c r="C264" i="8"/>
  <c r="B264" i="8"/>
  <c r="H263" i="8"/>
  <c r="G263" i="8"/>
  <c r="F263" i="8"/>
  <c r="E263" i="8"/>
  <c r="N263" i="8" s="1"/>
  <c r="D263" i="8"/>
  <c r="C263" i="8"/>
  <c r="B263" i="8"/>
  <c r="H262" i="8"/>
  <c r="G262" i="8"/>
  <c r="F262" i="8"/>
  <c r="E262" i="8"/>
  <c r="N262" i="8" s="1"/>
  <c r="D262" i="8"/>
  <c r="C262" i="8"/>
  <c r="B262" i="8"/>
  <c r="H261" i="8"/>
  <c r="G261" i="8"/>
  <c r="F261" i="8"/>
  <c r="E261" i="8"/>
  <c r="N261" i="8" s="1"/>
  <c r="D261" i="8"/>
  <c r="C261" i="8"/>
  <c r="B261" i="8"/>
  <c r="H260" i="8"/>
  <c r="G260" i="8"/>
  <c r="F260" i="8"/>
  <c r="E260" i="8"/>
  <c r="N260" i="8" s="1"/>
  <c r="D260" i="8"/>
  <c r="C260" i="8"/>
  <c r="B260" i="8"/>
  <c r="H259" i="8"/>
  <c r="G259" i="8"/>
  <c r="F259" i="8"/>
  <c r="E259" i="8"/>
  <c r="N259" i="8" s="1"/>
  <c r="D259" i="8"/>
  <c r="C259" i="8"/>
  <c r="B259" i="8"/>
  <c r="H258" i="8"/>
  <c r="G258" i="8"/>
  <c r="F258" i="8"/>
  <c r="E258" i="8"/>
  <c r="N258" i="8" s="1"/>
  <c r="D258" i="8"/>
  <c r="C258" i="8"/>
  <c r="B258" i="8"/>
  <c r="H257" i="8"/>
  <c r="G257" i="8"/>
  <c r="F257" i="8"/>
  <c r="E257" i="8"/>
  <c r="N257" i="8" s="1"/>
  <c r="D257" i="8"/>
  <c r="C257" i="8"/>
  <c r="B257" i="8"/>
  <c r="H256" i="8"/>
  <c r="G256" i="8"/>
  <c r="F256" i="8"/>
  <c r="E256" i="8"/>
  <c r="N256" i="8" s="1"/>
  <c r="D256" i="8"/>
  <c r="C256" i="8"/>
  <c r="B256" i="8"/>
  <c r="H255" i="8"/>
  <c r="G255" i="8"/>
  <c r="F255" i="8"/>
  <c r="E255" i="8"/>
  <c r="N255" i="8" s="1"/>
  <c r="D255" i="8"/>
  <c r="C255" i="8"/>
  <c r="B255" i="8"/>
  <c r="H254" i="8"/>
  <c r="G254" i="8"/>
  <c r="F254" i="8"/>
  <c r="E254" i="8"/>
  <c r="N254" i="8" s="1"/>
  <c r="D254" i="8"/>
  <c r="C254" i="8"/>
  <c r="B254" i="8"/>
  <c r="H253" i="8"/>
  <c r="G253" i="8"/>
  <c r="F253" i="8"/>
  <c r="E253" i="8"/>
  <c r="N253" i="8" s="1"/>
  <c r="D253" i="8"/>
  <c r="C253" i="8"/>
  <c r="B253" i="8"/>
  <c r="H252" i="8"/>
  <c r="G252" i="8"/>
  <c r="F252" i="8"/>
  <c r="E252" i="8"/>
  <c r="N252" i="8" s="1"/>
  <c r="D252" i="8"/>
  <c r="C252" i="8"/>
  <c r="B252" i="8"/>
  <c r="H251" i="8"/>
  <c r="G251" i="8"/>
  <c r="F251" i="8"/>
  <c r="E251" i="8"/>
  <c r="N251" i="8" s="1"/>
  <c r="D251" i="8"/>
  <c r="C251" i="8"/>
  <c r="B251" i="8"/>
  <c r="H250" i="8"/>
  <c r="G250" i="8"/>
  <c r="F250" i="8"/>
  <c r="E250" i="8"/>
  <c r="N250" i="8" s="1"/>
  <c r="D250" i="8"/>
  <c r="C250" i="8"/>
  <c r="B250" i="8"/>
  <c r="H249" i="8"/>
  <c r="G249" i="8"/>
  <c r="F249" i="8"/>
  <c r="E249" i="8"/>
  <c r="N249" i="8" s="1"/>
  <c r="D249" i="8"/>
  <c r="C249" i="8"/>
  <c r="B249" i="8"/>
  <c r="H248" i="8"/>
  <c r="G248" i="8"/>
  <c r="F248" i="8"/>
  <c r="E248" i="8"/>
  <c r="N248" i="8" s="1"/>
  <c r="D248" i="8"/>
  <c r="C248" i="8"/>
  <c r="B248" i="8"/>
  <c r="H247" i="8"/>
  <c r="G247" i="8"/>
  <c r="F247" i="8"/>
  <c r="E247" i="8"/>
  <c r="N247" i="8" s="1"/>
  <c r="D247" i="8"/>
  <c r="C247" i="8"/>
  <c r="B247" i="8"/>
  <c r="H246" i="8"/>
  <c r="G246" i="8"/>
  <c r="F246" i="8"/>
  <c r="K246" i="8" s="1"/>
  <c r="E246" i="8"/>
  <c r="N246" i="8" s="1"/>
  <c r="D246" i="8"/>
  <c r="C246" i="8"/>
  <c r="B246" i="8"/>
  <c r="H245" i="8"/>
  <c r="G245" i="8"/>
  <c r="F245" i="8"/>
  <c r="E245" i="8"/>
  <c r="N245" i="8" s="1"/>
  <c r="D245" i="8"/>
  <c r="C245" i="8"/>
  <c r="B245" i="8"/>
  <c r="H244" i="8"/>
  <c r="G244" i="8"/>
  <c r="F244" i="8"/>
  <c r="E244" i="8"/>
  <c r="N244" i="8" s="1"/>
  <c r="D244" i="8"/>
  <c r="C244" i="8"/>
  <c r="B244" i="8"/>
  <c r="H243" i="8"/>
  <c r="G243" i="8"/>
  <c r="F243" i="8"/>
  <c r="E243" i="8"/>
  <c r="N243" i="8" s="1"/>
  <c r="D243" i="8"/>
  <c r="C243" i="8"/>
  <c r="B243" i="8"/>
  <c r="H242" i="8"/>
  <c r="G242" i="8"/>
  <c r="F242" i="8"/>
  <c r="E242" i="8"/>
  <c r="N242" i="8" s="1"/>
  <c r="D242" i="8"/>
  <c r="C242" i="8"/>
  <c r="B242" i="8"/>
  <c r="H241" i="8"/>
  <c r="G241" i="8"/>
  <c r="F241" i="8"/>
  <c r="E241" i="8"/>
  <c r="N241" i="8" s="1"/>
  <c r="D241" i="8"/>
  <c r="C241" i="8"/>
  <c r="B241" i="8"/>
  <c r="H240" i="8"/>
  <c r="G240" i="8"/>
  <c r="F240" i="8"/>
  <c r="E240" i="8"/>
  <c r="N240" i="8" s="1"/>
  <c r="D240" i="8"/>
  <c r="C240" i="8"/>
  <c r="B240" i="8"/>
  <c r="H239" i="8"/>
  <c r="G239" i="8"/>
  <c r="F239" i="8"/>
  <c r="E239" i="8"/>
  <c r="N239" i="8" s="1"/>
  <c r="D239" i="8"/>
  <c r="C239" i="8"/>
  <c r="B239" i="8"/>
  <c r="H238" i="8"/>
  <c r="G238" i="8"/>
  <c r="F238" i="8"/>
  <c r="E238" i="8"/>
  <c r="N238" i="8" s="1"/>
  <c r="D238" i="8"/>
  <c r="C238" i="8"/>
  <c r="B238" i="8"/>
  <c r="H237" i="8"/>
  <c r="G237" i="8"/>
  <c r="F237" i="8"/>
  <c r="E237" i="8"/>
  <c r="N237" i="8" s="1"/>
  <c r="D237" i="8"/>
  <c r="C237" i="8"/>
  <c r="B237" i="8"/>
  <c r="H236" i="8"/>
  <c r="G236" i="8"/>
  <c r="F236" i="8"/>
  <c r="E236" i="8"/>
  <c r="N236" i="8" s="1"/>
  <c r="D236" i="8"/>
  <c r="C236" i="8"/>
  <c r="B236" i="8"/>
  <c r="H235" i="8"/>
  <c r="G235" i="8"/>
  <c r="F235" i="8"/>
  <c r="E235" i="8"/>
  <c r="N235" i="8" s="1"/>
  <c r="D235" i="8"/>
  <c r="C235" i="8"/>
  <c r="B235" i="8"/>
  <c r="H234" i="8"/>
  <c r="G234" i="8"/>
  <c r="F234" i="8"/>
  <c r="E234" i="8"/>
  <c r="N234" i="8" s="1"/>
  <c r="D234" i="8"/>
  <c r="C234" i="8"/>
  <c r="B234" i="8"/>
  <c r="H233" i="8"/>
  <c r="G233" i="8"/>
  <c r="F233" i="8"/>
  <c r="E233" i="8"/>
  <c r="N233" i="8" s="1"/>
  <c r="D233" i="8"/>
  <c r="C233" i="8"/>
  <c r="B233" i="8"/>
  <c r="H232" i="8"/>
  <c r="G232" i="8"/>
  <c r="F232" i="8"/>
  <c r="E232" i="8"/>
  <c r="N232" i="8" s="1"/>
  <c r="D232" i="8"/>
  <c r="C232" i="8"/>
  <c r="B232" i="8"/>
  <c r="H231" i="8"/>
  <c r="G231" i="8"/>
  <c r="F231" i="8"/>
  <c r="E231" i="8"/>
  <c r="N231" i="8" s="1"/>
  <c r="D231" i="8"/>
  <c r="C231" i="8"/>
  <c r="B231" i="8"/>
  <c r="H230" i="8"/>
  <c r="G230" i="8"/>
  <c r="F230" i="8"/>
  <c r="E230" i="8"/>
  <c r="N230" i="8" s="1"/>
  <c r="D230" i="8"/>
  <c r="C230" i="8"/>
  <c r="B230" i="8"/>
  <c r="H229" i="8"/>
  <c r="G229" i="8"/>
  <c r="F229" i="8"/>
  <c r="E229" i="8"/>
  <c r="N229" i="8" s="1"/>
  <c r="D229" i="8"/>
  <c r="C229" i="8"/>
  <c r="B229" i="8"/>
  <c r="H228" i="8"/>
  <c r="G228" i="8"/>
  <c r="F228" i="8"/>
  <c r="E228" i="8"/>
  <c r="N228" i="8" s="1"/>
  <c r="D228" i="8"/>
  <c r="C228" i="8"/>
  <c r="B228" i="8"/>
  <c r="H227" i="8"/>
  <c r="G227" i="8"/>
  <c r="F227" i="8"/>
  <c r="E227" i="8"/>
  <c r="N227" i="8" s="1"/>
  <c r="D227" i="8"/>
  <c r="C227" i="8"/>
  <c r="B227" i="8"/>
  <c r="H226" i="8"/>
  <c r="G226" i="8"/>
  <c r="F226" i="8"/>
  <c r="E226" i="8"/>
  <c r="N226" i="8" s="1"/>
  <c r="D226" i="8"/>
  <c r="C226" i="8"/>
  <c r="B226" i="8"/>
  <c r="H225" i="8"/>
  <c r="G225" i="8"/>
  <c r="F225" i="8"/>
  <c r="E225" i="8"/>
  <c r="N225" i="8" s="1"/>
  <c r="D225" i="8"/>
  <c r="C225" i="8"/>
  <c r="B225" i="8"/>
  <c r="H224" i="8"/>
  <c r="G224" i="8"/>
  <c r="F224" i="8"/>
  <c r="E224" i="8"/>
  <c r="N224" i="8" s="1"/>
  <c r="D224" i="8"/>
  <c r="C224" i="8"/>
  <c r="B224" i="8"/>
  <c r="H223" i="8"/>
  <c r="G223" i="8"/>
  <c r="F223" i="8"/>
  <c r="E223" i="8"/>
  <c r="N223" i="8" s="1"/>
  <c r="D223" i="8"/>
  <c r="C223" i="8"/>
  <c r="B223" i="8"/>
  <c r="H222" i="8"/>
  <c r="G222" i="8"/>
  <c r="F222" i="8"/>
  <c r="E222" i="8"/>
  <c r="N222" i="8" s="1"/>
  <c r="D222" i="8"/>
  <c r="C222" i="8"/>
  <c r="B222" i="8"/>
  <c r="H221" i="8"/>
  <c r="G221" i="8"/>
  <c r="F221" i="8"/>
  <c r="E221" i="8"/>
  <c r="N221" i="8" s="1"/>
  <c r="D221" i="8"/>
  <c r="C221" i="8"/>
  <c r="B221" i="8"/>
  <c r="H220" i="8"/>
  <c r="G220" i="8"/>
  <c r="F220" i="8"/>
  <c r="E220" i="8"/>
  <c r="N220" i="8" s="1"/>
  <c r="D220" i="8"/>
  <c r="C220" i="8"/>
  <c r="B220" i="8"/>
  <c r="H219" i="8"/>
  <c r="G219" i="8"/>
  <c r="F219" i="8"/>
  <c r="E219" i="8"/>
  <c r="N219" i="8" s="1"/>
  <c r="D219" i="8"/>
  <c r="C219" i="8"/>
  <c r="B219" i="8"/>
  <c r="H218" i="8"/>
  <c r="G218" i="8"/>
  <c r="F218" i="8"/>
  <c r="E218" i="8"/>
  <c r="N218" i="8" s="1"/>
  <c r="D218" i="8"/>
  <c r="C218" i="8"/>
  <c r="B218" i="8"/>
  <c r="H217" i="8"/>
  <c r="G217" i="8"/>
  <c r="F217" i="8"/>
  <c r="E217" i="8"/>
  <c r="N217" i="8" s="1"/>
  <c r="D217" i="8"/>
  <c r="C217" i="8"/>
  <c r="B217" i="8"/>
  <c r="H216" i="8"/>
  <c r="G216" i="8"/>
  <c r="F216" i="8"/>
  <c r="E216" i="8"/>
  <c r="N216" i="8" s="1"/>
  <c r="D216" i="8"/>
  <c r="C216" i="8"/>
  <c r="B216" i="8"/>
  <c r="H215" i="8"/>
  <c r="G215" i="8"/>
  <c r="F215" i="8"/>
  <c r="E215" i="8"/>
  <c r="N215" i="8" s="1"/>
  <c r="D215" i="8"/>
  <c r="C215" i="8"/>
  <c r="B215" i="8"/>
  <c r="H214" i="8"/>
  <c r="G214" i="8"/>
  <c r="F214" i="8"/>
  <c r="E214" i="8"/>
  <c r="N214" i="8" s="1"/>
  <c r="D214" i="8"/>
  <c r="C214" i="8"/>
  <c r="B214" i="8"/>
  <c r="H213" i="8"/>
  <c r="G213" i="8"/>
  <c r="F213" i="8"/>
  <c r="E213" i="8"/>
  <c r="N213" i="8" s="1"/>
  <c r="D213" i="8"/>
  <c r="C213" i="8"/>
  <c r="B213" i="8"/>
  <c r="H212" i="8"/>
  <c r="G212" i="8"/>
  <c r="F212" i="8"/>
  <c r="E212" i="8"/>
  <c r="N212" i="8" s="1"/>
  <c r="D212" i="8"/>
  <c r="C212" i="8"/>
  <c r="B212" i="8"/>
  <c r="H211" i="8"/>
  <c r="G211" i="8"/>
  <c r="F211" i="8"/>
  <c r="K211" i="8" s="1"/>
  <c r="E211" i="8"/>
  <c r="N211" i="8" s="1"/>
  <c r="D211" i="8"/>
  <c r="C211" i="8"/>
  <c r="B211" i="8"/>
  <c r="H210" i="8"/>
  <c r="G210" i="8"/>
  <c r="F210" i="8"/>
  <c r="E210" i="8"/>
  <c r="N210" i="8" s="1"/>
  <c r="D210" i="8"/>
  <c r="C210" i="8"/>
  <c r="B210" i="8"/>
  <c r="H209" i="8"/>
  <c r="G209" i="8"/>
  <c r="F209" i="8"/>
  <c r="E209" i="8"/>
  <c r="N209" i="8" s="1"/>
  <c r="D209" i="8"/>
  <c r="C209" i="8"/>
  <c r="B209" i="8"/>
  <c r="H208" i="8"/>
  <c r="G208" i="8"/>
  <c r="F208" i="8"/>
  <c r="E208" i="8"/>
  <c r="N208" i="8" s="1"/>
  <c r="D208" i="8"/>
  <c r="C208" i="8"/>
  <c r="B208" i="8"/>
  <c r="H207" i="8"/>
  <c r="G207" i="8"/>
  <c r="F207" i="8"/>
  <c r="E207" i="8"/>
  <c r="N207" i="8" s="1"/>
  <c r="D207" i="8"/>
  <c r="C207" i="8"/>
  <c r="B207" i="8"/>
  <c r="H206" i="8"/>
  <c r="G206" i="8"/>
  <c r="F206" i="8"/>
  <c r="E206" i="8"/>
  <c r="N206" i="8" s="1"/>
  <c r="D206" i="8"/>
  <c r="C206" i="8"/>
  <c r="B206" i="8"/>
  <c r="H205" i="8"/>
  <c r="G205" i="8"/>
  <c r="F205" i="8"/>
  <c r="E205" i="8"/>
  <c r="N205" i="8" s="1"/>
  <c r="D205" i="8"/>
  <c r="C205" i="8"/>
  <c r="B205" i="8"/>
  <c r="H204" i="8"/>
  <c r="G204" i="8"/>
  <c r="F204" i="8"/>
  <c r="E204" i="8"/>
  <c r="N204" i="8" s="1"/>
  <c r="D204" i="8"/>
  <c r="C204" i="8"/>
  <c r="B204" i="8"/>
  <c r="H203" i="8"/>
  <c r="G203" i="8"/>
  <c r="F203" i="8"/>
  <c r="E203" i="8"/>
  <c r="N203" i="8" s="1"/>
  <c r="D203" i="8"/>
  <c r="C203" i="8"/>
  <c r="B203" i="8"/>
  <c r="H202" i="8"/>
  <c r="G202" i="8"/>
  <c r="F202" i="8"/>
  <c r="E202" i="8"/>
  <c r="N202" i="8" s="1"/>
  <c r="D202" i="8"/>
  <c r="C202" i="8"/>
  <c r="B202" i="8"/>
  <c r="H201" i="8"/>
  <c r="G201" i="8"/>
  <c r="F201" i="8"/>
  <c r="E201" i="8"/>
  <c r="N201" i="8" s="1"/>
  <c r="D201" i="8"/>
  <c r="C201" i="8"/>
  <c r="B201" i="8"/>
  <c r="H200" i="8"/>
  <c r="G200" i="8"/>
  <c r="F200" i="8"/>
  <c r="E200" i="8"/>
  <c r="N200" i="8" s="1"/>
  <c r="D200" i="8"/>
  <c r="C200" i="8"/>
  <c r="B200" i="8"/>
  <c r="H199" i="8"/>
  <c r="G199" i="8"/>
  <c r="F199" i="8"/>
  <c r="E199" i="8"/>
  <c r="N199" i="8" s="1"/>
  <c r="D199" i="8"/>
  <c r="C199" i="8"/>
  <c r="B199" i="8"/>
  <c r="H198" i="8"/>
  <c r="G198" i="8"/>
  <c r="F198" i="8"/>
  <c r="E198" i="8"/>
  <c r="N198" i="8" s="1"/>
  <c r="D198" i="8"/>
  <c r="C198" i="8"/>
  <c r="B198" i="8"/>
  <c r="H197" i="8"/>
  <c r="G197" i="8"/>
  <c r="F197" i="8"/>
  <c r="E197" i="8"/>
  <c r="N197" i="8" s="1"/>
  <c r="D197" i="8"/>
  <c r="C197" i="8"/>
  <c r="B197" i="8"/>
  <c r="H196" i="8"/>
  <c r="G196" i="8"/>
  <c r="F196" i="8"/>
  <c r="E196" i="8"/>
  <c r="N196" i="8" s="1"/>
  <c r="D196" i="8"/>
  <c r="C196" i="8"/>
  <c r="B196" i="8"/>
  <c r="H195" i="8"/>
  <c r="G195" i="8"/>
  <c r="F195" i="8"/>
  <c r="E195" i="8"/>
  <c r="N195" i="8" s="1"/>
  <c r="D195" i="8"/>
  <c r="C195" i="8"/>
  <c r="B195" i="8"/>
  <c r="H194" i="8"/>
  <c r="G194" i="8"/>
  <c r="F194" i="8"/>
  <c r="E194" i="8"/>
  <c r="N194" i="8" s="1"/>
  <c r="D194" i="8"/>
  <c r="C194" i="8"/>
  <c r="B194" i="8"/>
  <c r="H193" i="8"/>
  <c r="G193" i="8"/>
  <c r="F193" i="8"/>
  <c r="E193" i="8"/>
  <c r="N193" i="8" s="1"/>
  <c r="D193" i="8"/>
  <c r="C193" i="8"/>
  <c r="B193" i="8"/>
  <c r="H192" i="8"/>
  <c r="G192" i="8"/>
  <c r="F192" i="8"/>
  <c r="E192" i="8"/>
  <c r="N192" i="8" s="1"/>
  <c r="D192" i="8"/>
  <c r="C192" i="8"/>
  <c r="B192" i="8"/>
  <c r="H191" i="8"/>
  <c r="G191" i="8"/>
  <c r="F191" i="8"/>
  <c r="E191" i="8"/>
  <c r="N191" i="8" s="1"/>
  <c r="D191" i="8"/>
  <c r="C191" i="8"/>
  <c r="B191" i="8"/>
  <c r="H190" i="8"/>
  <c r="G190" i="8"/>
  <c r="F190" i="8"/>
  <c r="E190" i="8"/>
  <c r="N190" i="8" s="1"/>
  <c r="D190" i="8"/>
  <c r="C190" i="8"/>
  <c r="B190" i="8"/>
  <c r="H189" i="8"/>
  <c r="G189" i="8"/>
  <c r="F189" i="8"/>
  <c r="E189" i="8"/>
  <c r="N189" i="8" s="1"/>
  <c r="D189" i="8"/>
  <c r="C189" i="8"/>
  <c r="B189" i="8"/>
  <c r="H188" i="8"/>
  <c r="G188" i="8"/>
  <c r="F188" i="8"/>
  <c r="E188" i="8"/>
  <c r="N188" i="8" s="1"/>
  <c r="D188" i="8"/>
  <c r="C188" i="8"/>
  <c r="B188" i="8"/>
  <c r="H187" i="8"/>
  <c r="G187" i="8"/>
  <c r="F187" i="8"/>
  <c r="E187" i="8"/>
  <c r="N187" i="8" s="1"/>
  <c r="D187" i="8"/>
  <c r="C187" i="8"/>
  <c r="B187" i="8"/>
  <c r="H186" i="8"/>
  <c r="G186" i="8"/>
  <c r="F186" i="8"/>
  <c r="E186" i="8"/>
  <c r="N186" i="8" s="1"/>
  <c r="D186" i="8"/>
  <c r="C186" i="8"/>
  <c r="B186" i="8"/>
  <c r="H185" i="8"/>
  <c r="G185" i="8"/>
  <c r="F185" i="8"/>
  <c r="E185" i="8"/>
  <c r="N185" i="8" s="1"/>
  <c r="D185" i="8"/>
  <c r="C185" i="8"/>
  <c r="B185" i="8"/>
  <c r="H184" i="8"/>
  <c r="G184" i="8"/>
  <c r="F184" i="8"/>
  <c r="E184" i="8"/>
  <c r="N184" i="8" s="1"/>
  <c r="D184" i="8"/>
  <c r="C184" i="8"/>
  <c r="B184" i="8"/>
  <c r="H183" i="8"/>
  <c r="G183" i="8"/>
  <c r="F183" i="8"/>
  <c r="E183" i="8"/>
  <c r="N183" i="8" s="1"/>
  <c r="D183" i="8"/>
  <c r="C183" i="8"/>
  <c r="B183" i="8"/>
  <c r="H182" i="8"/>
  <c r="G182" i="8"/>
  <c r="F182" i="8"/>
  <c r="E182" i="8"/>
  <c r="N182" i="8" s="1"/>
  <c r="D182" i="8"/>
  <c r="C182" i="8"/>
  <c r="B182" i="8"/>
  <c r="H181" i="8"/>
  <c r="G181" i="8"/>
  <c r="F181" i="8"/>
  <c r="E181" i="8"/>
  <c r="N181" i="8" s="1"/>
  <c r="D181" i="8"/>
  <c r="C181" i="8"/>
  <c r="B181" i="8"/>
  <c r="H180" i="8"/>
  <c r="G180" i="8"/>
  <c r="F180" i="8"/>
  <c r="E180" i="8"/>
  <c r="N180" i="8" s="1"/>
  <c r="D180" i="8"/>
  <c r="C180" i="8"/>
  <c r="B180" i="8"/>
  <c r="H179" i="8"/>
  <c r="G179" i="8"/>
  <c r="F179" i="8"/>
  <c r="E179" i="8"/>
  <c r="N179" i="8" s="1"/>
  <c r="D179" i="8"/>
  <c r="C179" i="8"/>
  <c r="B179" i="8"/>
  <c r="H178" i="8"/>
  <c r="G178" i="8"/>
  <c r="F178" i="8"/>
  <c r="E178" i="8"/>
  <c r="N178" i="8" s="1"/>
  <c r="D178" i="8"/>
  <c r="C178" i="8"/>
  <c r="B178" i="8"/>
  <c r="H177" i="8"/>
  <c r="G177" i="8"/>
  <c r="F177" i="8"/>
  <c r="E177" i="8"/>
  <c r="N177" i="8" s="1"/>
  <c r="D177" i="8"/>
  <c r="C177" i="8"/>
  <c r="B177" i="8"/>
  <c r="H176" i="8"/>
  <c r="G176" i="8"/>
  <c r="F176" i="8"/>
  <c r="E176" i="8"/>
  <c r="N176" i="8" s="1"/>
  <c r="D176" i="8"/>
  <c r="C176" i="8"/>
  <c r="B176" i="8"/>
  <c r="H175" i="8"/>
  <c r="G175" i="8"/>
  <c r="F175" i="8"/>
  <c r="E175" i="8"/>
  <c r="N175" i="8" s="1"/>
  <c r="D175" i="8"/>
  <c r="C175" i="8"/>
  <c r="B175" i="8"/>
  <c r="H174" i="8"/>
  <c r="G174" i="8"/>
  <c r="F174" i="8"/>
  <c r="E174" i="8"/>
  <c r="N174" i="8" s="1"/>
  <c r="D174" i="8"/>
  <c r="C174" i="8"/>
  <c r="B174" i="8"/>
  <c r="H173" i="8"/>
  <c r="G173" i="8"/>
  <c r="F173" i="8"/>
  <c r="E173" i="8"/>
  <c r="N173" i="8" s="1"/>
  <c r="D173" i="8"/>
  <c r="C173" i="8"/>
  <c r="B173" i="8"/>
  <c r="H172" i="8"/>
  <c r="G172" i="8"/>
  <c r="F172" i="8"/>
  <c r="E172" i="8"/>
  <c r="N172" i="8" s="1"/>
  <c r="D172" i="8"/>
  <c r="C172" i="8"/>
  <c r="B172" i="8"/>
  <c r="H171" i="8"/>
  <c r="G171" i="8"/>
  <c r="F171" i="8"/>
  <c r="E171" i="8"/>
  <c r="N171" i="8" s="1"/>
  <c r="D171" i="8"/>
  <c r="C171" i="8"/>
  <c r="B171" i="8"/>
  <c r="H170" i="8"/>
  <c r="G170" i="8"/>
  <c r="F170" i="8"/>
  <c r="E170" i="8"/>
  <c r="N170" i="8" s="1"/>
  <c r="D170" i="8"/>
  <c r="C170" i="8"/>
  <c r="B170" i="8"/>
  <c r="H169" i="8"/>
  <c r="G169" i="8"/>
  <c r="F169" i="8"/>
  <c r="E169" i="8"/>
  <c r="N169" i="8" s="1"/>
  <c r="D169" i="8"/>
  <c r="C169" i="8"/>
  <c r="B169" i="8"/>
  <c r="H168" i="8"/>
  <c r="G168" i="8"/>
  <c r="F168" i="8"/>
  <c r="E168" i="8"/>
  <c r="N168" i="8" s="1"/>
  <c r="D168" i="8"/>
  <c r="C168" i="8"/>
  <c r="B168" i="8"/>
  <c r="H167" i="8"/>
  <c r="G167" i="8"/>
  <c r="F167" i="8"/>
  <c r="E167" i="8"/>
  <c r="N167" i="8" s="1"/>
  <c r="D167" i="8"/>
  <c r="C167" i="8"/>
  <c r="B167" i="8"/>
  <c r="H166" i="8"/>
  <c r="G166" i="8"/>
  <c r="F166" i="8"/>
  <c r="E166" i="8"/>
  <c r="N166" i="8" s="1"/>
  <c r="D166" i="8"/>
  <c r="C166" i="8"/>
  <c r="B166" i="8"/>
  <c r="H165" i="8"/>
  <c r="G165" i="8"/>
  <c r="F165" i="8"/>
  <c r="E165" i="8"/>
  <c r="N165" i="8" s="1"/>
  <c r="D165" i="8"/>
  <c r="C165" i="8"/>
  <c r="B165" i="8"/>
  <c r="H164" i="8"/>
  <c r="G164" i="8"/>
  <c r="F164" i="8"/>
  <c r="E164" i="8"/>
  <c r="N164" i="8" s="1"/>
  <c r="D164" i="8"/>
  <c r="C164" i="8"/>
  <c r="B164" i="8"/>
  <c r="H163" i="8"/>
  <c r="G163" i="8"/>
  <c r="F163" i="8"/>
  <c r="E163" i="8"/>
  <c r="N163" i="8" s="1"/>
  <c r="D163" i="8"/>
  <c r="C163" i="8"/>
  <c r="B163" i="8"/>
  <c r="H162" i="8"/>
  <c r="G162" i="8"/>
  <c r="F162" i="8"/>
  <c r="E162" i="8"/>
  <c r="N162" i="8" s="1"/>
  <c r="D162" i="8"/>
  <c r="C162" i="8"/>
  <c r="B162" i="8"/>
  <c r="H161" i="8"/>
  <c r="G161" i="8"/>
  <c r="F161" i="8"/>
  <c r="E161" i="8"/>
  <c r="N161" i="8" s="1"/>
  <c r="D161" i="8"/>
  <c r="C161" i="8"/>
  <c r="B161" i="8"/>
  <c r="H160" i="8"/>
  <c r="G160" i="8"/>
  <c r="F160" i="8"/>
  <c r="E160" i="8"/>
  <c r="N160" i="8" s="1"/>
  <c r="D160" i="8"/>
  <c r="C160" i="8"/>
  <c r="B160" i="8"/>
  <c r="H159" i="8"/>
  <c r="G159" i="8"/>
  <c r="F159" i="8"/>
  <c r="E159" i="8"/>
  <c r="N159" i="8" s="1"/>
  <c r="D159" i="8"/>
  <c r="C159" i="8"/>
  <c r="B159" i="8"/>
  <c r="H158" i="8"/>
  <c r="G158" i="8"/>
  <c r="F158" i="8"/>
  <c r="E158" i="8"/>
  <c r="N158" i="8" s="1"/>
  <c r="D158" i="8"/>
  <c r="C158" i="8"/>
  <c r="B158" i="8"/>
  <c r="H157" i="8"/>
  <c r="G157" i="8"/>
  <c r="F157" i="8"/>
  <c r="E157" i="8"/>
  <c r="N157" i="8" s="1"/>
  <c r="D157" i="8"/>
  <c r="C157" i="8"/>
  <c r="B157" i="8"/>
  <c r="H156" i="8"/>
  <c r="G156" i="8"/>
  <c r="F156" i="8"/>
  <c r="E156" i="8"/>
  <c r="N156" i="8" s="1"/>
  <c r="D156" i="8"/>
  <c r="C156" i="8"/>
  <c r="B156" i="8"/>
  <c r="H155" i="8"/>
  <c r="G155" i="8"/>
  <c r="F155" i="8"/>
  <c r="E155" i="8"/>
  <c r="N155" i="8" s="1"/>
  <c r="D155" i="8"/>
  <c r="C155" i="8"/>
  <c r="B155" i="8"/>
  <c r="H154" i="8"/>
  <c r="G154" i="8"/>
  <c r="F154" i="8"/>
  <c r="E154" i="8"/>
  <c r="N154" i="8" s="1"/>
  <c r="D154" i="8"/>
  <c r="C154" i="8"/>
  <c r="B154" i="8"/>
  <c r="H153" i="8"/>
  <c r="G153" i="8"/>
  <c r="F153" i="8"/>
  <c r="E153" i="8"/>
  <c r="N153" i="8" s="1"/>
  <c r="D153" i="8"/>
  <c r="C153" i="8"/>
  <c r="B153" i="8"/>
  <c r="H152" i="8"/>
  <c r="G152" i="8"/>
  <c r="F152" i="8"/>
  <c r="E152" i="8"/>
  <c r="N152" i="8" s="1"/>
  <c r="D152" i="8"/>
  <c r="C152" i="8"/>
  <c r="B152" i="8"/>
  <c r="H151" i="8"/>
  <c r="G151" i="8"/>
  <c r="F151" i="8"/>
  <c r="E151" i="8"/>
  <c r="N151" i="8" s="1"/>
  <c r="D151" i="8"/>
  <c r="C151" i="8"/>
  <c r="B151" i="8"/>
  <c r="H150" i="8"/>
  <c r="G150" i="8"/>
  <c r="F150" i="8"/>
  <c r="E150" i="8"/>
  <c r="N150" i="8" s="1"/>
  <c r="D150" i="8"/>
  <c r="C150" i="8"/>
  <c r="B150" i="8"/>
  <c r="H149" i="8"/>
  <c r="G149" i="8"/>
  <c r="F149" i="8"/>
  <c r="E149" i="8"/>
  <c r="N149" i="8" s="1"/>
  <c r="D149" i="8"/>
  <c r="C149" i="8"/>
  <c r="B149" i="8"/>
  <c r="H148" i="8"/>
  <c r="G148" i="8"/>
  <c r="F148" i="8"/>
  <c r="E148" i="8"/>
  <c r="N148" i="8" s="1"/>
  <c r="D148" i="8"/>
  <c r="C148" i="8"/>
  <c r="B148" i="8"/>
  <c r="H147" i="8"/>
  <c r="G147" i="8"/>
  <c r="F147" i="8"/>
  <c r="E147" i="8"/>
  <c r="N147" i="8" s="1"/>
  <c r="D147" i="8"/>
  <c r="C147" i="8"/>
  <c r="B147" i="8"/>
  <c r="H146" i="8"/>
  <c r="G146" i="8"/>
  <c r="F146" i="8"/>
  <c r="E146" i="8"/>
  <c r="N146" i="8" s="1"/>
  <c r="D146" i="8"/>
  <c r="C146" i="8"/>
  <c r="B146" i="8"/>
  <c r="H145" i="8"/>
  <c r="G145" i="8"/>
  <c r="F145" i="8"/>
  <c r="E145" i="8"/>
  <c r="N145" i="8" s="1"/>
  <c r="D145" i="8"/>
  <c r="C145" i="8"/>
  <c r="B145" i="8"/>
  <c r="H144" i="8"/>
  <c r="G144" i="8"/>
  <c r="F144" i="8"/>
  <c r="E144" i="8"/>
  <c r="N144" i="8" s="1"/>
  <c r="D144" i="8"/>
  <c r="C144" i="8"/>
  <c r="B144" i="8"/>
  <c r="H143" i="8"/>
  <c r="G143" i="8"/>
  <c r="F143" i="8"/>
  <c r="E143" i="8"/>
  <c r="N143" i="8" s="1"/>
  <c r="D143" i="8"/>
  <c r="C143" i="8"/>
  <c r="B143" i="8"/>
  <c r="H142" i="8"/>
  <c r="G142" i="8"/>
  <c r="F142" i="8"/>
  <c r="E142" i="8"/>
  <c r="N142" i="8" s="1"/>
  <c r="D142" i="8"/>
  <c r="C142" i="8"/>
  <c r="B142" i="8"/>
  <c r="H141" i="8"/>
  <c r="G141" i="8"/>
  <c r="F141" i="8"/>
  <c r="E141" i="8"/>
  <c r="N141" i="8" s="1"/>
  <c r="D141" i="8"/>
  <c r="C141" i="8"/>
  <c r="B141" i="8"/>
  <c r="H140" i="8"/>
  <c r="G140" i="8"/>
  <c r="F140" i="8"/>
  <c r="E140" i="8"/>
  <c r="N140" i="8" s="1"/>
  <c r="D140" i="8"/>
  <c r="C140" i="8"/>
  <c r="B140" i="8"/>
  <c r="H139" i="8"/>
  <c r="G139" i="8"/>
  <c r="F139" i="8"/>
  <c r="E139" i="8"/>
  <c r="N139" i="8" s="1"/>
  <c r="D139" i="8"/>
  <c r="C139" i="8"/>
  <c r="B139" i="8"/>
  <c r="H138" i="8"/>
  <c r="G138" i="8"/>
  <c r="F138" i="8"/>
  <c r="E138" i="8"/>
  <c r="N138" i="8" s="1"/>
  <c r="D138" i="8"/>
  <c r="C138" i="8"/>
  <c r="B138" i="8"/>
  <c r="H137" i="8"/>
  <c r="G137" i="8"/>
  <c r="F137" i="8"/>
  <c r="E137" i="8"/>
  <c r="N137" i="8" s="1"/>
  <c r="D137" i="8"/>
  <c r="C137" i="8"/>
  <c r="B137" i="8"/>
  <c r="H136" i="8"/>
  <c r="G136" i="8"/>
  <c r="F136" i="8"/>
  <c r="E136" i="8"/>
  <c r="N136" i="8" s="1"/>
  <c r="D136" i="8"/>
  <c r="C136" i="8"/>
  <c r="B136" i="8"/>
  <c r="H135" i="8"/>
  <c r="G135" i="8"/>
  <c r="F135" i="8"/>
  <c r="E135" i="8"/>
  <c r="N135" i="8" s="1"/>
  <c r="D135" i="8"/>
  <c r="C135" i="8"/>
  <c r="B135" i="8"/>
  <c r="H134" i="8"/>
  <c r="G134" i="8"/>
  <c r="F134" i="8"/>
  <c r="E134" i="8"/>
  <c r="N134" i="8" s="1"/>
  <c r="D134" i="8"/>
  <c r="C134" i="8"/>
  <c r="B134" i="8"/>
  <c r="H133" i="8"/>
  <c r="G133" i="8"/>
  <c r="F133" i="8"/>
  <c r="E133" i="8"/>
  <c r="N133" i="8" s="1"/>
  <c r="D133" i="8"/>
  <c r="C133" i="8"/>
  <c r="B133" i="8"/>
  <c r="H132" i="8"/>
  <c r="G132" i="8"/>
  <c r="F132" i="8"/>
  <c r="E132" i="8"/>
  <c r="N132" i="8" s="1"/>
  <c r="D132" i="8"/>
  <c r="C132" i="8"/>
  <c r="B132" i="8"/>
  <c r="H131" i="8"/>
  <c r="G131" i="8"/>
  <c r="F131" i="8"/>
  <c r="E131" i="8"/>
  <c r="N131" i="8" s="1"/>
  <c r="D131" i="8"/>
  <c r="C131" i="8"/>
  <c r="B131" i="8"/>
  <c r="N130" i="8"/>
  <c r="H130" i="8"/>
  <c r="G130" i="8"/>
  <c r="F130" i="8"/>
  <c r="E130" i="8"/>
  <c r="D130" i="8"/>
  <c r="C130" i="8"/>
  <c r="B130" i="8"/>
  <c r="N129" i="8"/>
  <c r="H129" i="8"/>
  <c r="G129" i="8"/>
  <c r="F129" i="8"/>
  <c r="E129" i="8"/>
  <c r="D129" i="8"/>
  <c r="C129" i="8"/>
  <c r="B129" i="8"/>
  <c r="N128" i="8"/>
  <c r="H128" i="8"/>
  <c r="G128" i="8"/>
  <c r="F128" i="8"/>
  <c r="E128" i="8"/>
  <c r="D128" i="8"/>
  <c r="C128" i="8"/>
  <c r="B128" i="8"/>
  <c r="N127" i="8"/>
  <c r="H127" i="8"/>
  <c r="G127" i="8"/>
  <c r="F127" i="8"/>
  <c r="E127" i="8"/>
  <c r="D127" i="8"/>
  <c r="C127" i="8"/>
  <c r="B127" i="8"/>
  <c r="H126" i="8"/>
  <c r="G126" i="8"/>
  <c r="F126" i="8"/>
  <c r="E126" i="8"/>
  <c r="N126" i="8" s="1"/>
  <c r="D126" i="8"/>
  <c r="C126" i="8"/>
  <c r="B126" i="8"/>
  <c r="H125" i="8"/>
  <c r="G125" i="8"/>
  <c r="F125" i="8"/>
  <c r="E125" i="8"/>
  <c r="N125" i="8" s="1"/>
  <c r="D125" i="8"/>
  <c r="C125" i="8"/>
  <c r="B125" i="8"/>
  <c r="H124" i="8"/>
  <c r="G124" i="8"/>
  <c r="F124" i="8"/>
  <c r="E124" i="8"/>
  <c r="N124" i="8" s="1"/>
  <c r="D124" i="8"/>
  <c r="C124" i="8"/>
  <c r="B124" i="8"/>
  <c r="H123" i="8"/>
  <c r="G123" i="8"/>
  <c r="F123" i="8"/>
  <c r="E123" i="8"/>
  <c r="N123" i="8" s="1"/>
  <c r="D123" i="8"/>
  <c r="C123" i="8"/>
  <c r="B123" i="8"/>
  <c r="H122" i="8"/>
  <c r="G122" i="8"/>
  <c r="F122" i="8"/>
  <c r="E122" i="8"/>
  <c r="N122" i="8" s="1"/>
  <c r="D122" i="8"/>
  <c r="C122" i="8"/>
  <c r="B122" i="8"/>
  <c r="H121" i="8"/>
  <c r="G121" i="8"/>
  <c r="F121" i="8"/>
  <c r="E121" i="8"/>
  <c r="N121" i="8" s="1"/>
  <c r="D121" i="8"/>
  <c r="C121" i="8"/>
  <c r="B121" i="8"/>
  <c r="H120" i="8"/>
  <c r="G120" i="8"/>
  <c r="F120" i="8"/>
  <c r="E120" i="8"/>
  <c r="N120" i="8" s="1"/>
  <c r="D120" i="8"/>
  <c r="C120" i="8"/>
  <c r="B120" i="8"/>
  <c r="H119" i="8"/>
  <c r="G119" i="8"/>
  <c r="F119" i="8"/>
  <c r="E119" i="8"/>
  <c r="N119" i="8" s="1"/>
  <c r="D119" i="8"/>
  <c r="C119" i="8"/>
  <c r="B119" i="8"/>
  <c r="H118" i="8"/>
  <c r="G118" i="8"/>
  <c r="F118" i="8"/>
  <c r="K118" i="8" s="1"/>
  <c r="E118" i="8"/>
  <c r="N118" i="8" s="1"/>
  <c r="D118" i="8"/>
  <c r="C118" i="8"/>
  <c r="B118" i="8"/>
  <c r="H117" i="8"/>
  <c r="G117" i="8"/>
  <c r="F117" i="8"/>
  <c r="E117" i="8"/>
  <c r="N117" i="8" s="1"/>
  <c r="D117" i="8"/>
  <c r="C117" i="8"/>
  <c r="B117" i="8"/>
  <c r="H116" i="8"/>
  <c r="G116" i="8"/>
  <c r="F116" i="8"/>
  <c r="E116" i="8"/>
  <c r="N116" i="8" s="1"/>
  <c r="D116" i="8"/>
  <c r="C116" i="8"/>
  <c r="B116" i="8"/>
  <c r="H115" i="8"/>
  <c r="G115" i="8"/>
  <c r="F115" i="8"/>
  <c r="E115" i="8"/>
  <c r="N115" i="8" s="1"/>
  <c r="D115" i="8"/>
  <c r="C115" i="8"/>
  <c r="B115" i="8"/>
  <c r="H114" i="8"/>
  <c r="G114" i="8"/>
  <c r="F114" i="8"/>
  <c r="E114" i="8"/>
  <c r="N114" i="8" s="1"/>
  <c r="D114" i="8"/>
  <c r="C114" i="8"/>
  <c r="B114" i="8"/>
  <c r="H113" i="8"/>
  <c r="G113" i="8"/>
  <c r="F113" i="8"/>
  <c r="E113" i="8"/>
  <c r="N113" i="8" s="1"/>
  <c r="D113" i="8"/>
  <c r="C113" i="8"/>
  <c r="B113" i="8"/>
  <c r="H112" i="8"/>
  <c r="G112" i="8"/>
  <c r="F112" i="8"/>
  <c r="E112" i="8"/>
  <c r="N112" i="8" s="1"/>
  <c r="D112" i="8"/>
  <c r="C112" i="8"/>
  <c r="B112" i="8"/>
  <c r="H111" i="8"/>
  <c r="G111" i="8"/>
  <c r="F111" i="8"/>
  <c r="E111" i="8"/>
  <c r="N111" i="8" s="1"/>
  <c r="D111" i="8"/>
  <c r="C111" i="8"/>
  <c r="B111" i="8"/>
  <c r="H110" i="8"/>
  <c r="G110" i="8"/>
  <c r="F110" i="8"/>
  <c r="K110" i="8" s="1"/>
  <c r="E110" i="8"/>
  <c r="N110" i="8" s="1"/>
  <c r="D110" i="8"/>
  <c r="C110" i="8"/>
  <c r="B110" i="8"/>
  <c r="H109" i="8"/>
  <c r="G109" i="8"/>
  <c r="F109" i="8"/>
  <c r="K109" i="8" s="1"/>
  <c r="E109" i="8"/>
  <c r="N109" i="8" s="1"/>
  <c r="D109" i="8"/>
  <c r="C109" i="8"/>
  <c r="B109" i="8"/>
  <c r="H108" i="8"/>
  <c r="G108" i="8"/>
  <c r="F108" i="8"/>
  <c r="E108" i="8"/>
  <c r="N108" i="8" s="1"/>
  <c r="D108" i="8"/>
  <c r="C108" i="8"/>
  <c r="B108" i="8"/>
  <c r="H107" i="8"/>
  <c r="G107" i="8"/>
  <c r="F107" i="8"/>
  <c r="E107" i="8"/>
  <c r="N107" i="8" s="1"/>
  <c r="D107" i="8"/>
  <c r="C107" i="8"/>
  <c r="B107" i="8"/>
  <c r="H106" i="8"/>
  <c r="G106" i="8"/>
  <c r="F106" i="8"/>
  <c r="E106" i="8"/>
  <c r="N106" i="8" s="1"/>
  <c r="D106" i="8"/>
  <c r="C106" i="8"/>
  <c r="B106" i="8"/>
  <c r="H105" i="8"/>
  <c r="G105" i="8"/>
  <c r="F105" i="8"/>
  <c r="E105" i="8"/>
  <c r="N105" i="8" s="1"/>
  <c r="D105" i="8"/>
  <c r="C105" i="8"/>
  <c r="B105" i="8"/>
  <c r="H104" i="8"/>
  <c r="G104" i="8"/>
  <c r="F104" i="8"/>
  <c r="E104" i="8"/>
  <c r="N104" i="8" s="1"/>
  <c r="D104" i="8"/>
  <c r="C104" i="8"/>
  <c r="B104" i="8"/>
  <c r="H103" i="8"/>
  <c r="G103" i="8"/>
  <c r="F103" i="8"/>
  <c r="E103" i="8"/>
  <c r="N103" i="8" s="1"/>
  <c r="D103" i="8"/>
  <c r="C103" i="8"/>
  <c r="B103" i="8"/>
  <c r="H102" i="8"/>
  <c r="G102" i="8"/>
  <c r="F102" i="8"/>
  <c r="E102" i="8"/>
  <c r="N102" i="8" s="1"/>
  <c r="D102" i="8"/>
  <c r="C102" i="8"/>
  <c r="B102" i="8"/>
  <c r="H101" i="8"/>
  <c r="G101" i="8"/>
  <c r="F101" i="8"/>
  <c r="E101" i="8"/>
  <c r="N101" i="8" s="1"/>
  <c r="D101" i="8"/>
  <c r="C101" i="8"/>
  <c r="B101" i="8"/>
  <c r="H100" i="8"/>
  <c r="G100" i="8"/>
  <c r="F100" i="8"/>
  <c r="E100" i="8"/>
  <c r="N100" i="8" s="1"/>
  <c r="D100" i="8"/>
  <c r="C100" i="8"/>
  <c r="B100" i="8"/>
  <c r="H99" i="8"/>
  <c r="G99" i="8"/>
  <c r="F99" i="8"/>
  <c r="E99" i="8"/>
  <c r="N99" i="8" s="1"/>
  <c r="D99" i="8"/>
  <c r="C99" i="8"/>
  <c r="B99" i="8"/>
  <c r="H98" i="8"/>
  <c r="G98" i="8"/>
  <c r="F98" i="8"/>
  <c r="E98" i="8"/>
  <c r="N98" i="8" s="1"/>
  <c r="D98" i="8"/>
  <c r="C98" i="8"/>
  <c r="B98" i="8"/>
  <c r="H97" i="8"/>
  <c r="G97" i="8"/>
  <c r="F97" i="8"/>
  <c r="E97" i="8"/>
  <c r="N97" i="8" s="1"/>
  <c r="D97" i="8"/>
  <c r="C97" i="8"/>
  <c r="B97" i="8"/>
  <c r="H96" i="8"/>
  <c r="G96" i="8"/>
  <c r="F96" i="8"/>
  <c r="E96" i="8"/>
  <c r="N96" i="8" s="1"/>
  <c r="D96" i="8"/>
  <c r="C96" i="8"/>
  <c r="B96" i="8"/>
  <c r="H95" i="8"/>
  <c r="G95" i="8"/>
  <c r="F95" i="8"/>
  <c r="E95" i="8"/>
  <c r="N95" i="8" s="1"/>
  <c r="D95" i="8"/>
  <c r="C95" i="8"/>
  <c r="B95" i="8"/>
  <c r="H94" i="8"/>
  <c r="G94" i="8"/>
  <c r="F94" i="8"/>
  <c r="E94" i="8"/>
  <c r="N94" i="8" s="1"/>
  <c r="D94" i="8"/>
  <c r="C94" i="8"/>
  <c r="B94" i="8"/>
  <c r="H93" i="8"/>
  <c r="G93" i="8"/>
  <c r="F93" i="8"/>
  <c r="E93" i="8"/>
  <c r="N93" i="8" s="1"/>
  <c r="D93" i="8"/>
  <c r="C93" i="8"/>
  <c r="B93" i="8"/>
  <c r="H92" i="8"/>
  <c r="G92" i="8"/>
  <c r="F92" i="8"/>
  <c r="E92" i="8"/>
  <c r="N92" i="8" s="1"/>
  <c r="D92" i="8"/>
  <c r="C92" i="8"/>
  <c r="B92" i="8"/>
  <c r="H91" i="8"/>
  <c r="G91" i="8"/>
  <c r="F91" i="8"/>
  <c r="E91" i="8"/>
  <c r="N91" i="8" s="1"/>
  <c r="D91" i="8"/>
  <c r="C91" i="8"/>
  <c r="B91" i="8"/>
  <c r="H90" i="8"/>
  <c r="G90" i="8"/>
  <c r="F90" i="8"/>
  <c r="E90" i="8"/>
  <c r="N90" i="8" s="1"/>
  <c r="D90" i="8"/>
  <c r="C90" i="8"/>
  <c r="B90" i="8"/>
  <c r="H89" i="8"/>
  <c r="G89" i="8"/>
  <c r="F89" i="8"/>
  <c r="E89" i="8"/>
  <c r="N89" i="8" s="1"/>
  <c r="D89" i="8"/>
  <c r="C89" i="8"/>
  <c r="B89" i="8"/>
  <c r="H88" i="8"/>
  <c r="G88" i="8"/>
  <c r="F88" i="8"/>
  <c r="E88" i="8"/>
  <c r="N88" i="8" s="1"/>
  <c r="D88" i="8"/>
  <c r="C88" i="8"/>
  <c r="B88" i="8"/>
  <c r="H87" i="8"/>
  <c r="G87" i="8"/>
  <c r="F87" i="8"/>
  <c r="E87" i="8"/>
  <c r="N87" i="8" s="1"/>
  <c r="D87" i="8"/>
  <c r="C87" i="8"/>
  <c r="B87" i="8"/>
  <c r="H86" i="8"/>
  <c r="G86" i="8"/>
  <c r="F86" i="8"/>
  <c r="E86" i="8"/>
  <c r="N86" i="8" s="1"/>
  <c r="D86" i="8"/>
  <c r="C86" i="8"/>
  <c r="B86" i="8"/>
  <c r="H85" i="8"/>
  <c r="G85" i="8"/>
  <c r="F85" i="8"/>
  <c r="K85" i="8" s="1"/>
  <c r="E85" i="8"/>
  <c r="N85" i="8" s="1"/>
  <c r="D85" i="8"/>
  <c r="C85" i="8"/>
  <c r="B85" i="8"/>
  <c r="H84" i="8"/>
  <c r="G84" i="8"/>
  <c r="F84" i="8"/>
  <c r="E84" i="8"/>
  <c r="N84" i="8" s="1"/>
  <c r="D84" i="8"/>
  <c r="C84" i="8"/>
  <c r="B84" i="8"/>
  <c r="H83" i="8"/>
  <c r="G83" i="8"/>
  <c r="F83" i="8"/>
  <c r="E83" i="8"/>
  <c r="N83" i="8" s="1"/>
  <c r="D83" i="8"/>
  <c r="C83" i="8"/>
  <c r="B83" i="8"/>
  <c r="H82" i="8"/>
  <c r="G82" i="8"/>
  <c r="F82" i="8"/>
  <c r="E82" i="8"/>
  <c r="N82" i="8" s="1"/>
  <c r="D82" i="8"/>
  <c r="C82" i="8"/>
  <c r="B82" i="8"/>
  <c r="H81" i="8"/>
  <c r="G81" i="8"/>
  <c r="F81" i="8"/>
  <c r="E81" i="8"/>
  <c r="N81" i="8" s="1"/>
  <c r="D81" i="8"/>
  <c r="C81" i="8"/>
  <c r="B81" i="8"/>
  <c r="H80" i="8"/>
  <c r="G80" i="8"/>
  <c r="F80" i="8"/>
  <c r="E80" i="8"/>
  <c r="N80" i="8" s="1"/>
  <c r="D80" i="8"/>
  <c r="C80" i="8"/>
  <c r="B80" i="8"/>
  <c r="H79" i="8"/>
  <c r="G79" i="8"/>
  <c r="F79" i="8"/>
  <c r="E79" i="8"/>
  <c r="N79" i="8" s="1"/>
  <c r="D79" i="8"/>
  <c r="C79" i="8"/>
  <c r="B79" i="8"/>
  <c r="H78" i="8"/>
  <c r="G78" i="8"/>
  <c r="F78" i="8"/>
  <c r="K78" i="8" s="1"/>
  <c r="E78" i="8"/>
  <c r="N78" i="8" s="1"/>
  <c r="D78" i="8"/>
  <c r="C78" i="8"/>
  <c r="B78" i="8"/>
  <c r="H77" i="8"/>
  <c r="G77" i="8"/>
  <c r="F77" i="8"/>
  <c r="K77" i="8" s="1"/>
  <c r="E77" i="8"/>
  <c r="N77" i="8" s="1"/>
  <c r="D77" i="8"/>
  <c r="C77" i="8"/>
  <c r="B77" i="8"/>
  <c r="H76" i="8"/>
  <c r="G76" i="8"/>
  <c r="F76" i="8"/>
  <c r="E76" i="8"/>
  <c r="N76" i="8" s="1"/>
  <c r="D76" i="8"/>
  <c r="C76" i="8"/>
  <c r="B76" i="8"/>
  <c r="H75" i="8"/>
  <c r="G75" i="8"/>
  <c r="F75" i="8"/>
  <c r="E75" i="8"/>
  <c r="N75" i="8" s="1"/>
  <c r="D75" i="8"/>
  <c r="C75" i="8"/>
  <c r="B75" i="8"/>
  <c r="H74" i="8"/>
  <c r="G74" i="8"/>
  <c r="F74" i="8"/>
  <c r="E74" i="8"/>
  <c r="N74" i="8" s="1"/>
  <c r="D74" i="8"/>
  <c r="C74" i="8"/>
  <c r="B74" i="8"/>
  <c r="H73" i="8"/>
  <c r="G73" i="8"/>
  <c r="F73" i="8"/>
  <c r="E73" i="8"/>
  <c r="N73" i="8" s="1"/>
  <c r="D73" i="8"/>
  <c r="C73" i="8"/>
  <c r="B73" i="8"/>
  <c r="H72" i="8"/>
  <c r="G72" i="8"/>
  <c r="F72" i="8"/>
  <c r="E72" i="8"/>
  <c r="N72" i="8" s="1"/>
  <c r="D72" i="8"/>
  <c r="C72" i="8"/>
  <c r="B72" i="8"/>
  <c r="H71" i="8"/>
  <c r="G71" i="8"/>
  <c r="F71" i="8"/>
  <c r="E71" i="8"/>
  <c r="N71" i="8" s="1"/>
  <c r="D71" i="8"/>
  <c r="C71" i="8"/>
  <c r="B71" i="8"/>
  <c r="H70" i="8"/>
  <c r="G70" i="8"/>
  <c r="F70" i="8"/>
  <c r="E70" i="8"/>
  <c r="N70" i="8" s="1"/>
  <c r="D70" i="8"/>
  <c r="C70" i="8"/>
  <c r="B70" i="8"/>
  <c r="H69" i="8"/>
  <c r="G69" i="8"/>
  <c r="F69" i="8"/>
  <c r="K69" i="8" s="1"/>
  <c r="E69" i="8"/>
  <c r="N69" i="8" s="1"/>
  <c r="D69" i="8"/>
  <c r="C69" i="8"/>
  <c r="B69" i="8"/>
  <c r="H68" i="8"/>
  <c r="G68" i="8"/>
  <c r="F68" i="8"/>
  <c r="K68" i="8" s="1"/>
  <c r="E68" i="8"/>
  <c r="N68" i="8" s="1"/>
  <c r="D68" i="8"/>
  <c r="C68" i="8"/>
  <c r="B68" i="8"/>
  <c r="H67" i="8"/>
  <c r="G67" i="8"/>
  <c r="F67" i="8"/>
  <c r="E67" i="8"/>
  <c r="N67" i="8" s="1"/>
  <c r="D67" i="8"/>
  <c r="C67" i="8"/>
  <c r="B67" i="8"/>
  <c r="H66" i="8"/>
  <c r="G66" i="8"/>
  <c r="F66" i="8"/>
  <c r="E66" i="8"/>
  <c r="N66" i="8" s="1"/>
  <c r="D66" i="8"/>
  <c r="C66" i="8"/>
  <c r="B66" i="8"/>
  <c r="H65" i="8"/>
  <c r="G65" i="8"/>
  <c r="F65" i="8"/>
  <c r="E65" i="8"/>
  <c r="N65" i="8" s="1"/>
  <c r="D65" i="8"/>
  <c r="C65" i="8"/>
  <c r="B65" i="8"/>
  <c r="H64" i="8"/>
  <c r="G64" i="8"/>
  <c r="F64" i="8"/>
  <c r="E64" i="8"/>
  <c r="N64" i="8" s="1"/>
  <c r="D64" i="8"/>
  <c r="C64" i="8"/>
  <c r="B64" i="8"/>
  <c r="H63" i="8"/>
  <c r="G63" i="8"/>
  <c r="F63" i="8"/>
  <c r="E63" i="8"/>
  <c r="N63" i="8" s="1"/>
  <c r="D63" i="8"/>
  <c r="C63" i="8"/>
  <c r="B63" i="8"/>
  <c r="H62" i="8"/>
  <c r="G62" i="8"/>
  <c r="F62" i="8"/>
  <c r="E62" i="8"/>
  <c r="N62" i="8" s="1"/>
  <c r="D62" i="8"/>
  <c r="C62" i="8"/>
  <c r="B62" i="8"/>
  <c r="H61" i="8"/>
  <c r="G61" i="8"/>
  <c r="F61" i="8"/>
  <c r="K61" i="8" s="1"/>
  <c r="E61" i="8"/>
  <c r="N61" i="8" s="1"/>
  <c r="D61" i="8"/>
  <c r="C61" i="8"/>
  <c r="B61" i="8"/>
  <c r="H60" i="8"/>
  <c r="G60" i="8"/>
  <c r="F60" i="8"/>
  <c r="E60" i="8"/>
  <c r="N60" i="8" s="1"/>
  <c r="D60" i="8"/>
  <c r="C60" i="8"/>
  <c r="B60" i="8"/>
  <c r="H59" i="8"/>
  <c r="G59" i="8"/>
  <c r="F59" i="8"/>
  <c r="E59" i="8"/>
  <c r="N59" i="8" s="1"/>
  <c r="D59" i="8"/>
  <c r="C59" i="8"/>
  <c r="B59" i="8"/>
  <c r="H58" i="8"/>
  <c r="G58" i="8"/>
  <c r="F58" i="8"/>
  <c r="E58" i="8"/>
  <c r="N58" i="8" s="1"/>
  <c r="D58" i="8"/>
  <c r="C58" i="8"/>
  <c r="B58" i="8"/>
  <c r="H57" i="8"/>
  <c r="G57" i="8"/>
  <c r="F57" i="8"/>
  <c r="E57" i="8"/>
  <c r="N57" i="8" s="1"/>
  <c r="D57" i="8"/>
  <c r="C57" i="8"/>
  <c r="B57" i="8"/>
  <c r="H56" i="8"/>
  <c r="G56" i="8"/>
  <c r="F56" i="8"/>
  <c r="E56" i="8"/>
  <c r="N56" i="8" s="1"/>
  <c r="D56" i="8"/>
  <c r="C56" i="8"/>
  <c r="B56" i="8"/>
  <c r="H55" i="8"/>
  <c r="G55" i="8"/>
  <c r="F55" i="8"/>
  <c r="E55" i="8"/>
  <c r="N55" i="8" s="1"/>
  <c r="D55" i="8"/>
  <c r="C55" i="8"/>
  <c r="B55" i="8"/>
  <c r="H54" i="8"/>
  <c r="G54" i="8"/>
  <c r="F54" i="8"/>
  <c r="E54" i="8"/>
  <c r="N54" i="8" s="1"/>
  <c r="D54" i="8"/>
  <c r="C54" i="8"/>
  <c r="B54" i="8"/>
  <c r="H53" i="8"/>
  <c r="G53" i="8"/>
  <c r="F53" i="8"/>
  <c r="E53" i="8"/>
  <c r="N53" i="8" s="1"/>
  <c r="D53" i="8"/>
  <c r="C53" i="8"/>
  <c r="B53" i="8"/>
  <c r="H52" i="8"/>
  <c r="G52" i="8"/>
  <c r="F52" i="8"/>
  <c r="K52" i="8" s="1"/>
  <c r="E52" i="8"/>
  <c r="N52" i="8" s="1"/>
  <c r="D52" i="8"/>
  <c r="C52" i="8"/>
  <c r="B52" i="8"/>
  <c r="H51" i="8"/>
  <c r="G51" i="8"/>
  <c r="F51" i="8"/>
  <c r="E51" i="8"/>
  <c r="N51" i="8" s="1"/>
  <c r="D51" i="8"/>
  <c r="C51" i="8"/>
  <c r="B51" i="8"/>
  <c r="H50" i="8"/>
  <c r="G50" i="8"/>
  <c r="F50" i="8"/>
  <c r="E50" i="8"/>
  <c r="N50" i="8" s="1"/>
  <c r="D50" i="8"/>
  <c r="C50" i="8"/>
  <c r="B50" i="8"/>
  <c r="H49" i="8"/>
  <c r="G49" i="8"/>
  <c r="F49" i="8"/>
  <c r="E49" i="8"/>
  <c r="N49" i="8" s="1"/>
  <c r="D49" i="8"/>
  <c r="C49" i="8"/>
  <c r="B49" i="8"/>
  <c r="H48" i="8"/>
  <c r="G48" i="8"/>
  <c r="F48" i="8"/>
  <c r="E48" i="8"/>
  <c r="N48" i="8" s="1"/>
  <c r="D48" i="8"/>
  <c r="C48" i="8"/>
  <c r="B48" i="8"/>
  <c r="H47" i="8"/>
  <c r="G47" i="8"/>
  <c r="F47" i="8"/>
  <c r="E47" i="8"/>
  <c r="N47" i="8" s="1"/>
  <c r="D47" i="8"/>
  <c r="C47" i="8"/>
  <c r="B47" i="8"/>
  <c r="H46" i="8"/>
  <c r="G46" i="8"/>
  <c r="F46" i="8"/>
  <c r="K46" i="8" s="1"/>
  <c r="E46" i="8"/>
  <c r="N46" i="8" s="1"/>
  <c r="D46" i="8"/>
  <c r="C46" i="8"/>
  <c r="B46" i="8"/>
  <c r="H45" i="8"/>
  <c r="G45" i="8"/>
  <c r="F45" i="8"/>
  <c r="K45" i="8" s="1"/>
  <c r="E45" i="8"/>
  <c r="N45" i="8" s="1"/>
  <c r="D45" i="8"/>
  <c r="C45" i="8"/>
  <c r="B45" i="8"/>
  <c r="H44" i="8"/>
  <c r="G44" i="8"/>
  <c r="F44" i="8"/>
  <c r="E44" i="8"/>
  <c r="N44" i="8" s="1"/>
  <c r="D44" i="8"/>
  <c r="C44" i="8"/>
  <c r="B44" i="8"/>
  <c r="H43" i="8"/>
  <c r="G43" i="8"/>
  <c r="F43" i="8"/>
  <c r="E43" i="8"/>
  <c r="N43" i="8" s="1"/>
  <c r="D43" i="8"/>
  <c r="C43" i="8"/>
  <c r="B43" i="8"/>
  <c r="H42" i="8"/>
  <c r="G42" i="8"/>
  <c r="F42" i="8"/>
  <c r="E42" i="8"/>
  <c r="N42" i="8" s="1"/>
  <c r="D42" i="8"/>
  <c r="C42" i="8"/>
  <c r="B42" i="8"/>
  <c r="H41" i="8"/>
  <c r="G41" i="8"/>
  <c r="F41" i="8"/>
  <c r="E41" i="8"/>
  <c r="N41" i="8" s="1"/>
  <c r="D41" i="8"/>
  <c r="C41" i="8"/>
  <c r="B41" i="8"/>
  <c r="H40" i="8"/>
  <c r="G40" i="8"/>
  <c r="F40" i="8"/>
  <c r="E40" i="8"/>
  <c r="N40" i="8" s="1"/>
  <c r="D40" i="8"/>
  <c r="C40" i="8"/>
  <c r="B40" i="8"/>
  <c r="H39" i="8"/>
  <c r="G39" i="8"/>
  <c r="F39" i="8"/>
  <c r="E39" i="8"/>
  <c r="N39" i="8" s="1"/>
  <c r="D39" i="8"/>
  <c r="C39" i="8"/>
  <c r="B39" i="8"/>
  <c r="H38" i="8"/>
  <c r="G38" i="8"/>
  <c r="F38" i="8"/>
  <c r="E38" i="8"/>
  <c r="N38" i="8" s="1"/>
  <c r="D38" i="8"/>
  <c r="C38" i="8"/>
  <c r="B38" i="8"/>
  <c r="H37" i="8"/>
  <c r="G37" i="8"/>
  <c r="F37" i="8"/>
  <c r="K37" i="8" s="1"/>
  <c r="E37" i="8"/>
  <c r="N37" i="8" s="1"/>
  <c r="D37" i="8"/>
  <c r="C37" i="8"/>
  <c r="B37" i="8"/>
  <c r="H36" i="8"/>
  <c r="G36" i="8"/>
  <c r="F36" i="8"/>
  <c r="E36" i="8"/>
  <c r="N36" i="8" s="1"/>
  <c r="D36" i="8"/>
  <c r="C36" i="8"/>
  <c r="B36" i="8"/>
  <c r="H35" i="8"/>
  <c r="G35" i="8"/>
  <c r="F35" i="8"/>
  <c r="E35" i="8"/>
  <c r="N35" i="8" s="1"/>
  <c r="D35" i="8"/>
  <c r="C35" i="8"/>
  <c r="B35" i="8"/>
  <c r="H34" i="8"/>
  <c r="G34" i="8"/>
  <c r="F34" i="8"/>
  <c r="E34" i="8"/>
  <c r="N34" i="8" s="1"/>
  <c r="D34" i="8"/>
  <c r="C34" i="8"/>
  <c r="B34" i="8"/>
  <c r="H33" i="8"/>
  <c r="G33" i="8"/>
  <c r="F33" i="8"/>
  <c r="E33" i="8"/>
  <c r="N33" i="8" s="1"/>
  <c r="D33" i="8"/>
  <c r="C33" i="8"/>
  <c r="B33" i="8"/>
  <c r="H32" i="8"/>
  <c r="G32" i="8"/>
  <c r="F32" i="8"/>
  <c r="E32" i="8"/>
  <c r="N32" i="8" s="1"/>
  <c r="D32" i="8"/>
  <c r="C32" i="8"/>
  <c r="B32" i="8"/>
  <c r="H31" i="8"/>
  <c r="G31" i="8"/>
  <c r="F31" i="8"/>
  <c r="E31" i="8"/>
  <c r="N31" i="8" s="1"/>
  <c r="D31" i="8"/>
  <c r="C31" i="8"/>
  <c r="B31" i="8"/>
  <c r="H30" i="8"/>
  <c r="G30" i="8"/>
  <c r="F30" i="8"/>
  <c r="E30" i="8"/>
  <c r="N30" i="8" s="1"/>
  <c r="D30" i="8"/>
  <c r="C30" i="8"/>
  <c r="B30" i="8"/>
  <c r="H29" i="8"/>
  <c r="G29" i="8"/>
  <c r="F29" i="8"/>
  <c r="E29" i="8"/>
  <c r="N29" i="8" s="1"/>
  <c r="D29" i="8"/>
  <c r="C29" i="8"/>
  <c r="B29" i="8"/>
  <c r="H28" i="8"/>
  <c r="G28" i="8"/>
  <c r="F28" i="8"/>
  <c r="E28" i="8"/>
  <c r="N28" i="8" s="1"/>
  <c r="D28" i="8"/>
  <c r="C28" i="8"/>
  <c r="B28" i="8"/>
  <c r="H27" i="8"/>
  <c r="G27" i="8"/>
  <c r="F27" i="8"/>
  <c r="E27" i="8"/>
  <c r="N27" i="8" s="1"/>
  <c r="D27" i="8"/>
  <c r="C27" i="8"/>
  <c r="B27" i="8"/>
  <c r="H26" i="8"/>
  <c r="G26" i="8"/>
  <c r="F26" i="8"/>
  <c r="E26" i="8"/>
  <c r="N26" i="8" s="1"/>
  <c r="D26" i="8"/>
  <c r="C26" i="8"/>
  <c r="B26" i="8"/>
  <c r="H25" i="8"/>
  <c r="G25" i="8"/>
  <c r="F25" i="8"/>
  <c r="E25" i="8"/>
  <c r="N25" i="8" s="1"/>
  <c r="D25" i="8"/>
  <c r="C25" i="8"/>
  <c r="B25" i="8"/>
  <c r="H24" i="8"/>
  <c r="G24" i="8"/>
  <c r="F24" i="8"/>
  <c r="E24" i="8"/>
  <c r="N24" i="8" s="1"/>
  <c r="D24" i="8"/>
  <c r="C24" i="8"/>
  <c r="B24" i="8"/>
  <c r="H23" i="8"/>
  <c r="G23" i="8"/>
  <c r="F23" i="8"/>
  <c r="E23" i="8"/>
  <c r="N23" i="8" s="1"/>
  <c r="D23" i="8"/>
  <c r="C23" i="8"/>
  <c r="B23" i="8"/>
  <c r="H22" i="8"/>
  <c r="G22" i="8"/>
  <c r="F22" i="8"/>
  <c r="E22" i="8"/>
  <c r="N22" i="8" s="1"/>
  <c r="D22" i="8"/>
  <c r="C22" i="8"/>
  <c r="B22" i="8"/>
  <c r="H21" i="8"/>
  <c r="G21" i="8"/>
  <c r="F21" i="8"/>
  <c r="E21" i="8"/>
  <c r="N21" i="8" s="1"/>
  <c r="D21" i="8"/>
  <c r="C21" i="8"/>
  <c r="B21" i="8"/>
  <c r="H20" i="8"/>
  <c r="G20" i="8"/>
  <c r="F20" i="8"/>
  <c r="E20" i="8"/>
  <c r="N20" i="8" s="1"/>
  <c r="D20" i="8"/>
  <c r="C20" i="8"/>
  <c r="B20" i="8"/>
  <c r="H19" i="8"/>
  <c r="G19" i="8"/>
  <c r="F19" i="8"/>
  <c r="E19" i="8"/>
  <c r="N19" i="8" s="1"/>
  <c r="D19" i="8"/>
  <c r="C19" i="8"/>
  <c r="B19" i="8"/>
  <c r="H18" i="8"/>
  <c r="G18" i="8"/>
  <c r="F18" i="8"/>
  <c r="E18" i="8"/>
  <c r="N18" i="8" s="1"/>
  <c r="D18" i="8"/>
  <c r="C18" i="8"/>
  <c r="B18" i="8"/>
  <c r="H17" i="8"/>
  <c r="G17" i="8"/>
  <c r="F17" i="8"/>
  <c r="E17" i="8"/>
  <c r="N17" i="8" s="1"/>
  <c r="D17" i="8"/>
  <c r="C17" i="8"/>
  <c r="B17" i="8"/>
  <c r="H16" i="8"/>
  <c r="G16" i="8"/>
  <c r="F16" i="8"/>
  <c r="E16" i="8"/>
  <c r="N16" i="8" s="1"/>
  <c r="D16" i="8"/>
  <c r="C16" i="8"/>
  <c r="B16" i="8"/>
  <c r="H15" i="8"/>
  <c r="G15" i="8"/>
  <c r="F15" i="8"/>
  <c r="E15" i="8"/>
  <c r="N15" i="8" s="1"/>
  <c r="D15" i="8"/>
  <c r="C15" i="8"/>
  <c r="B15" i="8"/>
  <c r="H14" i="8"/>
  <c r="G14" i="8"/>
  <c r="F14" i="8"/>
  <c r="K14" i="8" s="1"/>
  <c r="E14" i="8"/>
  <c r="N14" i="8" s="1"/>
  <c r="D14" i="8"/>
  <c r="C14" i="8"/>
  <c r="B14" i="8"/>
  <c r="H13" i="8"/>
  <c r="G13" i="8"/>
  <c r="F13" i="8"/>
  <c r="K13" i="8" s="1"/>
  <c r="E13" i="8"/>
  <c r="N13" i="8" s="1"/>
  <c r="D13" i="8"/>
  <c r="C13" i="8"/>
  <c r="B13" i="8"/>
  <c r="H12" i="8"/>
  <c r="G12" i="8"/>
  <c r="F12" i="8"/>
  <c r="E12" i="8"/>
  <c r="N12" i="8" s="1"/>
  <c r="D12" i="8"/>
  <c r="C12" i="8"/>
  <c r="B12" i="8"/>
  <c r="H11" i="8"/>
  <c r="G11" i="8"/>
  <c r="F11" i="8"/>
  <c r="E11" i="8"/>
  <c r="N11" i="8" s="1"/>
  <c r="D11" i="8"/>
  <c r="C11" i="8"/>
  <c r="B11" i="8"/>
  <c r="H10" i="8"/>
  <c r="G10" i="8"/>
  <c r="F10" i="8"/>
  <c r="E10" i="8"/>
  <c r="N10" i="8" s="1"/>
  <c r="D10" i="8"/>
  <c r="C10" i="8"/>
  <c r="B10" i="8"/>
  <c r="H9" i="8"/>
  <c r="G9" i="8"/>
  <c r="F9" i="8"/>
  <c r="E9" i="8"/>
  <c r="N9" i="8" s="1"/>
  <c r="D9" i="8"/>
  <c r="C9" i="8"/>
  <c r="B9" i="8"/>
  <c r="H8" i="8"/>
  <c r="G8" i="8"/>
  <c r="F8" i="8"/>
  <c r="E8" i="8"/>
  <c r="N8" i="8" s="1"/>
  <c r="D8" i="8"/>
  <c r="C8" i="8"/>
  <c r="B8" i="8"/>
  <c r="H7" i="8"/>
  <c r="G7" i="8"/>
  <c r="F7" i="8"/>
  <c r="E7" i="8"/>
  <c r="N7" i="8" s="1"/>
  <c r="D7" i="8"/>
  <c r="B7" i="8"/>
  <c r="H6" i="8"/>
  <c r="G6" i="8"/>
  <c r="F6" i="8"/>
  <c r="E6" i="8"/>
  <c r="N6" i="8" s="1"/>
  <c r="D6" i="8"/>
  <c r="C6" i="8"/>
  <c r="B6" i="8"/>
  <c r="K5" i="8"/>
  <c r="E26" i="7"/>
  <c r="E25" i="7" s="1"/>
  <c r="D26" i="7"/>
  <c r="D25" i="7" s="1"/>
  <c r="K18" i="7"/>
  <c r="E11" i="7" a="1"/>
  <c r="E11" i="7" s="1"/>
  <c r="E10" i="7" a="1"/>
  <c r="E10" i="7" s="1"/>
  <c r="F505" i="6"/>
  <c r="G506" i="11" s="1"/>
  <c r="I506" i="11" s="1"/>
  <c r="E505" i="6"/>
  <c r="F506" i="11" s="1"/>
  <c r="H506" i="11" s="1"/>
  <c r="C505" i="6"/>
  <c r="C506" i="11" s="1"/>
  <c r="E504" i="6"/>
  <c r="C504" i="6"/>
  <c r="C505" i="11" s="1"/>
  <c r="F503" i="6"/>
  <c r="G504" i="11" s="1"/>
  <c r="I504" i="11" s="1"/>
  <c r="E503" i="6"/>
  <c r="F504" i="11" s="1"/>
  <c r="H504" i="11" s="1"/>
  <c r="C503" i="6"/>
  <c r="C504" i="11" s="1"/>
  <c r="E502" i="6"/>
  <c r="C502" i="6"/>
  <c r="C503" i="11" s="1"/>
  <c r="E501" i="6"/>
  <c r="F502" i="11" s="1"/>
  <c r="H502" i="11" s="1"/>
  <c r="C501" i="6"/>
  <c r="C502" i="11" s="1"/>
  <c r="F500" i="6"/>
  <c r="G501" i="11" s="1"/>
  <c r="I501" i="11" s="1"/>
  <c r="E500" i="6"/>
  <c r="F501" i="11" s="1"/>
  <c r="H501" i="11" s="1"/>
  <c r="C500" i="6"/>
  <c r="C501" i="11" s="1"/>
  <c r="F499" i="6"/>
  <c r="G500" i="11" s="1"/>
  <c r="I500" i="11" s="1"/>
  <c r="E499" i="6"/>
  <c r="F500" i="11" s="1"/>
  <c r="H500" i="11" s="1"/>
  <c r="C499" i="6"/>
  <c r="C500" i="11" s="1"/>
  <c r="E498" i="6"/>
  <c r="F499" i="11" s="1"/>
  <c r="H499" i="11" s="1"/>
  <c r="C498" i="6"/>
  <c r="C499" i="11" s="1"/>
  <c r="F497" i="6"/>
  <c r="G498" i="11" s="1"/>
  <c r="I498" i="11" s="1"/>
  <c r="E497" i="6"/>
  <c r="F498" i="11" s="1"/>
  <c r="H498" i="11" s="1"/>
  <c r="C497" i="6"/>
  <c r="C498" i="11" s="1"/>
  <c r="E496" i="6"/>
  <c r="C496" i="6"/>
  <c r="C497" i="11" s="1"/>
  <c r="E495" i="6"/>
  <c r="F496" i="11" s="1"/>
  <c r="H496" i="11" s="1"/>
  <c r="C495" i="6"/>
  <c r="C496" i="11" s="1"/>
  <c r="E494" i="6"/>
  <c r="C494" i="6"/>
  <c r="C495" i="11" s="1"/>
  <c r="F493" i="6"/>
  <c r="G494" i="11" s="1"/>
  <c r="I494" i="11" s="1"/>
  <c r="E493" i="6"/>
  <c r="F494" i="11" s="1"/>
  <c r="H494" i="11" s="1"/>
  <c r="C493" i="6"/>
  <c r="C494" i="11" s="1"/>
  <c r="E492" i="6"/>
  <c r="F493" i="11" s="1"/>
  <c r="H493" i="11" s="1"/>
  <c r="C492" i="6"/>
  <c r="C493" i="11" s="1"/>
  <c r="E491" i="6"/>
  <c r="F492" i="11" s="1"/>
  <c r="H492" i="11" s="1"/>
  <c r="C491" i="6"/>
  <c r="C492" i="11" s="1"/>
  <c r="E490" i="6"/>
  <c r="F491" i="11" s="1"/>
  <c r="H491" i="11" s="1"/>
  <c r="C490" i="6"/>
  <c r="C491" i="11" s="1"/>
  <c r="E489" i="6"/>
  <c r="F490" i="11" s="1"/>
  <c r="H490" i="11" s="1"/>
  <c r="C489" i="6"/>
  <c r="C490" i="11" s="1"/>
  <c r="E488" i="6"/>
  <c r="C488" i="6"/>
  <c r="C489" i="11" s="1"/>
  <c r="F487" i="6"/>
  <c r="G488" i="11" s="1"/>
  <c r="I488" i="11" s="1"/>
  <c r="E487" i="6"/>
  <c r="F488" i="11" s="1"/>
  <c r="H488" i="11" s="1"/>
  <c r="C487" i="6"/>
  <c r="C488" i="11" s="1"/>
  <c r="E486" i="6"/>
  <c r="C486" i="6"/>
  <c r="C487" i="11" s="1"/>
  <c r="E485" i="6"/>
  <c r="F486" i="11" s="1"/>
  <c r="H486" i="11" s="1"/>
  <c r="C485" i="6"/>
  <c r="C486" i="11" s="1"/>
  <c r="F484" i="6"/>
  <c r="G485" i="11" s="1"/>
  <c r="I485" i="11" s="1"/>
  <c r="E484" i="6"/>
  <c r="F485" i="11" s="1"/>
  <c r="H485" i="11" s="1"/>
  <c r="C484" i="6"/>
  <c r="C485" i="11" s="1"/>
  <c r="E483" i="6"/>
  <c r="C483" i="6"/>
  <c r="C484" i="11" s="1"/>
  <c r="E482" i="6"/>
  <c r="F483" i="11" s="1"/>
  <c r="H483" i="11" s="1"/>
  <c r="C482" i="6"/>
  <c r="C483" i="11" s="1"/>
  <c r="E481" i="6"/>
  <c r="F482" i="11" s="1"/>
  <c r="H482" i="11" s="1"/>
  <c r="C481" i="6"/>
  <c r="C482" i="11" s="1"/>
  <c r="E480" i="6"/>
  <c r="C480" i="6"/>
  <c r="C481" i="11" s="1"/>
  <c r="F479" i="6"/>
  <c r="G480" i="11" s="1"/>
  <c r="I480" i="11" s="1"/>
  <c r="E479" i="6"/>
  <c r="F480" i="11" s="1"/>
  <c r="H480" i="11" s="1"/>
  <c r="C479" i="6"/>
  <c r="C480" i="11" s="1"/>
  <c r="E478" i="6"/>
  <c r="C478" i="6"/>
  <c r="C479" i="11" s="1"/>
  <c r="F477" i="6"/>
  <c r="G478" i="11" s="1"/>
  <c r="I478" i="11" s="1"/>
  <c r="E477" i="6"/>
  <c r="F478" i="11" s="1"/>
  <c r="H478" i="11" s="1"/>
  <c r="C477" i="6"/>
  <c r="C478" i="11" s="1"/>
  <c r="F476" i="6"/>
  <c r="G477" i="11" s="1"/>
  <c r="I477" i="11" s="1"/>
  <c r="E476" i="6"/>
  <c r="F477" i="11" s="1"/>
  <c r="H477" i="11" s="1"/>
  <c r="C476" i="6"/>
  <c r="C477" i="11" s="1"/>
  <c r="E475" i="6"/>
  <c r="F476" i="11" s="1"/>
  <c r="H476" i="11" s="1"/>
  <c r="C475" i="6"/>
  <c r="C476" i="11" s="1"/>
  <c r="E474" i="6"/>
  <c r="F475" i="11" s="1"/>
  <c r="H475" i="11" s="1"/>
  <c r="C474" i="6"/>
  <c r="C475" i="11" s="1"/>
  <c r="F473" i="6"/>
  <c r="G474" i="11" s="1"/>
  <c r="I474" i="11" s="1"/>
  <c r="E473" i="6"/>
  <c r="F474" i="11" s="1"/>
  <c r="H474" i="11" s="1"/>
  <c r="C473" i="6"/>
  <c r="C474" i="11" s="1"/>
  <c r="E472" i="6"/>
  <c r="C472" i="6"/>
  <c r="C473" i="11" s="1"/>
  <c r="F471" i="6"/>
  <c r="G472" i="11" s="1"/>
  <c r="I472" i="11" s="1"/>
  <c r="E471" i="6"/>
  <c r="F472" i="11" s="1"/>
  <c r="H472" i="11" s="1"/>
  <c r="C471" i="6"/>
  <c r="C472" i="11" s="1"/>
  <c r="E470" i="6"/>
  <c r="C470" i="6"/>
  <c r="C471" i="11" s="1"/>
  <c r="F469" i="6"/>
  <c r="G470" i="11" s="1"/>
  <c r="I470" i="11" s="1"/>
  <c r="E469" i="6"/>
  <c r="F470" i="11" s="1"/>
  <c r="H470" i="11" s="1"/>
  <c r="C469" i="6"/>
  <c r="C470" i="11" s="1"/>
  <c r="F468" i="6"/>
  <c r="G469" i="11" s="1"/>
  <c r="I469" i="11" s="1"/>
  <c r="E468" i="6"/>
  <c r="F469" i="11" s="1"/>
  <c r="H469" i="11" s="1"/>
  <c r="C468" i="6"/>
  <c r="C469" i="11" s="1"/>
  <c r="F467" i="6"/>
  <c r="G468" i="11" s="1"/>
  <c r="I468" i="11" s="1"/>
  <c r="E467" i="6"/>
  <c r="F468" i="11" s="1"/>
  <c r="H468" i="11" s="1"/>
  <c r="C467" i="6"/>
  <c r="C468" i="11" s="1"/>
  <c r="E466" i="6"/>
  <c r="F467" i="11" s="1"/>
  <c r="H467" i="11" s="1"/>
  <c r="C466" i="6"/>
  <c r="C467" i="11" s="1"/>
  <c r="F465" i="6"/>
  <c r="G466" i="11" s="1"/>
  <c r="I466" i="11" s="1"/>
  <c r="E465" i="6"/>
  <c r="F466" i="11" s="1"/>
  <c r="H466" i="11" s="1"/>
  <c r="C465" i="6"/>
  <c r="C466" i="11" s="1"/>
  <c r="E464" i="6"/>
  <c r="C464" i="6"/>
  <c r="C465" i="11" s="1"/>
  <c r="F463" i="6"/>
  <c r="G464" i="11" s="1"/>
  <c r="I464" i="11" s="1"/>
  <c r="E463" i="6"/>
  <c r="F464" i="11" s="1"/>
  <c r="H464" i="11" s="1"/>
  <c r="C463" i="6"/>
  <c r="C464" i="11" s="1"/>
  <c r="E462" i="6"/>
  <c r="C462" i="6"/>
  <c r="C463" i="11" s="1"/>
  <c r="E461" i="6"/>
  <c r="F462" i="11" s="1"/>
  <c r="H462" i="11" s="1"/>
  <c r="C461" i="6"/>
  <c r="C462" i="11" s="1"/>
  <c r="F460" i="6"/>
  <c r="G461" i="11" s="1"/>
  <c r="I461" i="11" s="1"/>
  <c r="E460" i="6"/>
  <c r="F461" i="11" s="1"/>
  <c r="H461" i="11" s="1"/>
  <c r="C460" i="6"/>
  <c r="C461" i="11" s="1"/>
  <c r="F459" i="6"/>
  <c r="G460" i="11" s="1"/>
  <c r="I460" i="11" s="1"/>
  <c r="E459" i="6"/>
  <c r="F460" i="11" s="1"/>
  <c r="H460" i="11" s="1"/>
  <c r="C459" i="6"/>
  <c r="C460" i="11" s="1"/>
  <c r="E458" i="6"/>
  <c r="F459" i="11" s="1"/>
  <c r="H459" i="11" s="1"/>
  <c r="C458" i="6"/>
  <c r="C459" i="11" s="1"/>
  <c r="F457" i="6"/>
  <c r="G458" i="11" s="1"/>
  <c r="I458" i="11" s="1"/>
  <c r="E457" i="6"/>
  <c r="F458" i="11" s="1"/>
  <c r="H458" i="11" s="1"/>
  <c r="C457" i="6"/>
  <c r="C458" i="11" s="1"/>
  <c r="E456" i="6"/>
  <c r="C456" i="6"/>
  <c r="C457" i="11" s="1"/>
  <c r="E455" i="6"/>
  <c r="F456" i="11" s="1"/>
  <c r="H456" i="11" s="1"/>
  <c r="C455" i="6"/>
  <c r="C456" i="11" s="1"/>
  <c r="E454" i="6"/>
  <c r="C454" i="6"/>
  <c r="C455" i="11" s="1"/>
  <c r="F453" i="6"/>
  <c r="G454" i="11" s="1"/>
  <c r="I454" i="11" s="1"/>
  <c r="E453" i="6"/>
  <c r="F454" i="11" s="1"/>
  <c r="H454" i="11" s="1"/>
  <c r="C453" i="6"/>
  <c r="C454" i="11" s="1"/>
  <c r="E452" i="6"/>
  <c r="F453" i="11" s="1"/>
  <c r="H453" i="11" s="1"/>
  <c r="C452" i="6"/>
  <c r="C453" i="11" s="1"/>
  <c r="F451" i="6"/>
  <c r="G452" i="11" s="1"/>
  <c r="I452" i="11" s="1"/>
  <c r="E451" i="6"/>
  <c r="F452" i="11" s="1"/>
  <c r="H452" i="11" s="1"/>
  <c r="C451" i="6"/>
  <c r="C452" i="11" s="1"/>
  <c r="E450" i="6"/>
  <c r="F451" i="11" s="1"/>
  <c r="H451" i="11" s="1"/>
  <c r="C450" i="6"/>
  <c r="C451" i="11" s="1"/>
  <c r="E449" i="6"/>
  <c r="F450" i="11" s="1"/>
  <c r="H450" i="11" s="1"/>
  <c r="C449" i="6"/>
  <c r="C450" i="11" s="1"/>
  <c r="E448" i="6"/>
  <c r="C448" i="6"/>
  <c r="C449" i="11" s="1"/>
  <c r="F447" i="6"/>
  <c r="G448" i="11" s="1"/>
  <c r="I448" i="11" s="1"/>
  <c r="E447" i="6"/>
  <c r="F448" i="11" s="1"/>
  <c r="H448" i="11" s="1"/>
  <c r="C447" i="6"/>
  <c r="C448" i="11" s="1"/>
  <c r="E446" i="6"/>
  <c r="C446" i="6"/>
  <c r="C447" i="11" s="1"/>
  <c r="E445" i="6"/>
  <c r="F446" i="11" s="1"/>
  <c r="H446" i="11" s="1"/>
  <c r="C445" i="6"/>
  <c r="C446" i="11" s="1"/>
  <c r="F444" i="6"/>
  <c r="G445" i="11" s="1"/>
  <c r="I445" i="11" s="1"/>
  <c r="E444" i="6"/>
  <c r="F445" i="11" s="1"/>
  <c r="H445" i="11" s="1"/>
  <c r="C444" i="6"/>
  <c r="C445" i="11" s="1"/>
  <c r="E443" i="6"/>
  <c r="F444" i="11" s="1"/>
  <c r="H444" i="11" s="1"/>
  <c r="C443" i="6"/>
  <c r="C444" i="11" s="1"/>
  <c r="E442" i="6"/>
  <c r="F443" i="11" s="1"/>
  <c r="H443" i="11" s="1"/>
  <c r="C442" i="6"/>
  <c r="C443" i="11" s="1"/>
  <c r="F441" i="6"/>
  <c r="G442" i="11" s="1"/>
  <c r="I442" i="11" s="1"/>
  <c r="E441" i="6"/>
  <c r="F442" i="11" s="1"/>
  <c r="H442" i="11" s="1"/>
  <c r="C441" i="6"/>
  <c r="C442" i="11" s="1"/>
  <c r="E440" i="6"/>
  <c r="C440" i="6"/>
  <c r="C441" i="11" s="1"/>
  <c r="E439" i="6"/>
  <c r="F440" i="11" s="1"/>
  <c r="H440" i="11" s="1"/>
  <c r="C439" i="6"/>
  <c r="C440" i="11" s="1"/>
  <c r="E438" i="6"/>
  <c r="C438" i="6"/>
  <c r="C439" i="11" s="1"/>
  <c r="F437" i="6"/>
  <c r="G438" i="11" s="1"/>
  <c r="I438" i="11" s="1"/>
  <c r="E437" i="6"/>
  <c r="F438" i="11" s="1"/>
  <c r="H438" i="11" s="1"/>
  <c r="C437" i="6"/>
  <c r="C438" i="11" s="1"/>
  <c r="E436" i="6"/>
  <c r="F437" i="11" s="1"/>
  <c r="H437" i="11" s="1"/>
  <c r="C436" i="6"/>
  <c r="C437" i="11" s="1"/>
  <c r="F435" i="6"/>
  <c r="G436" i="11" s="1"/>
  <c r="I436" i="11" s="1"/>
  <c r="E435" i="6"/>
  <c r="F436" i="11" s="1"/>
  <c r="H436" i="11" s="1"/>
  <c r="C435" i="6"/>
  <c r="C436" i="11" s="1"/>
  <c r="E434" i="6"/>
  <c r="F435" i="11" s="1"/>
  <c r="H435" i="11" s="1"/>
  <c r="C434" i="6"/>
  <c r="C435" i="11" s="1"/>
  <c r="E433" i="6"/>
  <c r="F434" i="11" s="1"/>
  <c r="H434" i="11" s="1"/>
  <c r="C433" i="6"/>
  <c r="C434" i="11" s="1"/>
  <c r="E432" i="6"/>
  <c r="C432" i="6"/>
  <c r="C433" i="11" s="1"/>
  <c r="F431" i="6"/>
  <c r="G432" i="11" s="1"/>
  <c r="E431" i="6"/>
  <c r="F432" i="11" s="1"/>
  <c r="H432" i="11" s="1"/>
  <c r="C431" i="6"/>
  <c r="C432" i="11" s="1"/>
  <c r="E430" i="6"/>
  <c r="C430" i="6"/>
  <c r="C431" i="11" s="1"/>
  <c r="E429" i="6"/>
  <c r="F430" i="11" s="1"/>
  <c r="H430" i="11" s="1"/>
  <c r="C429" i="6"/>
  <c r="C430" i="11" s="1"/>
  <c r="E428" i="6"/>
  <c r="F429" i="11" s="1"/>
  <c r="H429" i="11" s="1"/>
  <c r="C428" i="6"/>
  <c r="C429" i="11" s="1"/>
  <c r="E427" i="6"/>
  <c r="F428" i="11" s="1"/>
  <c r="H428" i="11" s="1"/>
  <c r="C427" i="6"/>
  <c r="C428" i="11" s="1"/>
  <c r="E426" i="6"/>
  <c r="F427" i="11" s="1"/>
  <c r="H427" i="11" s="1"/>
  <c r="C426" i="6"/>
  <c r="C427" i="11" s="1"/>
  <c r="E425" i="6"/>
  <c r="F426" i="11" s="1"/>
  <c r="H426" i="11" s="1"/>
  <c r="C425" i="6"/>
  <c r="C426" i="11" s="1"/>
  <c r="E424" i="6"/>
  <c r="C424" i="6"/>
  <c r="C425" i="11" s="1"/>
  <c r="E423" i="6"/>
  <c r="F424" i="11" s="1"/>
  <c r="H424" i="11" s="1"/>
  <c r="C423" i="6"/>
  <c r="C424" i="11" s="1"/>
  <c r="E422" i="6"/>
  <c r="C422" i="6"/>
  <c r="C423" i="11" s="1"/>
  <c r="F421" i="6"/>
  <c r="G422" i="11" s="1"/>
  <c r="I422" i="11" s="1"/>
  <c r="E421" i="6"/>
  <c r="F422" i="11" s="1"/>
  <c r="H422" i="11" s="1"/>
  <c r="C421" i="6"/>
  <c r="C422" i="11" s="1"/>
  <c r="E420" i="6"/>
  <c r="F421" i="11" s="1"/>
  <c r="H421" i="11" s="1"/>
  <c r="C420" i="6"/>
  <c r="C421" i="11" s="1"/>
  <c r="E419" i="6"/>
  <c r="F420" i="11" s="1"/>
  <c r="H420" i="11" s="1"/>
  <c r="C419" i="6"/>
  <c r="C420" i="11" s="1"/>
  <c r="E418" i="6"/>
  <c r="F419" i="11" s="1"/>
  <c r="H419" i="11" s="1"/>
  <c r="C418" i="6"/>
  <c r="C419" i="11" s="1"/>
  <c r="E417" i="6"/>
  <c r="F418" i="11" s="1"/>
  <c r="H418" i="11" s="1"/>
  <c r="C417" i="6"/>
  <c r="C418" i="11" s="1"/>
  <c r="E416" i="6"/>
  <c r="C416" i="6"/>
  <c r="C417" i="11" s="1"/>
  <c r="F415" i="6"/>
  <c r="G416" i="11" s="1"/>
  <c r="I416" i="11" s="1"/>
  <c r="E415" i="6"/>
  <c r="F416" i="11" s="1"/>
  <c r="H416" i="11" s="1"/>
  <c r="C415" i="6"/>
  <c r="C416" i="11" s="1"/>
  <c r="E414" i="6"/>
  <c r="C414" i="6"/>
  <c r="C415" i="11" s="1"/>
  <c r="F413" i="6"/>
  <c r="G414" i="11" s="1"/>
  <c r="I414" i="11" s="1"/>
  <c r="E413" i="6"/>
  <c r="F414" i="11" s="1"/>
  <c r="H414" i="11" s="1"/>
  <c r="C413" i="6"/>
  <c r="C414" i="11" s="1"/>
  <c r="F412" i="6"/>
  <c r="G413" i="11" s="1"/>
  <c r="I413" i="11" s="1"/>
  <c r="E412" i="6"/>
  <c r="F413" i="11" s="1"/>
  <c r="H413" i="11" s="1"/>
  <c r="C412" i="6"/>
  <c r="C413" i="11" s="1"/>
  <c r="E411" i="6"/>
  <c r="F412" i="11" s="1"/>
  <c r="H412" i="11" s="1"/>
  <c r="C411" i="6"/>
  <c r="C412" i="11" s="1"/>
  <c r="E410" i="6"/>
  <c r="F411" i="11" s="1"/>
  <c r="H411" i="11" s="1"/>
  <c r="C410" i="6"/>
  <c r="C411" i="11" s="1"/>
  <c r="F409" i="6"/>
  <c r="G410" i="11" s="1"/>
  <c r="I410" i="11" s="1"/>
  <c r="E409" i="6"/>
  <c r="F410" i="11" s="1"/>
  <c r="H410" i="11" s="1"/>
  <c r="C409" i="6"/>
  <c r="C410" i="11" s="1"/>
  <c r="E408" i="6"/>
  <c r="C408" i="6"/>
  <c r="C409" i="11" s="1"/>
  <c r="F407" i="6"/>
  <c r="G408" i="11" s="1"/>
  <c r="I408" i="11" s="1"/>
  <c r="E407" i="6"/>
  <c r="F408" i="11" s="1"/>
  <c r="H408" i="11" s="1"/>
  <c r="C407" i="6"/>
  <c r="C408" i="11" s="1"/>
  <c r="E406" i="6"/>
  <c r="C406" i="6"/>
  <c r="C407" i="11" s="1"/>
  <c r="F405" i="6"/>
  <c r="G406" i="11" s="1"/>
  <c r="I406" i="11" s="1"/>
  <c r="E405" i="6"/>
  <c r="F406" i="11" s="1"/>
  <c r="H406" i="11" s="1"/>
  <c r="C405" i="6"/>
  <c r="C406" i="11" s="1"/>
  <c r="F404" i="6"/>
  <c r="G405" i="11" s="1"/>
  <c r="I405" i="11" s="1"/>
  <c r="E404" i="6"/>
  <c r="F405" i="11" s="1"/>
  <c r="H405" i="11" s="1"/>
  <c r="C404" i="6"/>
  <c r="C405" i="11" s="1"/>
  <c r="F403" i="6"/>
  <c r="G404" i="11" s="1"/>
  <c r="I404" i="11" s="1"/>
  <c r="E403" i="6"/>
  <c r="F404" i="11" s="1"/>
  <c r="H404" i="11" s="1"/>
  <c r="C403" i="6"/>
  <c r="C404" i="11" s="1"/>
  <c r="E402" i="6"/>
  <c r="F403" i="11" s="1"/>
  <c r="H403" i="11" s="1"/>
  <c r="C402" i="6"/>
  <c r="C403" i="11" s="1"/>
  <c r="F401" i="6"/>
  <c r="G402" i="11" s="1"/>
  <c r="I402" i="11" s="1"/>
  <c r="E401" i="6"/>
  <c r="F402" i="11" s="1"/>
  <c r="H402" i="11" s="1"/>
  <c r="C401" i="6"/>
  <c r="C402" i="11" s="1"/>
  <c r="E400" i="6"/>
  <c r="C400" i="6"/>
  <c r="C401" i="11" s="1"/>
  <c r="F399" i="6"/>
  <c r="G400" i="11" s="1"/>
  <c r="I400" i="11" s="1"/>
  <c r="E399" i="6"/>
  <c r="F400" i="11" s="1"/>
  <c r="H400" i="11" s="1"/>
  <c r="C399" i="6"/>
  <c r="C400" i="11" s="1"/>
  <c r="E398" i="6"/>
  <c r="C398" i="6"/>
  <c r="C399" i="11" s="1"/>
  <c r="E397" i="6"/>
  <c r="F398" i="11" s="1"/>
  <c r="H398" i="11" s="1"/>
  <c r="C397" i="6"/>
  <c r="C398" i="11" s="1"/>
  <c r="F396" i="6"/>
  <c r="G397" i="11" s="1"/>
  <c r="I397" i="11" s="1"/>
  <c r="E396" i="6"/>
  <c r="F397" i="11" s="1"/>
  <c r="H397" i="11" s="1"/>
  <c r="C396" i="6"/>
  <c r="C397" i="11" s="1"/>
  <c r="F395" i="6"/>
  <c r="G396" i="11" s="1"/>
  <c r="I396" i="11" s="1"/>
  <c r="E395" i="6"/>
  <c r="F396" i="11" s="1"/>
  <c r="H396" i="11" s="1"/>
  <c r="C395" i="6"/>
  <c r="C396" i="11" s="1"/>
  <c r="E394" i="6"/>
  <c r="F395" i="11" s="1"/>
  <c r="H395" i="11" s="1"/>
  <c r="C394" i="6"/>
  <c r="C395" i="11" s="1"/>
  <c r="F393" i="6"/>
  <c r="G394" i="11" s="1"/>
  <c r="I394" i="11" s="1"/>
  <c r="E393" i="6"/>
  <c r="F394" i="11" s="1"/>
  <c r="H394" i="11" s="1"/>
  <c r="C393" i="6"/>
  <c r="C394" i="11" s="1"/>
  <c r="E392" i="6"/>
  <c r="C392" i="6"/>
  <c r="C393" i="11" s="1"/>
  <c r="E391" i="6"/>
  <c r="F392" i="11" s="1"/>
  <c r="H392" i="11" s="1"/>
  <c r="C391" i="6"/>
  <c r="C392" i="11" s="1"/>
  <c r="E390" i="6"/>
  <c r="C390" i="6"/>
  <c r="C391" i="11" s="1"/>
  <c r="E389" i="6"/>
  <c r="F390" i="11" s="1"/>
  <c r="H390" i="11" s="1"/>
  <c r="C389" i="6"/>
  <c r="C390" i="11" s="1"/>
  <c r="E388" i="6"/>
  <c r="F389" i="11" s="1"/>
  <c r="H389" i="11" s="1"/>
  <c r="C388" i="6"/>
  <c r="C389" i="11" s="1"/>
  <c r="F387" i="6"/>
  <c r="G388" i="11" s="1"/>
  <c r="I388" i="11" s="1"/>
  <c r="E387" i="6"/>
  <c r="F388" i="11" s="1"/>
  <c r="H388" i="11" s="1"/>
  <c r="C387" i="6"/>
  <c r="C388" i="11" s="1"/>
  <c r="E386" i="6"/>
  <c r="F387" i="11" s="1"/>
  <c r="H387" i="11" s="1"/>
  <c r="C386" i="6"/>
  <c r="C387" i="11" s="1"/>
  <c r="E385" i="6"/>
  <c r="F386" i="11" s="1"/>
  <c r="H386" i="11" s="1"/>
  <c r="C385" i="6"/>
  <c r="C386" i="11" s="1"/>
  <c r="E384" i="6"/>
  <c r="C384" i="6"/>
  <c r="C385" i="11" s="1"/>
  <c r="E383" i="6"/>
  <c r="F384" i="11" s="1"/>
  <c r="H384" i="11" s="1"/>
  <c r="C383" i="6"/>
  <c r="C384" i="11" s="1"/>
  <c r="E382" i="6"/>
  <c r="C382" i="6"/>
  <c r="C383" i="11" s="1"/>
  <c r="E381" i="6"/>
  <c r="F382" i="11" s="1"/>
  <c r="H382" i="11" s="1"/>
  <c r="C381" i="6"/>
  <c r="C382" i="11" s="1"/>
  <c r="E380" i="6"/>
  <c r="F381" i="11" s="1"/>
  <c r="H381" i="11" s="1"/>
  <c r="C380" i="6"/>
  <c r="C381" i="11" s="1"/>
  <c r="E379" i="6"/>
  <c r="F380" i="11" s="1"/>
  <c r="H380" i="11" s="1"/>
  <c r="C379" i="6"/>
  <c r="C380" i="11" s="1"/>
  <c r="E378" i="6"/>
  <c r="F379" i="11" s="1"/>
  <c r="H379" i="11" s="1"/>
  <c r="C378" i="6"/>
  <c r="C379" i="11" s="1"/>
  <c r="E377" i="6"/>
  <c r="F378" i="11" s="1"/>
  <c r="H378" i="11" s="1"/>
  <c r="C377" i="6"/>
  <c r="C378" i="11" s="1"/>
  <c r="E376" i="6"/>
  <c r="C376" i="6"/>
  <c r="C377" i="11" s="1"/>
  <c r="E375" i="6"/>
  <c r="F376" i="11" s="1"/>
  <c r="H376" i="11" s="1"/>
  <c r="C375" i="6"/>
  <c r="C376" i="11" s="1"/>
  <c r="E374" i="6"/>
  <c r="C374" i="6"/>
  <c r="C375" i="11" s="1"/>
  <c r="F373" i="6"/>
  <c r="G374" i="11" s="1"/>
  <c r="I374" i="11" s="1"/>
  <c r="E373" i="6"/>
  <c r="F374" i="11" s="1"/>
  <c r="H374" i="11" s="1"/>
  <c r="C373" i="6"/>
  <c r="C374" i="11" s="1"/>
  <c r="E372" i="6"/>
  <c r="F373" i="11" s="1"/>
  <c r="H373" i="11" s="1"/>
  <c r="C372" i="6"/>
  <c r="C373" i="11" s="1"/>
  <c r="E371" i="6"/>
  <c r="F372" i="11" s="1"/>
  <c r="H372" i="11" s="1"/>
  <c r="C371" i="6"/>
  <c r="C372" i="11" s="1"/>
  <c r="E370" i="6"/>
  <c r="F371" i="11" s="1"/>
  <c r="H371" i="11" s="1"/>
  <c r="C370" i="6"/>
  <c r="C371" i="11" s="1"/>
  <c r="E369" i="6"/>
  <c r="F370" i="11" s="1"/>
  <c r="H370" i="11" s="1"/>
  <c r="C369" i="6"/>
  <c r="C370" i="11" s="1"/>
  <c r="E368" i="6"/>
  <c r="C368" i="6"/>
  <c r="C369" i="11" s="1"/>
  <c r="F367" i="6"/>
  <c r="G368" i="11" s="1"/>
  <c r="I368" i="11" s="1"/>
  <c r="E367" i="6"/>
  <c r="F368" i="11" s="1"/>
  <c r="H368" i="11" s="1"/>
  <c r="C367" i="6"/>
  <c r="C368" i="11" s="1"/>
  <c r="E366" i="6"/>
  <c r="C366" i="6"/>
  <c r="C367" i="11" s="1"/>
  <c r="E365" i="6"/>
  <c r="F366" i="11" s="1"/>
  <c r="H366" i="11" s="1"/>
  <c r="C365" i="6"/>
  <c r="C366" i="11" s="1"/>
  <c r="F364" i="6"/>
  <c r="G365" i="11" s="1"/>
  <c r="I365" i="11" s="1"/>
  <c r="E364" i="6"/>
  <c r="F365" i="11" s="1"/>
  <c r="H365" i="11" s="1"/>
  <c r="C364" i="6"/>
  <c r="C365" i="11" s="1"/>
  <c r="E363" i="6"/>
  <c r="F364" i="11" s="1"/>
  <c r="H364" i="11" s="1"/>
  <c r="C363" i="6"/>
  <c r="C364" i="11" s="1"/>
  <c r="E362" i="6"/>
  <c r="F363" i="11" s="1"/>
  <c r="H363" i="11" s="1"/>
  <c r="C362" i="6"/>
  <c r="C363" i="11" s="1"/>
  <c r="F361" i="6"/>
  <c r="G362" i="11" s="1"/>
  <c r="I362" i="11" s="1"/>
  <c r="E361" i="6"/>
  <c r="F362" i="11" s="1"/>
  <c r="H362" i="11" s="1"/>
  <c r="C361" i="6"/>
  <c r="C362" i="11" s="1"/>
  <c r="E360" i="6"/>
  <c r="C360" i="6"/>
  <c r="C361" i="11" s="1"/>
  <c r="E359" i="6"/>
  <c r="F360" i="11" s="1"/>
  <c r="H360" i="11" s="1"/>
  <c r="C359" i="6"/>
  <c r="C360" i="11" s="1"/>
  <c r="E358" i="6"/>
  <c r="C358" i="6"/>
  <c r="C359" i="11" s="1"/>
  <c r="F357" i="6"/>
  <c r="G358" i="11" s="1"/>
  <c r="I358" i="11" s="1"/>
  <c r="E357" i="6"/>
  <c r="F358" i="11" s="1"/>
  <c r="H358" i="11" s="1"/>
  <c r="C357" i="6"/>
  <c r="C358" i="11" s="1"/>
  <c r="E356" i="6"/>
  <c r="F357" i="11" s="1"/>
  <c r="H357" i="11" s="1"/>
  <c r="C356" i="6"/>
  <c r="C357" i="11" s="1"/>
  <c r="F355" i="6"/>
  <c r="G356" i="11" s="1"/>
  <c r="I356" i="11" s="1"/>
  <c r="E355" i="6"/>
  <c r="F356" i="11" s="1"/>
  <c r="H356" i="11" s="1"/>
  <c r="C355" i="6"/>
  <c r="C356" i="11" s="1"/>
  <c r="E354" i="6"/>
  <c r="F355" i="11" s="1"/>
  <c r="H355" i="11" s="1"/>
  <c r="C354" i="6"/>
  <c r="C355" i="11" s="1"/>
  <c r="E353" i="6"/>
  <c r="F354" i="11" s="1"/>
  <c r="H354" i="11" s="1"/>
  <c r="C353" i="6"/>
  <c r="C354" i="11" s="1"/>
  <c r="E352" i="6"/>
  <c r="C352" i="6"/>
  <c r="C353" i="11" s="1"/>
  <c r="F351" i="6"/>
  <c r="G352" i="11" s="1"/>
  <c r="I352" i="11" s="1"/>
  <c r="E351" i="6"/>
  <c r="F352" i="11" s="1"/>
  <c r="H352" i="11" s="1"/>
  <c r="C351" i="6"/>
  <c r="C352" i="11" s="1"/>
  <c r="E350" i="6"/>
  <c r="C350" i="6"/>
  <c r="C351" i="11" s="1"/>
  <c r="F349" i="6"/>
  <c r="G350" i="11" s="1"/>
  <c r="I350" i="11" s="1"/>
  <c r="E349" i="6"/>
  <c r="F350" i="11" s="1"/>
  <c r="H350" i="11" s="1"/>
  <c r="C349" i="6"/>
  <c r="C350" i="11" s="1"/>
  <c r="F348" i="6"/>
  <c r="G349" i="11" s="1"/>
  <c r="I349" i="11" s="1"/>
  <c r="E348" i="6"/>
  <c r="F349" i="11" s="1"/>
  <c r="H349" i="11" s="1"/>
  <c r="C348" i="6"/>
  <c r="C349" i="11" s="1"/>
  <c r="E347" i="6"/>
  <c r="F348" i="11" s="1"/>
  <c r="H348" i="11" s="1"/>
  <c r="C347" i="6"/>
  <c r="C348" i="11" s="1"/>
  <c r="E346" i="6"/>
  <c r="F347" i="11" s="1"/>
  <c r="H347" i="11" s="1"/>
  <c r="C346" i="6"/>
  <c r="C347" i="11" s="1"/>
  <c r="F345" i="6"/>
  <c r="G346" i="11" s="1"/>
  <c r="I346" i="11" s="1"/>
  <c r="E345" i="6"/>
  <c r="F346" i="11" s="1"/>
  <c r="H346" i="11" s="1"/>
  <c r="C345" i="6"/>
  <c r="C346" i="11" s="1"/>
  <c r="E344" i="6"/>
  <c r="C344" i="6"/>
  <c r="C345" i="11" s="1"/>
  <c r="F343" i="6"/>
  <c r="G344" i="11" s="1"/>
  <c r="I344" i="11" s="1"/>
  <c r="E343" i="6"/>
  <c r="F344" i="11" s="1"/>
  <c r="H344" i="11" s="1"/>
  <c r="C343" i="6"/>
  <c r="C344" i="11" s="1"/>
  <c r="E342" i="6"/>
  <c r="C342" i="6"/>
  <c r="C343" i="11" s="1"/>
  <c r="F341" i="6"/>
  <c r="G342" i="11" s="1"/>
  <c r="I342" i="11" s="1"/>
  <c r="E341" i="6"/>
  <c r="F342" i="11" s="1"/>
  <c r="H342" i="11" s="1"/>
  <c r="C341" i="6"/>
  <c r="C342" i="11" s="1"/>
  <c r="F340" i="6"/>
  <c r="G341" i="11" s="1"/>
  <c r="I341" i="11" s="1"/>
  <c r="E340" i="6"/>
  <c r="F341" i="11" s="1"/>
  <c r="H341" i="11" s="1"/>
  <c r="C340" i="6"/>
  <c r="C341" i="11" s="1"/>
  <c r="F339" i="6"/>
  <c r="G340" i="11" s="1"/>
  <c r="I340" i="11" s="1"/>
  <c r="E339" i="6"/>
  <c r="F340" i="11" s="1"/>
  <c r="H340" i="11" s="1"/>
  <c r="C339" i="6"/>
  <c r="C340" i="11" s="1"/>
  <c r="E338" i="6"/>
  <c r="F339" i="11" s="1"/>
  <c r="H339" i="11" s="1"/>
  <c r="C338" i="6"/>
  <c r="C339" i="11" s="1"/>
  <c r="F337" i="6"/>
  <c r="G338" i="11" s="1"/>
  <c r="I338" i="11" s="1"/>
  <c r="E337" i="6"/>
  <c r="F338" i="11" s="1"/>
  <c r="H338" i="11" s="1"/>
  <c r="C337" i="6"/>
  <c r="C338" i="11" s="1"/>
  <c r="E336" i="6"/>
  <c r="C336" i="6"/>
  <c r="C337" i="11" s="1"/>
  <c r="F335" i="6"/>
  <c r="G336" i="11" s="1"/>
  <c r="I336" i="11" s="1"/>
  <c r="E335" i="6"/>
  <c r="F336" i="11" s="1"/>
  <c r="H336" i="11" s="1"/>
  <c r="C335" i="6"/>
  <c r="C336" i="11" s="1"/>
  <c r="E334" i="6"/>
  <c r="C334" i="6"/>
  <c r="C335" i="11" s="1"/>
  <c r="F333" i="6"/>
  <c r="G334" i="11" s="1"/>
  <c r="I334" i="11" s="1"/>
  <c r="E333" i="6"/>
  <c r="F334" i="11" s="1"/>
  <c r="H334" i="11" s="1"/>
  <c r="C333" i="6"/>
  <c r="C334" i="11" s="1"/>
  <c r="F332" i="6"/>
  <c r="G333" i="11" s="1"/>
  <c r="I333" i="11" s="1"/>
  <c r="E332" i="6"/>
  <c r="F333" i="11" s="1"/>
  <c r="H333" i="11" s="1"/>
  <c r="C332" i="6"/>
  <c r="C333" i="11" s="1"/>
  <c r="F331" i="6"/>
  <c r="G332" i="11" s="1"/>
  <c r="I332" i="11" s="1"/>
  <c r="E331" i="6"/>
  <c r="F332" i="11" s="1"/>
  <c r="H332" i="11" s="1"/>
  <c r="C331" i="6"/>
  <c r="C332" i="11" s="1"/>
  <c r="E330" i="6"/>
  <c r="F331" i="11" s="1"/>
  <c r="H331" i="11" s="1"/>
  <c r="C330" i="6"/>
  <c r="C331" i="11" s="1"/>
  <c r="F329" i="6"/>
  <c r="G330" i="11" s="1"/>
  <c r="I330" i="11" s="1"/>
  <c r="E329" i="6"/>
  <c r="F330" i="11" s="1"/>
  <c r="H330" i="11" s="1"/>
  <c r="C329" i="6"/>
  <c r="C330" i="11" s="1"/>
  <c r="E328" i="6"/>
  <c r="C328" i="6"/>
  <c r="C329" i="11" s="1"/>
  <c r="F327" i="6"/>
  <c r="G328" i="11" s="1"/>
  <c r="I328" i="11" s="1"/>
  <c r="E327" i="6"/>
  <c r="F328" i="11" s="1"/>
  <c r="H328" i="11" s="1"/>
  <c r="C327" i="6"/>
  <c r="C328" i="11" s="1"/>
  <c r="E326" i="6"/>
  <c r="C326" i="6"/>
  <c r="C327" i="11" s="1"/>
  <c r="F325" i="6"/>
  <c r="G326" i="11" s="1"/>
  <c r="I326" i="11" s="1"/>
  <c r="E325" i="6"/>
  <c r="F326" i="11" s="1"/>
  <c r="H326" i="11" s="1"/>
  <c r="C325" i="6"/>
  <c r="C326" i="11" s="1"/>
  <c r="F324" i="6"/>
  <c r="G325" i="11" s="1"/>
  <c r="I325" i="11" s="1"/>
  <c r="E324" i="6"/>
  <c r="F325" i="11" s="1"/>
  <c r="H325" i="11" s="1"/>
  <c r="C324" i="6"/>
  <c r="C325" i="11" s="1"/>
  <c r="F323" i="6"/>
  <c r="G324" i="11" s="1"/>
  <c r="I324" i="11" s="1"/>
  <c r="E323" i="6"/>
  <c r="F324" i="11" s="1"/>
  <c r="H324" i="11" s="1"/>
  <c r="C323" i="6"/>
  <c r="C324" i="11" s="1"/>
  <c r="E322" i="6"/>
  <c r="F323" i="11" s="1"/>
  <c r="H323" i="11" s="1"/>
  <c r="C322" i="6"/>
  <c r="C323" i="11" s="1"/>
  <c r="F321" i="6"/>
  <c r="G322" i="11" s="1"/>
  <c r="I322" i="11" s="1"/>
  <c r="E321" i="6"/>
  <c r="F322" i="11" s="1"/>
  <c r="H322" i="11" s="1"/>
  <c r="C321" i="6"/>
  <c r="C322" i="11" s="1"/>
  <c r="E320" i="6"/>
  <c r="C320" i="6"/>
  <c r="C321" i="11" s="1"/>
  <c r="F319" i="6"/>
  <c r="G320" i="11" s="1"/>
  <c r="I320" i="11" s="1"/>
  <c r="E319" i="6"/>
  <c r="F320" i="11" s="1"/>
  <c r="H320" i="11" s="1"/>
  <c r="C319" i="6"/>
  <c r="C320" i="11" s="1"/>
  <c r="E318" i="6"/>
  <c r="C318" i="6"/>
  <c r="C319" i="11" s="1"/>
  <c r="E317" i="6"/>
  <c r="F318" i="11" s="1"/>
  <c r="H318" i="11" s="1"/>
  <c r="C317" i="6"/>
  <c r="C318" i="11" s="1"/>
  <c r="F316" i="6"/>
  <c r="G317" i="11" s="1"/>
  <c r="I317" i="11" s="1"/>
  <c r="E316" i="6"/>
  <c r="F317" i="11" s="1"/>
  <c r="H317" i="11" s="1"/>
  <c r="C316" i="6"/>
  <c r="C317" i="11" s="1"/>
  <c r="F315" i="6"/>
  <c r="G316" i="11" s="1"/>
  <c r="I316" i="11" s="1"/>
  <c r="E315" i="6"/>
  <c r="F316" i="11" s="1"/>
  <c r="H316" i="11" s="1"/>
  <c r="C315" i="6"/>
  <c r="C316" i="11" s="1"/>
  <c r="E314" i="6"/>
  <c r="F315" i="11" s="1"/>
  <c r="H315" i="11" s="1"/>
  <c r="C314" i="6"/>
  <c r="C315" i="11" s="1"/>
  <c r="F313" i="6"/>
  <c r="G314" i="11" s="1"/>
  <c r="I314" i="11" s="1"/>
  <c r="E313" i="6"/>
  <c r="F314" i="11" s="1"/>
  <c r="H314" i="11" s="1"/>
  <c r="C313" i="6"/>
  <c r="C314" i="11" s="1"/>
  <c r="E312" i="6"/>
  <c r="C312" i="6"/>
  <c r="C313" i="11" s="1"/>
  <c r="E311" i="6"/>
  <c r="F312" i="11" s="1"/>
  <c r="H312" i="11" s="1"/>
  <c r="C311" i="6"/>
  <c r="C312" i="11" s="1"/>
  <c r="E310" i="6"/>
  <c r="C310" i="6"/>
  <c r="C311" i="11" s="1"/>
  <c r="E309" i="6"/>
  <c r="F310" i="11" s="1"/>
  <c r="H310" i="11" s="1"/>
  <c r="C309" i="6"/>
  <c r="C310" i="11" s="1"/>
  <c r="E308" i="6"/>
  <c r="F309" i="11" s="1"/>
  <c r="H309" i="11" s="1"/>
  <c r="C308" i="6"/>
  <c r="C309" i="11" s="1"/>
  <c r="F307" i="6"/>
  <c r="G308" i="11" s="1"/>
  <c r="I308" i="11" s="1"/>
  <c r="E307" i="6"/>
  <c r="F308" i="11" s="1"/>
  <c r="H308" i="11" s="1"/>
  <c r="C307" i="6"/>
  <c r="C308" i="11" s="1"/>
  <c r="E306" i="6"/>
  <c r="F307" i="11" s="1"/>
  <c r="H307" i="11" s="1"/>
  <c r="C306" i="6"/>
  <c r="C307" i="11" s="1"/>
  <c r="E305" i="6"/>
  <c r="F306" i="11" s="1"/>
  <c r="H306" i="11" s="1"/>
  <c r="C305" i="6"/>
  <c r="C306" i="11" s="1"/>
  <c r="E304" i="6"/>
  <c r="C304" i="6"/>
  <c r="C305" i="11" s="1"/>
  <c r="E303" i="6"/>
  <c r="F304" i="11" s="1"/>
  <c r="H304" i="11" s="1"/>
  <c r="C303" i="6"/>
  <c r="C304" i="11" s="1"/>
  <c r="E302" i="6"/>
  <c r="C302" i="6"/>
  <c r="C303" i="11" s="1"/>
  <c r="E301" i="6"/>
  <c r="F302" i="11" s="1"/>
  <c r="H302" i="11" s="1"/>
  <c r="C301" i="6"/>
  <c r="C302" i="11" s="1"/>
  <c r="E300" i="6"/>
  <c r="F301" i="11" s="1"/>
  <c r="H301" i="11" s="1"/>
  <c r="C300" i="6"/>
  <c r="C301" i="11" s="1"/>
  <c r="E299" i="6"/>
  <c r="F300" i="11" s="1"/>
  <c r="H300" i="11" s="1"/>
  <c r="C299" i="6"/>
  <c r="C300" i="11" s="1"/>
  <c r="E298" i="6"/>
  <c r="F299" i="11" s="1"/>
  <c r="H299" i="11" s="1"/>
  <c r="C298" i="6"/>
  <c r="C299" i="11" s="1"/>
  <c r="E297" i="6"/>
  <c r="F298" i="11" s="1"/>
  <c r="H298" i="11" s="1"/>
  <c r="C297" i="6"/>
  <c r="C298" i="11" s="1"/>
  <c r="E296" i="6"/>
  <c r="C296" i="6"/>
  <c r="C297" i="11" s="1"/>
  <c r="E295" i="6"/>
  <c r="F296" i="11" s="1"/>
  <c r="H296" i="11" s="1"/>
  <c r="C295" i="6"/>
  <c r="C296" i="11" s="1"/>
  <c r="E294" i="6"/>
  <c r="C294" i="6"/>
  <c r="C295" i="11" s="1"/>
  <c r="F293" i="6"/>
  <c r="G294" i="11" s="1"/>
  <c r="I294" i="11" s="1"/>
  <c r="E293" i="6"/>
  <c r="F294" i="11" s="1"/>
  <c r="H294" i="11" s="1"/>
  <c r="C293" i="6"/>
  <c r="C294" i="11" s="1"/>
  <c r="E292" i="6"/>
  <c r="F293" i="11" s="1"/>
  <c r="H293" i="11" s="1"/>
  <c r="C292" i="6"/>
  <c r="C293" i="11" s="1"/>
  <c r="E291" i="6"/>
  <c r="F292" i="11" s="1"/>
  <c r="H292" i="11" s="1"/>
  <c r="C291" i="6"/>
  <c r="C292" i="11" s="1"/>
  <c r="E290" i="6"/>
  <c r="F291" i="11" s="1"/>
  <c r="H291" i="11" s="1"/>
  <c r="C290" i="6"/>
  <c r="C291" i="11" s="1"/>
  <c r="E289" i="6"/>
  <c r="F290" i="11" s="1"/>
  <c r="H290" i="11" s="1"/>
  <c r="C289" i="6"/>
  <c r="C290" i="11" s="1"/>
  <c r="E288" i="6"/>
  <c r="C288" i="6"/>
  <c r="C289" i="11" s="1"/>
  <c r="F287" i="6"/>
  <c r="G288" i="11" s="1"/>
  <c r="I288" i="11" s="1"/>
  <c r="E287" i="6"/>
  <c r="F288" i="11" s="1"/>
  <c r="H288" i="11" s="1"/>
  <c r="C287" i="6"/>
  <c r="C288" i="11" s="1"/>
  <c r="E286" i="6"/>
  <c r="C286" i="6"/>
  <c r="C287" i="11" s="1"/>
  <c r="F285" i="6"/>
  <c r="G286" i="11" s="1"/>
  <c r="I286" i="11" s="1"/>
  <c r="E285" i="6"/>
  <c r="F286" i="11" s="1"/>
  <c r="H286" i="11" s="1"/>
  <c r="C285" i="6"/>
  <c r="C286" i="11" s="1"/>
  <c r="F284" i="6"/>
  <c r="G285" i="11" s="1"/>
  <c r="I285" i="11" s="1"/>
  <c r="E284" i="6"/>
  <c r="F285" i="11" s="1"/>
  <c r="H285" i="11" s="1"/>
  <c r="C284" i="6"/>
  <c r="C285" i="11" s="1"/>
  <c r="E283" i="6"/>
  <c r="F284" i="11" s="1"/>
  <c r="H284" i="11" s="1"/>
  <c r="C283" i="6"/>
  <c r="C284" i="11" s="1"/>
  <c r="E282" i="6"/>
  <c r="F283" i="11" s="1"/>
  <c r="H283" i="11" s="1"/>
  <c r="C282" i="6"/>
  <c r="C283" i="11" s="1"/>
  <c r="F281" i="6"/>
  <c r="G282" i="11" s="1"/>
  <c r="I282" i="11" s="1"/>
  <c r="E281" i="6"/>
  <c r="F282" i="11" s="1"/>
  <c r="H282" i="11" s="1"/>
  <c r="C281" i="6"/>
  <c r="C282" i="11" s="1"/>
  <c r="E280" i="6"/>
  <c r="C280" i="6"/>
  <c r="C281" i="11" s="1"/>
  <c r="F279" i="6"/>
  <c r="G280" i="11" s="1"/>
  <c r="I280" i="11" s="1"/>
  <c r="E279" i="6"/>
  <c r="F280" i="11" s="1"/>
  <c r="H280" i="11" s="1"/>
  <c r="C279" i="6"/>
  <c r="C280" i="11" s="1"/>
  <c r="E278" i="6"/>
  <c r="C278" i="6"/>
  <c r="C279" i="11" s="1"/>
  <c r="F277" i="6"/>
  <c r="G278" i="11" s="1"/>
  <c r="I278" i="11" s="1"/>
  <c r="E277" i="6"/>
  <c r="F278" i="11" s="1"/>
  <c r="H278" i="11" s="1"/>
  <c r="C277" i="6"/>
  <c r="C278" i="11" s="1"/>
  <c r="F276" i="6"/>
  <c r="G277" i="11" s="1"/>
  <c r="I277" i="11" s="1"/>
  <c r="E276" i="6"/>
  <c r="F277" i="11" s="1"/>
  <c r="H277" i="11" s="1"/>
  <c r="C276" i="6"/>
  <c r="C277" i="11" s="1"/>
  <c r="F275" i="6"/>
  <c r="G276" i="11" s="1"/>
  <c r="I276" i="11" s="1"/>
  <c r="E275" i="6"/>
  <c r="F276" i="11" s="1"/>
  <c r="H276" i="11" s="1"/>
  <c r="C275" i="6"/>
  <c r="C276" i="11" s="1"/>
  <c r="E274" i="6"/>
  <c r="F275" i="11" s="1"/>
  <c r="H275" i="11" s="1"/>
  <c r="C274" i="6"/>
  <c r="C275" i="11" s="1"/>
  <c r="F273" i="6"/>
  <c r="G274" i="11" s="1"/>
  <c r="I274" i="11" s="1"/>
  <c r="E273" i="6"/>
  <c r="F274" i="11" s="1"/>
  <c r="H274" i="11" s="1"/>
  <c r="C273" i="6"/>
  <c r="C274" i="11" s="1"/>
  <c r="E272" i="6"/>
  <c r="C272" i="6"/>
  <c r="C273" i="11" s="1"/>
  <c r="F271" i="6"/>
  <c r="G272" i="11" s="1"/>
  <c r="I272" i="11" s="1"/>
  <c r="E271" i="6"/>
  <c r="F272" i="11" s="1"/>
  <c r="H272" i="11" s="1"/>
  <c r="C271" i="6"/>
  <c r="C272" i="11" s="1"/>
  <c r="E270" i="6"/>
  <c r="C270" i="6"/>
  <c r="C271" i="11" s="1"/>
  <c r="F269" i="6"/>
  <c r="G270" i="11" s="1"/>
  <c r="I270" i="11" s="1"/>
  <c r="E269" i="6"/>
  <c r="F270" i="11" s="1"/>
  <c r="H270" i="11" s="1"/>
  <c r="C269" i="6"/>
  <c r="C270" i="11" s="1"/>
  <c r="F268" i="6"/>
  <c r="G269" i="11" s="1"/>
  <c r="I269" i="11" s="1"/>
  <c r="E268" i="6"/>
  <c r="F269" i="11" s="1"/>
  <c r="H269" i="11" s="1"/>
  <c r="C268" i="6"/>
  <c r="C269" i="11" s="1"/>
  <c r="F267" i="6"/>
  <c r="G268" i="11" s="1"/>
  <c r="I268" i="11" s="1"/>
  <c r="E267" i="6"/>
  <c r="F268" i="11" s="1"/>
  <c r="H268" i="11" s="1"/>
  <c r="C267" i="6"/>
  <c r="C268" i="11" s="1"/>
  <c r="E266" i="6"/>
  <c r="F267" i="11" s="1"/>
  <c r="H267" i="11" s="1"/>
  <c r="C266" i="6"/>
  <c r="C267" i="11" s="1"/>
  <c r="F265" i="6"/>
  <c r="G266" i="11" s="1"/>
  <c r="I266" i="11" s="1"/>
  <c r="E265" i="6"/>
  <c r="F266" i="11" s="1"/>
  <c r="H266" i="11" s="1"/>
  <c r="C265" i="6"/>
  <c r="C266" i="11" s="1"/>
  <c r="E264" i="6"/>
  <c r="C264" i="6"/>
  <c r="C265" i="11" s="1"/>
  <c r="F263" i="6"/>
  <c r="G264" i="11" s="1"/>
  <c r="I264" i="11" s="1"/>
  <c r="E263" i="6"/>
  <c r="F264" i="11" s="1"/>
  <c r="H264" i="11" s="1"/>
  <c r="C263" i="6"/>
  <c r="C264" i="11" s="1"/>
  <c r="E262" i="6"/>
  <c r="C262" i="6"/>
  <c r="C263" i="11" s="1"/>
  <c r="F261" i="6"/>
  <c r="G262" i="11" s="1"/>
  <c r="I262" i="11" s="1"/>
  <c r="E261" i="6"/>
  <c r="F262" i="11" s="1"/>
  <c r="H262" i="11" s="1"/>
  <c r="C261" i="6"/>
  <c r="C262" i="11" s="1"/>
  <c r="F260" i="6"/>
  <c r="G261" i="11" s="1"/>
  <c r="I261" i="11" s="1"/>
  <c r="E260" i="6"/>
  <c r="F261" i="11" s="1"/>
  <c r="H261" i="11" s="1"/>
  <c r="C260" i="6"/>
  <c r="C261" i="11" s="1"/>
  <c r="F259" i="6"/>
  <c r="G260" i="11" s="1"/>
  <c r="I260" i="11" s="1"/>
  <c r="E259" i="6"/>
  <c r="F260" i="11" s="1"/>
  <c r="H260" i="11" s="1"/>
  <c r="C259" i="6"/>
  <c r="C260" i="11" s="1"/>
  <c r="E258" i="6"/>
  <c r="F259" i="11" s="1"/>
  <c r="H259" i="11" s="1"/>
  <c r="C258" i="6"/>
  <c r="C259" i="11" s="1"/>
  <c r="F257" i="6"/>
  <c r="G258" i="11" s="1"/>
  <c r="I258" i="11" s="1"/>
  <c r="E257" i="6"/>
  <c r="F258" i="11" s="1"/>
  <c r="H258" i="11" s="1"/>
  <c r="C257" i="6"/>
  <c r="C258" i="11" s="1"/>
  <c r="E256" i="6"/>
  <c r="C256" i="6"/>
  <c r="C257" i="11" s="1"/>
  <c r="F255" i="6"/>
  <c r="G256" i="11" s="1"/>
  <c r="I256" i="11" s="1"/>
  <c r="E255" i="6"/>
  <c r="F256" i="11" s="1"/>
  <c r="H256" i="11" s="1"/>
  <c r="C255" i="6"/>
  <c r="C256" i="11" s="1"/>
  <c r="E254" i="6"/>
  <c r="C254" i="6"/>
  <c r="C255" i="11" s="1"/>
  <c r="E253" i="6"/>
  <c r="F254" i="11" s="1"/>
  <c r="H254" i="11" s="1"/>
  <c r="C253" i="6"/>
  <c r="C254" i="11" s="1"/>
  <c r="F252" i="6"/>
  <c r="G253" i="11" s="1"/>
  <c r="I253" i="11" s="1"/>
  <c r="E252" i="6"/>
  <c r="F253" i="11" s="1"/>
  <c r="H253" i="11" s="1"/>
  <c r="C252" i="6"/>
  <c r="C253" i="11" s="1"/>
  <c r="F251" i="6"/>
  <c r="G252" i="11" s="1"/>
  <c r="I252" i="11" s="1"/>
  <c r="E251" i="6"/>
  <c r="F252" i="11" s="1"/>
  <c r="H252" i="11" s="1"/>
  <c r="C251" i="6"/>
  <c r="C252" i="11" s="1"/>
  <c r="E250" i="6"/>
  <c r="F251" i="11" s="1"/>
  <c r="H251" i="11" s="1"/>
  <c r="C250" i="6"/>
  <c r="C251" i="11" s="1"/>
  <c r="F249" i="6"/>
  <c r="G250" i="11" s="1"/>
  <c r="I250" i="11" s="1"/>
  <c r="E249" i="6"/>
  <c r="F250" i="11" s="1"/>
  <c r="H250" i="11" s="1"/>
  <c r="C249" i="6"/>
  <c r="C250" i="11" s="1"/>
  <c r="E248" i="6"/>
  <c r="C248" i="6"/>
  <c r="C249" i="11" s="1"/>
  <c r="E247" i="6"/>
  <c r="F248" i="11" s="1"/>
  <c r="H248" i="11" s="1"/>
  <c r="C247" i="6"/>
  <c r="C248" i="11" s="1"/>
  <c r="E246" i="6"/>
  <c r="C246" i="6"/>
  <c r="C247" i="11" s="1"/>
  <c r="E245" i="6"/>
  <c r="F246" i="11" s="1"/>
  <c r="H246" i="11" s="1"/>
  <c r="C245" i="6"/>
  <c r="C246" i="11" s="1"/>
  <c r="E244" i="6"/>
  <c r="F245" i="11" s="1"/>
  <c r="H245" i="11" s="1"/>
  <c r="C244" i="6"/>
  <c r="C245" i="11" s="1"/>
  <c r="F243" i="6"/>
  <c r="G244" i="11" s="1"/>
  <c r="I244" i="11" s="1"/>
  <c r="E243" i="6"/>
  <c r="F244" i="11" s="1"/>
  <c r="H244" i="11" s="1"/>
  <c r="C243" i="6"/>
  <c r="C244" i="11" s="1"/>
  <c r="E242" i="6"/>
  <c r="F243" i="11" s="1"/>
  <c r="H243" i="11" s="1"/>
  <c r="C242" i="6"/>
  <c r="C243" i="11" s="1"/>
  <c r="E241" i="6"/>
  <c r="F242" i="11" s="1"/>
  <c r="H242" i="11" s="1"/>
  <c r="C241" i="6"/>
  <c r="C242" i="11" s="1"/>
  <c r="E240" i="6"/>
  <c r="C240" i="6"/>
  <c r="C241" i="11" s="1"/>
  <c r="E239" i="6"/>
  <c r="F240" i="11" s="1"/>
  <c r="H240" i="11" s="1"/>
  <c r="C239" i="6"/>
  <c r="C240" i="11" s="1"/>
  <c r="E238" i="6"/>
  <c r="C238" i="6"/>
  <c r="C239" i="11" s="1"/>
  <c r="E237" i="6"/>
  <c r="F238" i="11" s="1"/>
  <c r="H238" i="11" s="1"/>
  <c r="C237" i="6"/>
  <c r="C238" i="11" s="1"/>
  <c r="E236" i="6"/>
  <c r="F237" i="11" s="1"/>
  <c r="H237" i="11" s="1"/>
  <c r="C236" i="6"/>
  <c r="C237" i="11" s="1"/>
  <c r="E235" i="6"/>
  <c r="F236" i="11" s="1"/>
  <c r="H236" i="11" s="1"/>
  <c r="C235" i="6"/>
  <c r="C236" i="11" s="1"/>
  <c r="E234" i="6"/>
  <c r="F235" i="11" s="1"/>
  <c r="H235" i="11" s="1"/>
  <c r="C234" i="6"/>
  <c r="C235" i="11" s="1"/>
  <c r="E233" i="6"/>
  <c r="F234" i="11" s="1"/>
  <c r="H234" i="11" s="1"/>
  <c r="C233" i="6"/>
  <c r="C234" i="11" s="1"/>
  <c r="E232" i="6"/>
  <c r="C232" i="6"/>
  <c r="C233" i="11" s="1"/>
  <c r="E231" i="6"/>
  <c r="F232" i="11" s="1"/>
  <c r="H232" i="11" s="1"/>
  <c r="C231" i="6"/>
  <c r="C232" i="11" s="1"/>
  <c r="E230" i="6"/>
  <c r="C230" i="6"/>
  <c r="C231" i="11" s="1"/>
  <c r="F229" i="6"/>
  <c r="G230" i="11" s="1"/>
  <c r="I230" i="11" s="1"/>
  <c r="E229" i="6"/>
  <c r="F230" i="11" s="1"/>
  <c r="H230" i="11" s="1"/>
  <c r="C229" i="6"/>
  <c r="C230" i="11" s="1"/>
  <c r="E228" i="6"/>
  <c r="F229" i="11" s="1"/>
  <c r="H229" i="11" s="1"/>
  <c r="C228" i="6"/>
  <c r="C229" i="11" s="1"/>
  <c r="E227" i="6"/>
  <c r="F228" i="11" s="1"/>
  <c r="H228" i="11" s="1"/>
  <c r="C227" i="6"/>
  <c r="C228" i="11" s="1"/>
  <c r="E226" i="6"/>
  <c r="F227" i="11" s="1"/>
  <c r="H227" i="11" s="1"/>
  <c r="C226" i="6"/>
  <c r="C227" i="11" s="1"/>
  <c r="E225" i="6"/>
  <c r="F226" i="11" s="1"/>
  <c r="H226" i="11" s="1"/>
  <c r="C225" i="6"/>
  <c r="C226" i="11" s="1"/>
  <c r="E224" i="6"/>
  <c r="C224" i="6"/>
  <c r="C225" i="11" s="1"/>
  <c r="F223" i="6"/>
  <c r="G224" i="11" s="1"/>
  <c r="I224" i="11" s="1"/>
  <c r="E223" i="6"/>
  <c r="F224" i="11" s="1"/>
  <c r="H224" i="11" s="1"/>
  <c r="C223" i="6"/>
  <c r="C224" i="11" s="1"/>
  <c r="E222" i="6"/>
  <c r="C222" i="6"/>
  <c r="C223" i="11" s="1"/>
  <c r="F221" i="6"/>
  <c r="G222" i="11" s="1"/>
  <c r="I222" i="11" s="1"/>
  <c r="E221" i="6"/>
  <c r="F222" i="11" s="1"/>
  <c r="H222" i="11" s="1"/>
  <c r="C221" i="6"/>
  <c r="C222" i="11" s="1"/>
  <c r="F220" i="6"/>
  <c r="G221" i="11" s="1"/>
  <c r="I221" i="11" s="1"/>
  <c r="E220" i="6"/>
  <c r="F221" i="11" s="1"/>
  <c r="H221" i="11" s="1"/>
  <c r="C220" i="6"/>
  <c r="C221" i="11" s="1"/>
  <c r="E219" i="6"/>
  <c r="F220" i="11" s="1"/>
  <c r="H220" i="11" s="1"/>
  <c r="C219" i="6"/>
  <c r="C220" i="11" s="1"/>
  <c r="E218" i="6"/>
  <c r="F219" i="11" s="1"/>
  <c r="H219" i="11" s="1"/>
  <c r="C218" i="6"/>
  <c r="C219" i="11" s="1"/>
  <c r="F217" i="6"/>
  <c r="G218" i="11" s="1"/>
  <c r="I218" i="11" s="1"/>
  <c r="E217" i="6"/>
  <c r="F218" i="11" s="1"/>
  <c r="H218" i="11" s="1"/>
  <c r="C217" i="6"/>
  <c r="C218" i="11" s="1"/>
  <c r="E216" i="6"/>
  <c r="C216" i="6"/>
  <c r="C217" i="11" s="1"/>
  <c r="F215" i="6"/>
  <c r="G216" i="11" s="1"/>
  <c r="I216" i="11" s="1"/>
  <c r="E215" i="6"/>
  <c r="F216" i="11" s="1"/>
  <c r="H216" i="11" s="1"/>
  <c r="C215" i="6"/>
  <c r="C216" i="11" s="1"/>
  <c r="E214" i="6"/>
  <c r="C214" i="6"/>
  <c r="C215" i="11" s="1"/>
  <c r="F213" i="6"/>
  <c r="G214" i="11" s="1"/>
  <c r="I214" i="11" s="1"/>
  <c r="E213" i="6"/>
  <c r="F214" i="11" s="1"/>
  <c r="H214" i="11" s="1"/>
  <c r="C213" i="6"/>
  <c r="C214" i="11" s="1"/>
  <c r="F212" i="6"/>
  <c r="G213" i="11" s="1"/>
  <c r="I213" i="11" s="1"/>
  <c r="E212" i="6"/>
  <c r="F213" i="11" s="1"/>
  <c r="H213" i="11" s="1"/>
  <c r="C212" i="6"/>
  <c r="C213" i="11" s="1"/>
  <c r="F211" i="6"/>
  <c r="G212" i="11" s="1"/>
  <c r="I212" i="11" s="1"/>
  <c r="E211" i="6"/>
  <c r="F212" i="11" s="1"/>
  <c r="H212" i="11" s="1"/>
  <c r="C211" i="6"/>
  <c r="C212" i="11" s="1"/>
  <c r="E210" i="6"/>
  <c r="F211" i="11" s="1"/>
  <c r="H211" i="11" s="1"/>
  <c r="C210" i="6"/>
  <c r="C211" i="11" s="1"/>
  <c r="F209" i="6"/>
  <c r="G210" i="11" s="1"/>
  <c r="I210" i="11" s="1"/>
  <c r="E209" i="6"/>
  <c r="F210" i="11" s="1"/>
  <c r="H210" i="11" s="1"/>
  <c r="C209" i="6"/>
  <c r="C210" i="11" s="1"/>
  <c r="E208" i="6"/>
  <c r="C208" i="6"/>
  <c r="C209" i="11" s="1"/>
  <c r="F207" i="6"/>
  <c r="G208" i="11" s="1"/>
  <c r="I208" i="11" s="1"/>
  <c r="E207" i="6"/>
  <c r="F208" i="11" s="1"/>
  <c r="H208" i="11" s="1"/>
  <c r="C207" i="6"/>
  <c r="C208" i="11" s="1"/>
  <c r="E206" i="6"/>
  <c r="C206" i="6"/>
  <c r="C207" i="11" s="1"/>
  <c r="F205" i="6"/>
  <c r="G206" i="11" s="1"/>
  <c r="I206" i="11" s="1"/>
  <c r="E205" i="6"/>
  <c r="F206" i="11" s="1"/>
  <c r="H206" i="11" s="1"/>
  <c r="C205" i="6"/>
  <c r="C206" i="11" s="1"/>
  <c r="F204" i="6"/>
  <c r="G205" i="11" s="1"/>
  <c r="I205" i="11" s="1"/>
  <c r="E204" i="6"/>
  <c r="F205" i="11" s="1"/>
  <c r="H205" i="11" s="1"/>
  <c r="C204" i="6"/>
  <c r="C205" i="11" s="1"/>
  <c r="F203" i="6"/>
  <c r="G204" i="11" s="1"/>
  <c r="I204" i="11" s="1"/>
  <c r="E203" i="6"/>
  <c r="F204" i="11" s="1"/>
  <c r="H204" i="11" s="1"/>
  <c r="C203" i="6"/>
  <c r="C204" i="11" s="1"/>
  <c r="E202" i="6"/>
  <c r="F203" i="11" s="1"/>
  <c r="H203" i="11" s="1"/>
  <c r="C202" i="6"/>
  <c r="C203" i="11" s="1"/>
  <c r="F201" i="6"/>
  <c r="G202" i="11" s="1"/>
  <c r="I202" i="11" s="1"/>
  <c r="E201" i="6"/>
  <c r="F202" i="11" s="1"/>
  <c r="H202" i="11" s="1"/>
  <c r="C201" i="6"/>
  <c r="C202" i="11" s="1"/>
  <c r="E200" i="6"/>
  <c r="C200" i="6"/>
  <c r="C201" i="11" s="1"/>
  <c r="F199" i="6"/>
  <c r="G200" i="11" s="1"/>
  <c r="I200" i="11" s="1"/>
  <c r="E199" i="6"/>
  <c r="F200" i="11" s="1"/>
  <c r="H200" i="11" s="1"/>
  <c r="C199" i="6"/>
  <c r="C200" i="11" s="1"/>
  <c r="E198" i="6"/>
  <c r="C198" i="6"/>
  <c r="C199" i="11" s="1"/>
  <c r="F197" i="6"/>
  <c r="G198" i="11" s="1"/>
  <c r="I198" i="11" s="1"/>
  <c r="E197" i="6"/>
  <c r="F198" i="11" s="1"/>
  <c r="H198" i="11" s="1"/>
  <c r="C197" i="6"/>
  <c r="C198" i="11" s="1"/>
  <c r="F196" i="6"/>
  <c r="G197" i="11" s="1"/>
  <c r="I197" i="11" s="1"/>
  <c r="E196" i="6"/>
  <c r="F197" i="11" s="1"/>
  <c r="H197" i="11" s="1"/>
  <c r="C196" i="6"/>
  <c r="C197" i="11" s="1"/>
  <c r="F195" i="6"/>
  <c r="G196" i="11" s="1"/>
  <c r="I196" i="11" s="1"/>
  <c r="E195" i="6"/>
  <c r="F196" i="11" s="1"/>
  <c r="H196" i="11" s="1"/>
  <c r="C195" i="6"/>
  <c r="C196" i="11" s="1"/>
  <c r="E194" i="6"/>
  <c r="F195" i="11" s="1"/>
  <c r="H195" i="11" s="1"/>
  <c r="C194" i="6"/>
  <c r="C195" i="11" s="1"/>
  <c r="F193" i="6"/>
  <c r="G194" i="11" s="1"/>
  <c r="I194" i="11" s="1"/>
  <c r="E193" i="6"/>
  <c r="F194" i="11" s="1"/>
  <c r="H194" i="11" s="1"/>
  <c r="C193" i="6"/>
  <c r="C194" i="11" s="1"/>
  <c r="E192" i="6"/>
  <c r="C192" i="6"/>
  <c r="C193" i="11" s="1"/>
  <c r="F191" i="6"/>
  <c r="G192" i="11" s="1"/>
  <c r="I192" i="11" s="1"/>
  <c r="E191" i="6"/>
  <c r="F192" i="11" s="1"/>
  <c r="H192" i="11" s="1"/>
  <c r="C191" i="6"/>
  <c r="C192" i="11" s="1"/>
  <c r="E190" i="6"/>
  <c r="C190" i="6"/>
  <c r="C191" i="11" s="1"/>
  <c r="E189" i="6"/>
  <c r="F190" i="11" s="1"/>
  <c r="H190" i="11" s="1"/>
  <c r="C189" i="6"/>
  <c r="C190" i="11" s="1"/>
  <c r="F188" i="6"/>
  <c r="G189" i="11" s="1"/>
  <c r="I189" i="11" s="1"/>
  <c r="E188" i="6"/>
  <c r="F189" i="11" s="1"/>
  <c r="H189" i="11" s="1"/>
  <c r="C188" i="6"/>
  <c r="C189" i="11" s="1"/>
  <c r="F187" i="6"/>
  <c r="G188" i="11" s="1"/>
  <c r="I188" i="11" s="1"/>
  <c r="E187" i="6"/>
  <c r="F188" i="11" s="1"/>
  <c r="H188" i="11" s="1"/>
  <c r="C187" i="6"/>
  <c r="C188" i="11" s="1"/>
  <c r="E186" i="6"/>
  <c r="F187" i="11" s="1"/>
  <c r="H187" i="11" s="1"/>
  <c r="C186" i="6"/>
  <c r="C187" i="11" s="1"/>
  <c r="F185" i="6"/>
  <c r="G186" i="11" s="1"/>
  <c r="I186" i="11" s="1"/>
  <c r="E185" i="6"/>
  <c r="F186" i="11" s="1"/>
  <c r="H186" i="11" s="1"/>
  <c r="C185" i="6"/>
  <c r="C186" i="11" s="1"/>
  <c r="E184" i="6"/>
  <c r="C184" i="6"/>
  <c r="C185" i="11" s="1"/>
  <c r="E183" i="6"/>
  <c r="F184" i="11" s="1"/>
  <c r="H184" i="11" s="1"/>
  <c r="C183" i="6"/>
  <c r="C184" i="11" s="1"/>
  <c r="E182" i="6"/>
  <c r="C182" i="6"/>
  <c r="C183" i="11" s="1"/>
  <c r="E181" i="6"/>
  <c r="F182" i="11" s="1"/>
  <c r="H182" i="11" s="1"/>
  <c r="C181" i="6"/>
  <c r="C182" i="11" s="1"/>
  <c r="E180" i="6"/>
  <c r="F181" i="11" s="1"/>
  <c r="H181" i="11" s="1"/>
  <c r="C180" i="6"/>
  <c r="C181" i="11" s="1"/>
  <c r="F179" i="6"/>
  <c r="G180" i="11" s="1"/>
  <c r="I180" i="11" s="1"/>
  <c r="E179" i="6"/>
  <c r="F180" i="11" s="1"/>
  <c r="H180" i="11" s="1"/>
  <c r="C179" i="6"/>
  <c r="C180" i="11" s="1"/>
  <c r="E178" i="6"/>
  <c r="F179" i="11" s="1"/>
  <c r="H179" i="11" s="1"/>
  <c r="C178" i="6"/>
  <c r="C179" i="11" s="1"/>
  <c r="E177" i="6"/>
  <c r="F178" i="11" s="1"/>
  <c r="H178" i="11" s="1"/>
  <c r="C177" i="6"/>
  <c r="C178" i="11" s="1"/>
  <c r="E176" i="6"/>
  <c r="C176" i="6"/>
  <c r="C177" i="11" s="1"/>
  <c r="E175" i="6"/>
  <c r="F176" i="11" s="1"/>
  <c r="H176" i="11" s="1"/>
  <c r="C175" i="6"/>
  <c r="C176" i="11" s="1"/>
  <c r="E174" i="6"/>
  <c r="C174" i="6"/>
  <c r="C175" i="11" s="1"/>
  <c r="E173" i="6"/>
  <c r="F174" i="11" s="1"/>
  <c r="H174" i="11" s="1"/>
  <c r="C173" i="6"/>
  <c r="C174" i="11" s="1"/>
  <c r="E172" i="6"/>
  <c r="F173" i="11" s="1"/>
  <c r="H173" i="11" s="1"/>
  <c r="C172" i="6"/>
  <c r="C173" i="11" s="1"/>
  <c r="E171" i="6"/>
  <c r="F172" i="11" s="1"/>
  <c r="H172" i="11" s="1"/>
  <c r="C171" i="6"/>
  <c r="C172" i="11" s="1"/>
  <c r="E170" i="6"/>
  <c r="F171" i="11" s="1"/>
  <c r="H171" i="11" s="1"/>
  <c r="C170" i="6"/>
  <c r="C171" i="11" s="1"/>
  <c r="E169" i="6"/>
  <c r="F170" i="11" s="1"/>
  <c r="H170" i="11" s="1"/>
  <c r="C169" i="6"/>
  <c r="C170" i="11" s="1"/>
  <c r="E168" i="6"/>
  <c r="C168" i="6"/>
  <c r="C169" i="11" s="1"/>
  <c r="E167" i="6"/>
  <c r="F168" i="11" s="1"/>
  <c r="H168" i="11" s="1"/>
  <c r="C167" i="6"/>
  <c r="C168" i="11" s="1"/>
  <c r="E166" i="6"/>
  <c r="C166" i="6"/>
  <c r="C167" i="11" s="1"/>
  <c r="F165" i="6"/>
  <c r="G166" i="11" s="1"/>
  <c r="I166" i="11" s="1"/>
  <c r="E165" i="6"/>
  <c r="F166" i="11" s="1"/>
  <c r="H166" i="11" s="1"/>
  <c r="C165" i="6"/>
  <c r="C166" i="11" s="1"/>
  <c r="E164" i="6"/>
  <c r="F165" i="11" s="1"/>
  <c r="H165" i="11" s="1"/>
  <c r="C164" i="6"/>
  <c r="C165" i="11" s="1"/>
  <c r="E163" i="6"/>
  <c r="F164" i="11" s="1"/>
  <c r="H164" i="11" s="1"/>
  <c r="C163" i="6"/>
  <c r="C164" i="11" s="1"/>
  <c r="E162" i="6"/>
  <c r="F163" i="11" s="1"/>
  <c r="H163" i="11" s="1"/>
  <c r="C162" i="6"/>
  <c r="C163" i="11" s="1"/>
  <c r="E161" i="6"/>
  <c r="F162" i="11" s="1"/>
  <c r="H162" i="11" s="1"/>
  <c r="C161" i="6"/>
  <c r="C162" i="11" s="1"/>
  <c r="E160" i="6"/>
  <c r="C160" i="6"/>
  <c r="C161" i="11" s="1"/>
  <c r="F159" i="6"/>
  <c r="G160" i="11" s="1"/>
  <c r="I160" i="11" s="1"/>
  <c r="E159" i="6"/>
  <c r="F160" i="11" s="1"/>
  <c r="H160" i="11" s="1"/>
  <c r="C159" i="6"/>
  <c r="C160" i="11" s="1"/>
  <c r="E158" i="6"/>
  <c r="C158" i="6"/>
  <c r="C159" i="11" s="1"/>
  <c r="F157" i="6"/>
  <c r="G158" i="11" s="1"/>
  <c r="I158" i="11" s="1"/>
  <c r="E157" i="6"/>
  <c r="F158" i="11" s="1"/>
  <c r="H158" i="11" s="1"/>
  <c r="C157" i="6"/>
  <c r="C158" i="11" s="1"/>
  <c r="F156" i="6"/>
  <c r="G157" i="11" s="1"/>
  <c r="I157" i="11" s="1"/>
  <c r="E156" i="6"/>
  <c r="F157" i="11" s="1"/>
  <c r="H157" i="11" s="1"/>
  <c r="C156" i="6"/>
  <c r="C157" i="11" s="1"/>
  <c r="E155" i="6"/>
  <c r="F156" i="11" s="1"/>
  <c r="H156" i="11" s="1"/>
  <c r="C155" i="6"/>
  <c r="C156" i="11" s="1"/>
  <c r="E154" i="6"/>
  <c r="F155" i="11" s="1"/>
  <c r="H155" i="11" s="1"/>
  <c r="C154" i="6"/>
  <c r="C155" i="11" s="1"/>
  <c r="F153" i="6"/>
  <c r="G154" i="11" s="1"/>
  <c r="I154" i="11" s="1"/>
  <c r="E153" i="6"/>
  <c r="F154" i="11" s="1"/>
  <c r="H154" i="11" s="1"/>
  <c r="C153" i="6"/>
  <c r="C154" i="11" s="1"/>
  <c r="E152" i="6"/>
  <c r="C152" i="6"/>
  <c r="C153" i="11" s="1"/>
  <c r="F151" i="6"/>
  <c r="G152" i="11" s="1"/>
  <c r="I152" i="11" s="1"/>
  <c r="E151" i="6"/>
  <c r="F152" i="11" s="1"/>
  <c r="H152" i="11" s="1"/>
  <c r="C151" i="6"/>
  <c r="C152" i="11" s="1"/>
  <c r="E150" i="6"/>
  <c r="C150" i="6"/>
  <c r="C151" i="11" s="1"/>
  <c r="F149" i="6"/>
  <c r="G150" i="11" s="1"/>
  <c r="I150" i="11" s="1"/>
  <c r="E149" i="6"/>
  <c r="F150" i="11" s="1"/>
  <c r="H150" i="11" s="1"/>
  <c r="C149" i="6"/>
  <c r="C150" i="11" s="1"/>
  <c r="F148" i="6"/>
  <c r="G149" i="11" s="1"/>
  <c r="I149" i="11" s="1"/>
  <c r="E148" i="6"/>
  <c r="F149" i="11" s="1"/>
  <c r="H149" i="11" s="1"/>
  <c r="C148" i="6"/>
  <c r="C149" i="11" s="1"/>
  <c r="F147" i="6"/>
  <c r="G148" i="11" s="1"/>
  <c r="I148" i="11" s="1"/>
  <c r="E147" i="6"/>
  <c r="F148" i="11" s="1"/>
  <c r="H148" i="11" s="1"/>
  <c r="C147" i="6"/>
  <c r="C148" i="11" s="1"/>
  <c r="E146" i="6"/>
  <c r="F147" i="11" s="1"/>
  <c r="H147" i="11" s="1"/>
  <c r="C146" i="6"/>
  <c r="C147" i="11" s="1"/>
  <c r="F145" i="6"/>
  <c r="G146" i="11" s="1"/>
  <c r="I146" i="11" s="1"/>
  <c r="E145" i="6"/>
  <c r="F146" i="11" s="1"/>
  <c r="H146" i="11" s="1"/>
  <c r="C145" i="6"/>
  <c r="C146" i="11" s="1"/>
  <c r="E144" i="6"/>
  <c r="C144" i="6"/>
  <c r="C145" i="11" s="1"/>
  <c r="F143" i="6"/>
  <c r="G144" i="11" s="1"/>
  <c r="I144" i="11" s="1"/>
  <c r="E143" i="6"/>
  <c r="F144" i="11" s="1"/>
  <c r="H144" i="11" s="1"/>
  <c r="C143" i="6"/>
  <c r="C144" i="11" s="1"/>
  <c r="E142" i="6"/>
  <c r="C142" i="6"/>
  <c r="C143" i="11" s="1"/>
  <c r="F141" i="6"/>
  <c r="G142" i="11" s="1"/>
  <c r="I142" i="11" s="1"/>
  <c r="E141" i="6"/>
  <c r="F142" i="11" s="1"/>
  <c r="H142" i="11" s="1"/>
  <c r="C141" i="6"/>
  <c r="C142" i="11" s="1"/>
  <c r="E140" i="6"/>
  <c r="F141" i="11" s="1"/>
  <c r="H141" i="11" s="1"/>
  <c r="C140" i="6"/>
  <c r="C141" i="11" s="1"/>
  <c r="F139" i="6"/>
  <c r="G140" i="11" s="1"/>
  <c r="I140" i="11" s="1"/>
  <c r="E139" i="6"/>
  <c r="F140" i="11" s="1"/>
  <c r="H140" i="11" s="1"/>
  <c r="C139" i="6"/>
  <c r="C140" i="11" s="1"/>
  <c r="E138" i="6"/>
  <c r="F139" i="11" s="1"/>
  <c r="H139" i="11" s="1"/>
  <c r="C138" i="6"/>
  <c r="C139" i="11" s="1"/>
  <c r="E137" i="6"/>
  <c r="F138" i="11" s="1"/>
  <c r="H138" i="11" s="1"/>
  <c r="C137" i="6"/>
  <c r="C138" i="11" s="1"/>
  <c r="E136" i="6"/>
  <c r="C136" i="6"/>
  <c r="C137" i="11" s="1"/>
  <c r="E135" i="6"/>
  <c r="F136" i="11" s="1"/>
  <c r="H136" i="11" s="1"/>
  <c r="C135" i="6"/>
  <c r="C136" i="11" s="1"/>
  <c r="E134" i="6"/>
  <c r="C134" i="6"/>
  <c r="C135" i="11" s="1"/>
  <c r="E133" i="6"/>
  <c r="F134" i="11" s="1"/>
  <c r="H134" i="11" s="1"/>
  <c r="C133" i="6"/>
  <c r="C134" i="11" s="1"/>
  <c r="E132" i="6"/>
  <c r="F133" i="11" s="1"/>
  <c r="H133" i="11" s="1"/>
  <c r="C132" i="6"/>
  <c r="C133" i="11" s="1"/>
  <c r="F131" i="6"/>
  <c r="G132" i="11" s="1"/>
  <c r="I132" i="11" s="1"/>
  <c r="E131" i="6"/>
  <c r="F132" i="11" s="1"/>
  <c r="H132" i="11" s="1"/>
  <c r="C131" i="6"/>
  <c r="C132" i="11" s="1"/>
  <c r="E130" i="6"/>
  <c r="F131" i="11" s="1"/>
  <c r="H131" i="11" s="1"/>
  <c r="C130" i="6"/>
  <c r="C131" i="11" s="1"/>
  <c r="F129" i="6"/>
  <c r="G130" i="11" s="1"/>
  <c r="I130" i="11" s="1"/>
  <c r="E129" i="6"/>
  <c r="F130" i="11" s="1"/>
  <c r="H130" i="11" s="1"/>
  <c r="C129" i="6"/>
  <c r="C130" i="11" s="1"/>
  <c r="E128" i="6"/>
  <c r="C128" i="6"/>
  <c r="C129" i="11" s="1"/>
  <c r="F127" i="6"/>
  <c r="G128" i="11" s="1"/>
  <c r="I128" i="11" s="1"/>
  <c r="E127" i="6"/>
  <c r="F128" i="11" s="1"/>
  <c r="H128" i="11" s="1"/>
  <c r="C127" i="6"/>
  <c r="C128" i="11" s="1"/>
  <c r="E126" i="6"/>
  <c r="C126" i="6"/>
  <c r="C127" i="11" s="1"/>
  <c r="F125" i="6"/>
  <c r="G126" i="11" s="1"/>
  <c r="I126" i="11" s="1"/>
  <c r="E125" i="6"/>
  <c r="F126" i="11" s="1"/>
  <c r="H126" i="11" s="1"/>
  <c r="C125" i="6"/>
  <c r="C126" i="11" s="1"/>
  <c r="E124" i="6"/>
  <c r="F125" i="11" s="1"/>
  <c r="H125" i="11" s="1"/>
  <c r="C124" i="6"/>
  <c r="C125" i="11" s="1"/>
  <c r="F123" i="6"/>
  <c r="G124" i="11" s="1"/>
  <c r="I124" i="11" s="1"/>
  <c r="E123" i="6"/>
  <c r="F124" i="11" s="1"/>
  <c r="H124" i="11" s="1"/>
  <c r="C123" i="6"/>
  <c r="C124" i="11" s="1"/>
  <c r="E122" i="6"/>
  <c r="F123" i="11" s="1"/>
  <c r="H123" i="11" s="1"/>
  <c r="C122" i="6"/>
  <c r="C123" i="11" s="1"/>
  <c r="E121" i="6"/>
  <c r="F122" i="11" s="1"/>
  <c r="H122" i="11" s="1"/>
  <c r="C121" i="6"/>
  <c r="C122" i="11" s="1"/>
  <c r="E120" i="6"/>
  <c r="C120" i="6"/>
  <c r="C121" i="11" s="1"/>
  <c r="E119" i="6"/>
  <c r="F120" i="11" s="1"/>
  <c r="H120" i="11" s="1"/>
  <c r="C119" i="6"/>
  <c r="C120" i="11" s="1"/>
  <c r="E118" i="6"/>
  <c r="C118" i="6"/>
  <c r="C119" i="11" s="1"/>
  <c r="E117" i="6"/>
  <c r="F118" i="11" s="1"/>
  <c r="H118" i="11" s="1"/>
  <c r="C117" i="6"/>
  <c r="C118" i="11" s="1"/>
  <c r="E116" i="6"/>
  <c r="F117" i="11" s="1"/>
  <c r="H117" i="11" s="1"/>
  <c r="C116" i="6"/>
  <c r="C117" i="11" s="1"/>
  <c r="F115" i="6"/>
  <c r="G116" i="11" s="1"/>
  <c r="I116" i="11" s="1"/>
  <c r="E115" i="6"/>
  <c r="F116" i="11" s="1"/>
  <c r="H116" i="11" s="1"/>
  <c r="C115" i="6"/>
  <c r="C116" i="11" s="1"/>
  <c r="E114" i="6"/>
  <c r="F115" i="11" s="1"/>
  <c r="H115" i="11" s="1"/>
  <c r="C114" i="6"/>
  <c r="C115" i="11" s="1"/>
  <c r="F113" i="6"/>
  <c r="G114" i="11" s="1"/>
  <c r="I114" i="11" s="1"/>
  <c r="E113" i="6"/>
  <c r="F114" i="11" s="1"/>
  <c r="H114" i="11" s="1"/>
  <c r="C113" i="6"/>
  <c r="C114" i="11" s="1"/>
  <c r="E112" i="6"/>
  <c r="C112" i="6"/>
  <c r="C113" i="11" s="1"/>
  <c r="F111" i="6"/>
  <c r="G112" i="11" s="1"/>
  <c r="I112" i="11" s="1"/>
  <c r="E111" i="6"/>
  <c r="F112" i="11" s="1"/>
  <c r="H112" i="11" s="1"/>
  <c r="C111" i="6"/>
  <c r="C112" i="11" s="1"/>
  <c r="E110" i="6"/>
  <c r="C110" i="6"/>
  <c r="C111" i="11" s="1"/>
  <c r="F109" i="6"/>
  <c r="G110" i="11" s="1"/>
  <c r="I110" i="11" s="1"/>
  <c r="E109" i="6"/>
  <c r="F110" i="11" s="1"/>
  <c r="H110" i="11" s="1"/>
  <c r="C109" i="6"/>
  <c r="C110" i="11" s="1"/>
  <c r="E108" i="6"/>
  <c r="F109" i="11" s="1"/>
  <c r="H109" i="11" s="1"/>
  <c r="C108" i="6"/>
  <c r="C109" i="11" s="1"/>
  <c r="F107" i="6"/>
  <c r="G108" i="11" s="1"/>
  <c r="I108" i="11" s="1"/>
  <c r="E107" i="6"/>
  <c r="F108" i="11" s="1"/>
  <c r="H108" i="11" s="1"/>
  <c r="C107" i="6"/>
  <c r="C108" i="11" s="1"/>
  <c r="E106" i="6"/>
  <c r="F107" i="11" s="1"/>
  <c r="H107" i="11" s="1"/>
  <c r="C106" i="6"/>
  <c r="C107" i="11" s="1"/>
  <c r="E105" i="6"/>
  <c r="F106" i="11" s="1"/>
  <c r="H106" i="11" s="1"/>
  <c r="C105" i="6"/>
  <c r="C106" i="11" s="1"/>
  <c r="E104" i="6"/>
  <c r="C104" i="6"/>
  <c r="C105" i="11" s="1"/>
  <c r="E103" i="6"/>
  <c r="F104" i="11" s="1"/>
  <c r="H104" i="11" s="1"/>
  <c r="C103" i="6"/>
  <c r="C104" i="11" s="1"/>
  <c r="E102" i="6"/>
  <c r="C102" i="6"/>
  <c r="C103" i="11" s="1"/>
  <c r="E101" i="6"/>
  <c r="F102" i="11" s="1"/>
  <c r="H102" i="11" s="1"/>
  <c r="C101" i="6"/>
  <c r="C102" i="11" s="1"/>
  <c r="E100" i="6"/>
  <c r="F101" i="11" s="1"/>
  <c r="H101" i="11" s="1"/>
  <c r="C100" i="6"/>
  <c r="C101" i="11" s="1"/>
  <c r="F99" i="6"/>
  <c r="G100" i="11" s="1"/>
  <c r="I100" i="11" s="1"/>
  <c r="E99" i="6"/>
  <c r="F100" i="11" s="1"/>
  <c r="H100" i="11" s="1"/>
  <c r="C99" i="6"/>
  <c r="C100" i="11" s="1"/>
  <c r="E98" i="6"/>
  <c r="F99" i="11" s="1"/>
  <c r="H99" i="11" s="1"/>
  <c r="C98" i="6"/>
  <c r="C99" i="11" s="1"/>
  <c r="F97" i="6"/>
  <c r="G98" i="11" s="1"/>
  <c r="I98" i="11" s="1"/>
  <c r="E97" i="6"/>
  <c r="F98" i="11" s="1"/>
  <c r="H98" i="11" s="1"/>
  <c r="C97" i="6"/>
  <c r="C98" i="11" s="1"/>
  <c r="E96" i="6"/>
  <c r="C96" i="6"/>
  <c r="C97" i="11" s="1"/>
  <c r="F95" i="6"/>
  <c r="G96" i="11" s="1"/>
  <c r="I96" i="11" s="1"/>
  <c r="E95" i="6"/>
  <c r="F96" i="11" s="1"/>
  <c r="H96" i="11" s="1"/>
  <c r="C95" i="6"/>
  <c r="C96" i="11" s="1"/>
  <c r="E94" i="6"/>
  <c r="C94" i="6"/>
  <c r="C95" i="11" s="1"/>
  <c r="F93" i="6"/>
  <c r="G94" i="11" s="1"/>
  <c r="I94" i="11" s="1"/>
  <c r="E93" i="6"/>
  <c r="F94" i="11" s="1"/>
  <c r="H94" i="11" s="1"/>
  <c r="C93" i="6"/>
  <c r="C94" i="11" s="1"/>
  <c r="E92" i="6"/>
  <c r="F93" i="11" s="1"/>
  <c r="H93" i="11" s="1"/>
  <c r="C92" i="6"/>
  <c r="C93" i="11" s="1"/>
  <c r="F91" i="6"/>
  <c r="G92" i="11" s="1"/>
  <c r="I92" i="11" s="1"/>
  <c r="E91" i="6"/>
  <c r="F92" i="11" s="1"/>
  <c r="H92" i="11" s="1"/>
  <c r="C91" i="6"/>
  <c r="C92" i="11" s="1"/>
  <c r="E90" i="6"/>
  <c r="F91" i="11" s="1"/>
  <c r="H91" i="11" s="1"/>
  <c r="C90" i="6"/>
  <c r="C91" i="11" s="1"/>
  <c r="E89" i="6"/>
  <c r="F90" i="11" s="1"/>
  <c r="H90" i="11" s="1"/>
  <c r="C89" i="6"/>
  <c r="C90" i="11" s="1"/>
  <c r="E88" i="6"/>
  <c r="C88" i="6"/>
  <c r="C89" i="11" s="1"/>
  <c r="E87" i="6"/>
  <c r="F88" i="11" s="1"/>
  <c r="H88" i="11" s="1"/>
  <c r="C87" i="6"/>
  <c r="C88" i="11" s="1"/>
  <c r="E86" i="6"/>
  <c r="C86" i="6"/>
  <c r="C87" i="11" s="1"/>
  <c r="E85" i="6"/>
  <c r="F86" i="11" s="1"/>
  <c r="H86" i="11" s="1"/>
  <c r="C85" i="6"/>
  <c r="C86" i="11" s="1"/>
  <c r="E84" i="6"/>
  <c r="F85" i="11" s="1"/>
  <c r="H85" i="11" s="1"/>
  <c r="C84" i="6"/>
  <c r="C85" i="11" s="1"/>
  <c r="F83" i="6"/>
  <c r="G84" i="11" s="1"/>
  <c r="I84" i="11" s="1"/>
  <c r="E83" i="6"/>
  <c r="F84" i="11" s="1"/>
  <c r="H84" i="11" s="1"/>
  <c r="C83" i="6"/>
  <c r="C84" i="11" s="1"/>
  <c r="E82" i="6"/>
  <c r="F83" i="11" s="1"/>
  <c r="H83" i="11" s="1"/>
  <c r="C82" i="6"/>
  <c r="C83" i="11" s="1"/>
  <c r="F81" i="6"/>
  <c r="G82" i="11" s="1"/>
  <c r="I82" i="11" s="1"/>
  <c r="E81" i="6"/>
  <c r="F82" i="11" s="1"/>
  <c r="H82" i="11" s="1"/>
  <c r="C81" i="6"/>
  <c r="C82" i="11" s="1"/>
  <c r="E80" i="6"/>
  <c r="C80" i="6"/>
  <c r="C81" i="11" s="1"/>
  <c r="F79" i="6"/>
  <c r="G80" i="11" s="1"/>
  <c r="I80" i="11" s="1"/>
  <c r="E79" i="6"/>
  <c r="F80" i="11" s="1"/>
  <c r="H80" i="11" s="1"/>
  <c r="C79" i="6"/>
  <c r="C80" i="11" s="1"/>
  <c r="E78" i="6"/>
  <c r="C78" i="6"/>
  <c r="C79" i="11" s="1"/>
  <c r="F77" i="6"/>
  <c r="G78" i="11" s="1"/>
  <c r="I78" i="11" s="1"/>
  <c r="E77" i="6"/>
  <c r="F78" i="11" s="1"/>
  <c r="H78" i="11" s="1"/>
  <c r="C77" i="6"/>
  <c r="C78" i="11" s="1"/>
  <c r="E76" i="6"/>
  <c r="F77" i="11" s="1"/>
  <c r="H77" i="11" s="1"/>
  <c r="C76" i="6"/>
  <c r="C77" i="11" s="1"/>
  <c r="F75" i="6"/>
  <c r="G76" i="11" s="1"/>
  <c r="I76" i="11" s="1"/>
  <c r="E75" i="6"/>
  <c r="F76" i="11" s="1"/>
  <c r="H76" i="11" s="1"/>
  <c r="C75" i="6"/>
  <c r="C76" i="11" s="1"/>
  <c r="E74" i="6"/>
  <c r="F75" i="11" s="1"/>
  <c r="H75" i="11" s="1"/>
  <c r="C74" i="6"/>
  <c r="C75" i="11" s="1"/>
  <c r="E73" i="6"/>
  <c r="F74" i="11" s="1"/>
  <c r="H74" i="11" s="1"/>
  <c r="C73" i="6"/>
  <c r="C74" i="11" s="1"/>
  <c r="E72" i="6"/>
  <c r="C72" i="6"/>
  <c r="C73" i="11" s="1"/>
  <c r="E71" i="6"/>
  <c r="F72" i="11" s="1"/>
  <c r="H72" i="11" s="1"/>
  <c r="C71" i="6"/>
  <c r="C72" i="11" s="1"/>
  <c r="E70" i="6"/>
  <c r="C70" i="6"/>
  <c r="C71" i="11" s="1"/>
  <c r="E69" i="6"/>
  <c r="F70" i="11" s="1"/>
  <c r="H70" i="11" s="1"/>
  <c r="C69" i="6"/>
  <c r="C70" i="11" s="1"/>
  <c r="E68" i="6"/>
  <c r="F69" i="11" s="1"/>
  <c r="H69" i="11" s="1"/>
  <c r="C68" i="6"/>
  <c r="C69" i="11" s="1"/>
  <c r="F67" i="6"/>
  <c r="G68" i="11" s="1"/>
  <c r="I68" i="11" s="1"/>
  <c r="E67" i="6"/>
  <c r="F68" i="11" s="1"/>
  <c r="H68" i="11" s="1"/>
  <c r="C67" i="6"/>
  <c r="C68" i="11" s="1"/>
  <c r="E66" i="6"/>
  <c r="F67" i="11" s="1"/>
  <c r="H67" i="11" s="1"/>
  <c r="C66" i="6"/>
  <c r="C67" i="11" s="1"/>
  <c r="F65" i="6"/>
  <c r="G66" i="11" s="1"/>
  <c r="I66" i="11" s="1"/>
  <c r="E65" i="6"/>
  <c r="F66" i="11" s="1"/>
  <c r="H66" i="11" s="1"/>
  <c r="C65" i="6"/>
  <c r="C66" i="11" s="1"/>
  <c r="E64" i="6"/>
  <c r="C64" i="6"/>
  <c r="C65" i="11" s="1"/>
  <c r="F63" i="6"/>
  <c r="G64" i="11" s="1"/>
  <c r="I64" i="11" s="1"/>
  <c r="E63" i="6"/>
  <c r="F64" i="11" s="1"/>
  <c r="H64" i="11" s="1"/>
  <c r="C63" i="6"/>
  <c r="C64" i="11" s="1"/>
  <c r="E62" i="6"/>
  <c r="C62" i="6"/>
  <c r="C63" i="11" s="1"/>
  <c r="F61" i="6"/>
  <c r="G62" i="11" s="1"/>
  <c r="I62" i="11" s="1"/>
  <c r="E61" i="6"/>
  <c r="F62" i="11" s="1"/>
  <c r="H62" i="11" s="1"/>
  <c r="C61" i="6"/>
  <c r="C62" i="11" s="1"/>
  <c r="E60" i="6"/>
  <c r="F61" i="11" s="1"/>
  <c r="H61" i="11" s="1"/>
  <c r="C60" i="6"/>
  <c r="C61" i="11" s="1"/>
  <c r="F59" i="6"/>
  <c r="G60" i="11" s="1"/>
  <c r="I60" i="11" s="1"/>
  <c r="E59" i="6"/>
  <c r="F60" i="11" s="1"/>
  <c r="H60" i="11" s="1"/>
  <c r="C59" i="6"/>
  <c r="C60" i="11" s="1"/>
  <c r="E58" i="6"/>
  <c r="F59" i="11" s="1"/>
  <c r="H59" i="11" s="1"/>
  <c r="C58" i="6"/>
  <c r="C59" i="11" s="1"/>
  <c r="E57" i="6"/>
  <c r="F58" i="11" s="1"/>
  <c r="H58" i="11" s="1"/>
  <c r="C57" i="6"/>
  <c r="C58" i="11" s="1"/>
  <c r="E56" i="6"/>
  <c r="C56" i="6"/>
  <c r="C57" i="11" s="1"/>
  <c r="E55" i="6"/>
  <c r="F56" i="11" s="1"/>
  <c r="H56" i="11" s="1"/>
  <c r="C55" i="6"/>
  <c r="C56" i="11" s="1"/>
  <c r="E54" i="6"/>
  <c r="C54" i="6"/>
  <c r="C55" i="11" s="1"/>
  <c r="E53" i="6"/>
  <c r="F54" i="11" s="1"/>
  <c r="H54" i="11" s="1"/>
  <c r="C53" i="6"/>
  <c r="C54" i="11" s="1"/>
  <c r="E52" i="6"/>
  <c r="F53" i="11" s="1"/>
  <c r="H53" i="11" s="1"/>
  <c r="C52" i="6"/>
  <c r="C53" i="11" s="1"/>
  <c r="F51" i="6"/>
  <c r="G52" i="11" s="1"/>
  <c r="I52" i="11" s="1"/>
  <c r="E51" i="6"/>
  <c r="F52" i="11" s="1"/>
  <c r="H52" i="11" s="1"/>
  <c r="C51" i="6"/>
  <c r="C52" i="11" s="1"/>
  <c r="E50" i="6"/>
  <c r="F51" i="11" s="1"/>
  <c r="H51" i="11" s="1"/>
  <c r="C50" i="6"/>
  <c r="C51" i="11" s="1"/>
  <c r="F49" i="6"/>
  <c r="G50" i="11" s="1"/>
  <c r="I50" i="11" s="1"/>
  <c r="E49" i="6"/>
  <c r="F50" i="11" s="1"/>
  <c r="H50" i="11" s="1"/>
  <c r="C49" i="6"/>
  <c r="C50" i="11" s="1"/>
  <c r="E48" i="6"/>
  <c r="C48" i="6"/>
  <c r="C49" i="11" s="1"/>
  <c r="F47" i="6"/>
  <c r="G48" i="11" s="1"/>
  <c r="I48" i="11" s="1"/>
  <c r="E47" i="6"/>
  <c r="F48" i="11" s="1"/>
  <c r="H48" i="11" s="1"/>
  <c r="C47" i="6"/>
  <c r="C48" i="11" s="1"/>
  <c r="E46" i="6"/>
  <c r="C46" i="6"/>
  <c r="C47" i="11" s="1"/>
  <c r="F45" i="6"/>
  <c r="G46" i="11" s="1"/>
  <c r="I46" i="11" s="1"/>
  <c r="E45" i="6"/>
  <c r="F46" i="11" s="1"/>
  <c r="H46" i="11" s="1"/>
  <c r="C45" i="6"/>
  <c r="C46" i="11" s="1"/>
  <c r="E44" i="6"/>
  <c r="F45" i="11" s="1"/>
  <c r="H45" i="11" s="1"/>
  <c r="C44" i="6"/>
  <c r="C45" i="11" s="1"/>
  <c r="F43" i="6"/>
  <c r="G44" i="11" s="1"/>
  <c r="I44" i="11" s="1"/>
  <c r="E43" i="6"/>
  <c r="F44" i="11" s="1"/>
  <c r="H44" i="11" s="1"/>
  <c r="C43" i="6"/>
  <c r="C44" i="11" s="1"/>
  <c r="E42" i="6"/>
  <c r="F43" i="11" s="1"/>
  <c r="H43" i="11" s="1"/>
  <c r="C42" i="6"/>
  <c r="C43" i="11" s="1"/>
  <c r="E41" i="6"/>
  <c r="F42" i="11" s="1"/>
  <c r="H42" i="11" s="1"/>
  <c r="C41" i="6"/>
  <c r="C42" i="11" s="1"/>
  <c r="E40" i="6"/>
  <c r="C40" i="6"/>
  <c r="C41" i="11" s="1"/>
  <c r="E39" i="6"/>
  <c r="F40" i="11" s="1"/>
  <c r="H40" i="11" s="1"/>
  <c r="C39" i="6"/>
  <c r="C40" i="11" s="1"/>
  <c r="E38" i="6"/>
  <c r="C38" i="6"/>
  <c r="C39" i="11" s="1"/>
  <c r="E37" i="6"/>
  <c r="F38" i="11" s="1"/>
  <c r="H38" i="11" s="1"/>
  <c r="C37" i="6"/>
  <c r="C38" i="11" s="1"/>
  <c r="E36" i="6"/>
  <c r="F37" i="11" s="1"/>
  <c r="H37" i="11" s="1"/>
  <c r="C36" i="6"/>
  <c r="C37" i="11" s="1"/>
  <c r="F35" i="6"/>
  <c r="G36" i="11" s="1"/>
  <c r="I36" i="11" s="1"/>
  <c r="E35" i="6"/>
  <c r="F36" i="11" s="1"/>
  <c r="H36" i="11" s="1"/>
  <c r="C35" i="6"/>
  <c r="C36" i="11" s="1"/>
  <c r="E34" i="6"/>
  <c r="F35" i="11" s="1"/>
  <c r="H35" i="11" s="1"/>
  <c r="C34" i="6"/>
  <c r="C35" i="11" s="1"/>
  <c r="F33" i="6"/>
  <c r="G34" i="11" s="1"/>
  <c r="I34" i="11" s="1"/>
  <c r="E33" i="6"/>
  <c r="F34" i="11" s="1"/>
  <c r="H34" i="11" s="1"/>
  <c r="C33" i="6"/>
  <c r="C34" i="11" s="1"/>
  <c r="E32" i="6"/>
  <c r="C32" i="6"/>
  <c r="C33" i="11" s="1"/>
  <c r="F31" i="6"/>
  <c r="G32" i="11" s="1"/>
  <c r="I32" i="11" s="1"/>
  <c r="E31" i="6"/>
  <c r="F32" i="11" s="1"/>
  <c r="H32" i="11" s="1"/>
  <c r="C31" i="6"/>
  <c r="C32" i="11" s="1"/>
  <c r="E30" i="6"/>
  <c r="C30" i="6"/>
  <c r="C31" i="11" s="1"/>
  <c r="F29" i="6"/>
  <c r="G30" i="11" s="1"/>
  <c r="I30" i="11" s="1"/>
  <c r="E29" i="6"/>
  <c r="F30" i="11" s="1"/>
  <c r="H30" i="11" s="1"/>
  <c r="C29" i="6"/>
  <c r="C30" i="11" s="1"/>
  <c r="E28" i="6"/>
  <c r="F29" i="11" s="1"/>
  <c r="H29" i="11" s="1"/>
  <c r="C28" i="6"/>
  <c r="C29" i="11" s="1"/>
  <c r="F27" i="6"/>
  <c r="G28" i="11" s="1"/>
  <c r="I28" i="11" s="1"/>
  <c r="E27" i="6"/>
  <c r="F28" i="11" s="1"/>
  <c r="H28" i="11" s="1"/>
  <c r="C27" i="6"/>
  <c r="C28" i="11" s="1"/>
  <c r="E26" i="6"/>
  <c r="F27" i="11" s="1"/>
  <c r="H27" i="11" s="1"/>
  <c r="C26" i="6"/>
  <c r="C27" i="11" s="1"/>
  <c r="E25" i="6"/>
  <c r="F26" i="11" s="1"/>
  <c r="H26" i="11" s="1"/>
  <c r="C25" i="6"/>
  <c r="C26" i="11" s="1"/>
  <c r="E24" i="6"/>
  <c r="C24" i="6"/>
  <c r="C25" i="11" s="1"/>
  <c r="E23" i="6"/>
  <c r="F24" i="11" s="1"/>
  <c r="H24" i="11" s="1"/>
  <c r="C23" i="6"/>
  <c r="C24" i="11" s="1"/>
  <c r="E22" i="6"/>
  <c r="C22" i="6"/>
  <c r="C23" i="11" s="1"/>
  <c r="E21" i="6"/>
  <c r="F22" i="11" s="1"/>
  <c r="H22" i="11" s="1"/>
  <c r="C21" i="6"/>
  <c r="C22" i="11" s="1"/>
  <c r="E20" i="6"/>
  <c r="F21" i="11" s="1"/>
  <c r="H21" i="11" s="1"/>
  <c r="C20" i="6"/>
  <c r="C21" i="11" s="1"/>
  <c r="F19" i="6"/>
  <c r="G20" i="11" s="1"/>
  <c r="I20" i="11" s="1"/>
  <c r="E19" i="6"/>
  <c r="F20" i="11" s="1"/>
  <c r="H20" i="11" s="1"/>
  <c r="C19" i="6"/>
  <c r="C20" i="11" s="1"/>
  <c r="E18" i="6"/>
  <c r="F19" i="11" s="1"/>
  <c r="H19" i="11" s="1"/>
  <c r="C18" i="6"/>
  <c r="C19" i="11" s="1"/>
  <c r="F17" i="6"/>
  <c r="G18" i="11" s="1"/>
  <c r="I18" i="11" s="1"/>
  <c r="E17" i="6"/>
  <c r="F18" i="11" s="1"/>
  <c r="H18" i="11" s="1"/>
  <c r="C17" i="6"/>
  <c r="C18" i="11" s="1"/>
  <c r="E16" i="6"/>
  <c r="C16" i="6"/>
  <c r="C17" i="11" s="1"/>
  <c r="F15" i="6"/>
  <c r="G16" i="11" s="1"/>
  <c r="I16" i="11" s="1"/>
  <c r="E15" i="6"/>
  <c r="F16" i="11" s="1"/>
  <c r="H16" i="11" s="1"/>
  <c r="C15" i="6"/>
  <c r="C16" i="11" s="1"/>
  <c r="E14" i="6"/>
  <c r="C14" i="6"/>
  <c r="C15" i="11" s="1"/>
  <c r="F13" i="6"/>
  <c r="G14" i="11" s="1"/>
  <c r="I14" i="11" s="1"/>
  <c r="E13" i="6"/>
  <c r="F14" i="11" s="1"/>
  <c r="H14" i="11" s="1"/>
  <c r="C13" i="6"/>
  <c r="C14" i="11" s="1"/>
  <c r="E12" i="6"/>
  <c r="F13" i="11" s="1"/>
  <c r="H13" i="11" s="1"/>
  <c r="C12" i="6"/>
  <c r="C13" i="11" s="1"/>
  <c r="F11" i="6"/>
  <c r="G12" i="11" s="1"/>
  <c r="I12" i="11" s="1"/>
  <c r="E11" i="6"/>
  <c r="F12" i="11" s="1"/>
  <c r="H12" i="11" s="1"/>
  <c r="C11" i="6"/>
  <c r="C12" i="11" s="1"/>
  <c r="E10" i="6"/>
  <c r="F11" i="11" s="1"/>
  <c r="H11" i="11" s="1"/>
  <c r="C10" i="6"/>
  <c r="C11" i="11" s="1"/>
  <c r="E9" i="6"/>
  <c r="F10" i="11" s="1"/>
  <c r="H10" i="11" s="1"/>
  <c r="C9" i="6"/>
  <c r="C10" i="11" s="1"/>
  <c r="E8" i="6"/>
  <c r="E7" i="6"/>
  <c r="F8" i="11" s="1"/>
  <c r="H8" i="11" s="1"/>
  <c r="E6" i="6"/>
  <c r="F7" i="11" s="1"/>
  <c r="H7" i="11" s="1"/>
  <c r="F5" i="6"/>
  <c r="H505" i="5"/>
  <c r="H506" i="10" s="1"/>
  <c r="G505" i="5"/>
  <c r="G506" i="10" s="1"/>
  <c r="F505" i="5"/>
  <c r="F506" i="10" s="1"/>
  <c r="H504" i="5"/>
  <c r="H505" i="10" s="1"/>
  <c r="G504" i="5"/>
  <c r="G505" i="10" s="1"/>
  <c r="F504" i="5"/>
  <c r="J504" i="10"/>
  <c r="H503" i="5"/>
  <c r="H504" i="10" s="1"/>
  <c r="G503" i="5"/>
  <c r="G504" i="10" s="1"/>
  <c r="F503" i="5"/>
  <c r="F504" i="10" s="1"/>
  <c r="H502" i="5"/>
  <c r="H503" i="10" s="1"/>
  <c r="G502" i="5"/>
  <c r="G503" i="10" s="1"/>
  <c r="F502" i="5"/>
  <c r="F503" i="10" s="1"/>
  <c r="H501" i="5"/>
  <c r="H502" i="10" s="1"/>
  <c r="G501" i="5"/>
  <c r="G502" i="10" s="1"/>
  <c r="F501" i="5"/>
  <c r="F502" i="10" s="1"/>
  <c r="H500" i="5"/>
  <c r="H501" i="10" s="1"/>
  <c r="G500" i="5"/>
  <c r="G501" i="10" s="1"/>
  <c r="F500" i="5"/>
  <c r="F501" i="10" s="1"/>
  <c r="H499" i="5"/>
  <c r="H500" i="10" s="1"/>
  <c r="G499" i="5"/>
  <c r="G500" i="10" s="1"/>
  <c r="F499" i="5"/>
  <c r="F500" i="10" s="1"/>
  <c r="H498" i="5"/>
  <c r="H499" i="10" s="1"/>
  <c r="G498" i="5"/>
  <c r="G499" i="10" s="1"/>
  <c r="F498" i="5"/>
  <c r="H497" i="5"/>
  <c r="H498" i="10" s="1"/>
  <c r="G497" i="5"/>
  <c r="G498" i="10" s="1"/>
  <c r="F497" i="5"/>
  <c r="F498" i="10" s="1"/>
  <c r="H496" i="5"/>
  <c r="H497" i="10" s="1"/>
  <c r="G496" i="5"/>
  <c r="G497" i="10" s="1"/>
  <c r="F496" i="5"/>
  <c r="H495" i="5"/>
  <c r="H496" i="10" s="1"/>
  <c r="G495" i="5"/>
  <c r="G496" i="10" s="1"/>
  <c r="F495" i="5"/>
  <c r="F496" i="10" s="1"/>
  <c r="H494" i="5"/>
  <c r="H495" i="10" s="1"/>
  <c r="G494" i="5"/>
  <c r="G495" i="10" s="1"/>
  <c r="F494" i="5"/>
  <c r="F495" i="10" s="1"/>
  <c r="H493" i="5"/>
  <c r="H494" i="10" s="1"/>
  <c r="G493" i="5"/>
  <c r="G494" i="10" s="1"/>
  <c r="F493" i="5"/>
  <c r="F494" i="10" s="1"/>
  <c r="H492" i="5"/>
  <c r="H493" i="10" s="1"/>
  <c r="G492" i="5"/>
  <c r="G493" i="10" s="1"/>
  <c r="F492" i="5"/>
  <c r="F493" i="10" s="1"/>
  <c r="H491" i="5"/>
  <c r="H492" i="10" s="1"/>
  <c r="G491" i="5"/>
  <c r="G492" i="10" s="1"/>
  <c r="F491" i="5"/>
  <c r="F492" i="10" s="1"/>
  <c r="H490" i="5"/>
  <c r="H491" i="10" s="1"/>
  <c r="G490" i="5"/>
  <c r="G491" i="10" s="1"/>
  <c r="F490" i="5"/>
  <c r="H489" i="5"/>
  <c r="H490" i="10" s="1"/>
  <c r="G489" i="5"/>
  <c r="G490" i="10" s="1"/>
  <c r="F489" i="5"/>
  <c r="F490" i="10" s="1"/>
  <c r="H488" i="5"/>
  <c r="H489" i="10" s="1"/>
  <c r="G488" i="5"/>
  <c r="G489" i="10" s="1"/>
  <c r="F488" i="5"/>
  <c r="H487" i="5"/>
  <c r="H488" i="10" s="1"/>
  <c r="G487" i="5"/>
  <c r="G488" i="10" s="1"/>
  <c r="F487" i="5"/>
  <c r="F488" i="10" s="1"/>
  <c r="H486" i="5"/>
  <c r="H487" i="10" s="1"/>
  <c r="G486" i="5"/>
  <c r="G487" i="10" s="1"/>
  <c r="F486" i="5"/>
  <c r="F487" i="10" s="1"/>
  <c r="H485" i="5"/>
  <c r="H486" i="10" s="1"/>
  <c r="G485" i="5"/>
  <c r="G486" i="10" s="1"/>
  <c r="F485" i="5"/>
  <c r="F486" i="10" s="1"/>
  <c r="H484" i="5"/>
  <c r="H485" i="10" s="1"/>
  <c r="G484" i="5"/>
  <c r="G485" i="10" s="1"/>
  <c r="F484" i="5"/>
  <c r="F485" i="10" s="1"/>
  <c r="H483" i="5"/>
  <c r="H484" i="10" s="1"/>
  <c r="G483" i="5"/>
  <c r="G484" i="10" s="1"/>
  <c r="F483" i="5"/>
  <c r="F484" i="10" s="1"/>
  <c r="H482" i="5"/>
  <c r="H483" i="10" s="1"/>
  <c r="G482" i="5"/>
  <c r="G483" i="10" s="1"/>
  <c r="F482" i="5"/>
  <c r="H481" i="5"/>
  <c r="H482" i="10" s="1"/>
  <c r="G481" i="5"/>
  <c r="G482" i="10" s="1"/>
  <c r="F481" i="5"/>
  <c r="F482" i="10" s="1"/>
  <c r="H480" i="5"/>
  <c r="H481" i="10" s="1"/>
  <c r="G480" i="5"/>
  <c r="G481" i="10" s="1"/>
  <c r="F480" i="5"/>
  <c r="J480" i="10"/>
  <c r="H479" i="5"/>
  <c r="H480" i="10" s="1"/>
  <c r="G479" i="5"/>
  <c r="G480" i="10" s="1"/>
  <c r="F479" i="5"/>
  <c r="F480" i="10" s="1"/>
  <c r="H478" i="5"/>
  <c r="H479" i="10" s="1"/>
  <c r="G478" i="5"/>
  <c r="G479" i="10" s="1"/>
  <c r="F478" i="5"/>
  <c r="F479" i="10" s="1"/>
  <c r="H477" i="5"/>
  <c r="H478" i="10" s="1"/>
  <c r="G477" i="5"/>
  <c r="G478" i="10" s="1"/>
  <c r="F477" i="5"/>
  <c r="F478" i="10" s="1"/>
  <c r="H476" i="5"/>
  <c r="H477" i="10" s="1"/>
  <c r="G476" i="5"/>
  <c r="G477" i="10" s="1"/>
  <c r="F476" i="5"/>
  <c r="F477" i="10" s="1"/>
  <c r="H475" i="5"/>
  <c r="H476" i="10" s="1"/>
  <c r="G475" i="5"/>
  <c r="G476" i="10" s="1"/>
  <c r="F475" i="5"/>
  <c r="F476" i="10" s="1"/>
  <c r="H474" i="5"/>
  <c r="H475" i="10" s="1"/>
  <c r="G474" i="5"/>
  <c r="G475" i="10" s="1"/>
  <c r="F474" i="5"/>
  <c r="H473" i="5"/>
  <c r="H474" i="10" s="1"/>
  <c r="G473" i="5"/>
  <c r="G474" i="10" s="1"/>
  <c r="F473" i="5"/>
  <c r="F474" i="10" s="1"/>
  <c r="H472" i="5"/>
  <c r="H473" i="10" s="1"/>
  <c r="G472" i="5"/>
  <c r="G473" i="10" s="1"/>
  <c r="F472" i="5"/>
  <c r="J472" i="10"/>
  <c r="H471" i="5"/>
  <c r="H472" i="10" s="1"/>
  <c r="G471" i="5"/>
  <c r="G472" i="10" s="1"/>
  <c r="F471" i="5"/>
  <c r="F472" i="10" s="1"/>
  <c r="H470" i="5"/>
  <c r="H471" i="10" s="1"/>
  <c r="G470" i="5"/>
  <c r="G471" i="10" s="1"/>
  <c r="F470" i="5"/>
  <c r="F471" i="10" s="1"/>
  <c r="H469" i="5"/>
  <c r="H470" i="10" s="1"/>
  <c r="G469" i="5"/>
  <c r="G470" i="10" s="1"/>
  <c r="F469" i="5"/>
  <c r="F470" i="10" s="1"/>
  <c r="H468" i="5"/>
  <c r="H469" i="10" s="1"/>
  <c r="G468" i="5"/>
  <c r="G469" i="10" s="1"/>
  <c r="F468" i="5"/>
  <c r="F469" i="10" s="1"/>
  <c r="H467" i="5"/>
  <c r="H468" i="10" s="1"/>
  <c r="G467" i="5"/>
  <c r="G468" i="10" s="1"/>
  <c r="F467" i="5"/>
  <c r="F468" i="10" s="1"/>
  <c r="H466" i="5"/>
  <c r="H467" i="10" s="1"/>
  <c r="G466" i="5"/>
  <c r="G467" i="10" s="1"/>
  <c r="F466" i="5"/>
  <c r="H465" i="5"/>
  <c r="H466" i="10" s="1"/>
  <c r="G465" i="5"/>
  <c r="G466" i="10" s="1"/>
  <c r="F465" i="5"/>
  <c r="F466" i="10" s="1"/>
  <c r="H464" i="5"/>
  <c r="H465" i="10" s="1"/>
  <c r="G464" i="5"/>
  <c r="G465" i="10" s="1"/>
  <c r="F464" i="5"/>
  <c r="H463" i="5"/>
  <c r="H464" i="10" s="1"/>
  <c r="G463" i="5"/>
  <c r="G464" i="10" s="1"/>
  <c r="F463" i="5"/>
  <c r="F464" i="10" s="1"/>
  <c r="H462" i="5"/>
  <c r="H463" i="10" s="1"/>
  <c r="G462" i="5"/>
  <c r="G463" i="10" s="1"/>
  <c r="F462" i="5"/>
  <c r="F463" i="10" s="1"/>
  <c r="H461" i="5"/>
  <c r="H462" i="10" s="1"/>
  <c r="G461" i="5"/>
  <c r="G462" i="10" s="1"/>
  <c r="F461" i="5"/>
  <c r="F462" i="10" s="1"/>
  <c r="H460" i="5"/>
  <c r="H461" i="10" s="1"/>
  <c r="G460" i="5"/>
  <c r="G461" i="10" s="1"/>
  <c r="F460" i="5"/>
  <c r="F461" i="10" s="1"/>
  <c r="H459" i="5"/>
  <c r="H460" i="10" s="1"/>
  <c r="G459" i="5"/>
  <c r="G460" i="10" s="1"/>
  <c r="F459" i="5"/>
  <c r="F460" i="10" s="1"/>
  <c r="H458" i="5"/>
  <c r="H459" i="10" s="1"/>
  <c r="G458" i="5"/>
  <c r="G459" i="10" s="1"/>
  <c r="F458" i="5"/>
  <c r="H457" i="5"/>
  <c r="H458" i="10" s="1"/>
  <c r="G457" i="5"/>
  <c r="G458" i="10" s="1"/>
  <c r="F457" i="5"/>
  <c r="F458" i="10" s="1"/>
  <c r="H456" i="5"/>
  <c r="H457" i="10" s="1"/>
  <c r="G456" i="5"/>
  <c r="G457" i="10" s="1"/>
  <c r="F456" i="5"/>
  <c r="H455" i="5"/>
  <c r="H456" i="10" s="1"/>
  <c r="G455" i="5"/>
  <c r="G456" i="10" s="1"/>
  <c r="F455" i="5"/>
  <c r="F456" i="10" s="1"/>
  <c r="H454" i="5"/>
  <c r="H455" i="10" s="1"/>
  <c r="G454" i="5"/>
  <c r="G455" i="10" s="1"/>
  <c r="F454" i="5"/>
  <c r="F455" i="10" s="1"/>
  <c r="H453" i="5"/>
  <c r="H454" i="10" s="1"/>
  <c r="G453" i="5"/>
  <c r="G454" i="10" s="1"/>
  <c r="F453" i="5"/>
  <c r="F454" i="10" s="1"/>
  <c r="H452" i="5"/>
  <c r="H453" i="10" s="1"/>
  <c r="G452" i="5"/>
  <c r="G453" i="10" s="1"/>
  <c r="F452" i="5"/>
  <c r="F453" i="10" s="1"/>
  <c r="H451" i="5"/>
  <c r="H452" i="10" s="1"/>
  <c r="G451" i="5"/>
  <c r="G452" i="10" s="1"/>
  <c r="F451" i="5"/>
  <c r="F452" i="10" s="1"/>
  <c r="H450" i="5"/>
  <c r="H451" i="10" s="1"/>
  <c r="G450" i="5"/>
  <c r="G451" i="10" s="1"/>
  <c r="F450" i="5"/>
  <c r="H449" i="5"/>
  <c r="H450" i="10" s="1"/>
  <c r="G449" i="5"/>
  <c r="G450" i="10" s="1"/>
  <c r="F449" i="5"/>
  <c r="F450" i="10" s="1"/>
  <c r="H448" i="5"/>
  <c r="H449" i="10" s="1"/>
  <c r="G448" i="5"/>
  <c r="G449" i="10" s="1"/>
  <c r="F448" i="5"/>
  <c r="H447" i="5"/>
  <c r="H448" i="10" s="1"/>
  <c r="G447" i="5"/>
  <c r="G448" i="10" s="1"/>
  <c r="F447" i="5"/>
  <c r="F448" i="10" s="1"/>
  <c r="H446" i="5"/>
  <c r="H447" i="10" s="1"/>
  <c r="G446" i="5"/>
  <c r="G447" i="10" s="1"/>
  <c r="F446" i="5"/>
  <c r="F447" i="10" s="1"/>
  <c r="H445" i="5"/>
  <c r="H446" i="10" s="1"/>
  <c r="G445" i="5"/>
  <c r="G446" i="10" s="1"/>
  <c r="F445" i="5"/>
  <c r="F446" i="10" s="1"/>
  <c r="H444" i="5"/>
  <c r="H445" i="10" s="1"/>
  <c r="G444" i="5"/>
  <c r="G445" i="10" s="1"/>
  <c r="F444" i="5"/>
  <c r="F445" i="10" s="1"/>
  <c r="H443" i="5"/>
  <c r="H444" i="10" s="1"/>
  <c r="G443" i="5"/>
  <c r="G444" i="10" s="1"/>
  <c r="F443" i="5"/>
  <c r="F444" i="10" s="1"/>
  <c r="H442" i="5"/>
  <c r="H443" i="10" s="1"/>
  <c r="G442" i="5"/>
  <c r="G443" i="10" s="1"/>
  <c r="F442" i="5"/>
  <c r="H441" i="5"/>
  <c r="H442" i="10" s="1"/>
  <c r="G441" i="5"/>
  <c r="G442" i="10" s="1"/>
  <c r="F441" i="5"/>
  <c r="F442" i="10" s="1"/>
  <c r="H440" i="5"/>
  <c r="H441" i="10" s="1"/>
  <c r="G440" i="5"/>
  <c r="G441" i="10" s="1"/>
  <c r="F440" i="5"/>
  <c r="J440" i="10"/>
  <c r="H439" i="5"/>
  <c r="H440" i="10" s="1"/>
  <c r="G439" i="5"/>
  <c r="G440" i="10" s="1"/>
  <c r="F439" i="5"/>
  <c r="F440" i="10" s="1"/>
  <c r="H438" i="5"/>
  <c r="H439" i="10" s="1"/>
  <c r="G438" i="5"/>
  <c r="G439" i="10" s="1"/>
  <c r="F438" i="5"/>
  <c r="F439" i="10" s="1"/>
  <c r="H437" i="5"/>
  <c r="H438" i="10" s="1"/>
  <c r="G437" i="5"/>
  <c r="G438" i="10" s="1"/>
  <c r="F437" i="5"/>
  <c r="F438" i="10" s="1"/>
  <c r="H436" i="5"/>
  <c r="H437" i="10" s="1"/>
  <c r="G436" i="5"/>
  <c r="G437" i="10" s="1"/>
  <c r="F436" i="5"/>
  <c r="F437" i="10" s="1"/>
  <c r="H435" i="5"/>
  <c r="H436" i="10" s="1"/>
  <c r="G435" i="5"/>
  <c r="G436" i="10" s="1"/>
  <c r="F435" i="5"/>
  <c r="F436" i="10" s="1"/>
  <c r="H434" i="5"/>
  <c r="H435" i="10" s="1"/>
  <c r="G434" i="5"/>
  <c r="G435" i="10" s="1"/>
  <c r="F434" i="5"/>
  <c r="H433" i="5"/>
  <c r="H434" i="10" s="1"/>
  <c r="G433" i="5"/>
  <c r="G434" i="10" s="1"/>
  <c r="F433" i="5"/>
  <c r="F434" i="10" s="1"/>
  <c r="H432" i="5"/>
  <c r="H433" i="10" s="1"/>
  <c r="G432" i="5"/>
  <c r="G433" i="10" s="1"/>
  <c r="F432" i="5"/>
  <c r="H431" i="5"/>
  <c r="H432" i="10" s="1"/>
  <c r="G431" i="5"/>
  <c r="G432" i="10" s="1"/>
  <c r="F431" i="5"/>
  <c r="F432" i="10" s="1"/>
  <c r="H430" i="5"/>
  <c r="H431" i="10" s="1"/>
  <c r="G430" i="5"/>
  <c r="G431" i="10" s="1"/>
  <c r="F430" i="5"/>
  <c r="F431" i="10" s="1"/>
  <c r="H429" i="5"/>
  <c r="H430" i="10" s="1"/>
  <c r="G429" i="5"/>
  <c r="G430" i="10" s="1"/>
  <c r="F429" i="5"/>
  <c r="F430" i="10" s="1"/>
  <c r="H428" i="5"/>
  <c r="H429" i="10" s="1"/>
  <c r="G428" i="5"/>
  <c r="G429" i="10" s="1"/>
  <c r="F428" i="5"/>
  <c r="F429" i="10" s="1"/>
  <c r="H427" i="5"/>
  <c r="H428" i="10" s="1"/>
  <c r="G427" i="5"/>
  <c r="G428" i="10" s="1"/>
  <c r="F427" i="5"/>
  <c r="F428" i="10" s="1"/>
  <c r="H426" i="5"/>
  <c r="H427" i="10" s="1"/>
  <c r="G426" i="5"/>
  <c r="G427" i="10" s="1"/>
  <c r="F426" i="5"/>
  <c r="H425" i="5"/>
  <c r="H426" i="10" s="1"/>
  <c r="G425" i="5"/>
  <c r="G426" i="10" s="1"/>
  <c r="F425" i="5"/>
  <c r="F426" i="10" s="1"/>
  <c r="H424" i="5"/>
  <c r="H425" i="10" s="1"/>
  <c r="G424" i="5"/>
  <c r="G425" i="10" s="1"/>
  <c r="F424" i="5"/>
  <c r="H423" i="5"/>
  <c r="H424" i="10" s="1"/>
  <c r="G423" i="5"/>
  <c r="G424" i="10" s="1"/>
  <c r="F423" i="5"/>
  <c r="F424" i="10" s="1"/>
  <c r="H422" i="5"/>
  <c r="H423" i="10" s="1"/>
  <c r="G422" i="5"/>
  <c r="G423" i="10" s="1"/>
  <c r="F422" i="5"/>
  <c r="F423" i="10" s="1"/>
  <c r="H421" i="5"/>
  <c r="H422" i="10" s="1"/>
  <c r="G421" i="5"/>
  <c r="G422" i="10" s="1"/>
  <c r="F421" i="5"/>
  <c r="F422" i="10" s="1"/>
  <c r="H420" i="5"/>
  <c r="H421" i="10" s="1"/>
  <c r="G420" i="5"/>
  <c r="G421" i="10" s="1"/>
  <c r="F420" i="5"/>
  <c r="F421" i="10" s="1"/>
  <c r="H419" i="5"/>
  <c r="H420" i="10" s="1"/>
  <c r="G419" i="5"/>
  <c r="G420" i="10" s="1"/>
  <c r="F419" i="5"/>
  <c r="F420" i="10" s="1"/>
  <c r="H418" i="5"/>
  <c r="H419" i="10" s="1"/>
  <c r="G418" i="5"/>
  <c r="G419" i="10" s="1"/>
  <c r="F418" i="5"/>
  <c r="H417" i="5"/>
  <c r="H418" i="10" s="1"/>
  <c r="G417" i="5"/>
  <c r="G418" i="10" s="1"/>
  <c r="F417" i="5"/>
  <c r="F418" i="10" s="1"/>
  <c r="H416" i="5"/>
  <c r="H417" i="10" s="1"/>
  <c r="G416" i="5"/>
  <c r="G417" i="10" s="1"/>
  <c r="F416" i="5"/>
  <c r="H415" i="5"/>
  <c r="H416" i="10" s="1"/>
  <c r="G415" i="5"/>
  <c r="G416" i="10" s="1"/>
  <c r="F415" i="5"/>
  <c r="F416" i="10" s="1"/>
  <c r="H414" i="5"/>
  <c r="H415" i="10" s="1"/>
  <c r="G414" i="5"/>
  <c r="G415" i="10" s="1"/>
  <c r="F414" i="5"/>
  <c r="F415" i="10" s="1"/>
  <c r="H413" i="5"/>
  <c r="H414" i="10" s="1"/>
  <c r="G413" i="5"/>
  <c r="G414" i="10" s="1"/>
  <c r="F413" i="5"/>
  <c r="F414" i="10" s="1"/>
  <c r="H412" i="5"/>
  <c r="H413" i="10" s="1"/>
  <c r="G412" i="5"/>
  <c r="G413" i="10" s="1"/>
  <c r="F412" i="5"/>
  <c r="F413" i="10" s="1"/>
  <c r="H411" i="5"/>
  <c r="H412" i="10" s="1"/>
  <c r="G411" i="5"/>
  <c r="G412" i="10" s="1"/>
  <c r="F411" i="5"/>
  <c r="F412" i="10" s="1"/>
  <c r="H410" i="5"/>
  <c r="H411" i="10" s="1"/>
  <c r="G410" i="5"/>
  <c r="G411" i="10" s="1"/>
  <c r="F410" i="5"/>
  <c r="H409" i="5"/>
  <c r="H410" i="10" s="1"/>
  <c r="G409" i="5"/>
  <c r="G410" i="10" s="1"/>
  <c r="F409" i="5"/>
  <c r="F410" i="10" s="1"/>
  <c r="H408" i="5"/>
  <c r="H409" i="10" s="1"/>
  <c r="G408" i="5"/>
  <c r="G409" i="10" s="1"/>
  <c r="F408" i="5"/>
  <c r="J408" i="10"/>
  <c r="H407" i="5"/>
  <c r="H408" i="10" s="1"/>
  <c r="G407" i="5"/>
  <c r="G408" i="10" s="1"/>
  <c r="F407" i="5"/>
  <c r="F408" i="10" s="1"/>
  <c r="H406" i="5"/>
  <c r="H407" i="10" s="1"/>
  <c r="G406" i="5"/>
  <c r="G407" i="10" s="1"/>
  <c r="F406" i="5"/>
  <c r="F407" i="10" s="1"/>
  <c r="H405" i="5"/>
  <c r="H406" i="10" s="1"/>
  <c r="G405" i="5"/>
  <c r="G406" i="10" s="1"/>
  <c r="F405" i="5"/>
  <c r="F406" i="10" s="1"/>
  <c r="H404" i="5"/>
  <c r="H405" i="10" s="1"/>
  <c r="G404" i="5"/>
  <c r="G405" i="10" s="1"/>
  <c r="F404" i="5"/>
  <c r="F405" i="10" s="1"/>
  <c r="H403" i="5"/>
  <c r="H404" i="10" s="1"/>
  <c r="G403" i="5"/>
  <c r="G404" i="10" s="1"/>
  <c r="F403" i="5"/>
  <c r="F404" i="10" s="1"/>
  <c r="H402" i="5"/>
  <c r="H403" i="10" s="1"/>
  <c r="G402" i="5"/>
  <c r="G403" i="10" s="1"/>
  <c r="F402" i="5"/>
  <c r="H401" i="5"/>
  <c r="H402" i="10" s="1"/>
  <c r="G401" i="5"/>
  <c r="G402" i="10" s="1"/>
  <c r="F401" i="5"/>
  <c r="F402" i="10" s="1"/>
  <c r="H400" i="5"/>
  <c r="H401" i="10" s="1"/>
  <c r="G400" i="5"/>
  <c r="G401" i="10" s="1"/>
  <c r="F400" i="5"/>
  <c r="H399" i="5"/>
  <c r="H400" i="10" s="1"/>
  <c r="G399" i="5"/>
  <c r="G400" i="10" s="1"/>
  <c r="F399" i="5"/>
  <c r="F400" i="10" s="1"/>
  <c r="H398" i="5"/>
  <c r="H399" i="10" s="1"/>
  <c r="G398" i="5"/>
  <c r="G399" i="10" s="1"/>
  <c r="F398" i="5"/>
  <c r="F399" i="10" s="1"/>
  <c r="H397" i="5"/>
  <c r="H398" i="10" s="1"/>
  <c r="G397" i="5"/>
  <c r="G398" i="10" s="1"/>
  <c r="F397" i="5"/>
  <c r="F398" i="10" s="1"/>
  <c r="H396" i="5"/>
  <c r="H397" i="10" s="1"/>
  <c r="G396" i="5"/>
  <c r="G397" i="10" s="1"/>
  <c r="F396" i="5"/>
  <c r="F397" i="10" s="1"/>
  <c r="H395" i="5"/>
  <c r="H396" i="10" s="1"/>
  <c r="G395" i="5"/>
  <c r="G396" i="10" s="1"/>
  <c r="F395" i="5"/>
  <c r="F396" i="10" s="1"/>
  <c r="H394" i="5"/>
  <c r="H395" i="10" s="1"/>
  <c r="G394" i="5"/>
  <c r="G395" i="10" s="1"/>
  <c r="F394" i="5"/>
  <c r="H393" i="5"/>
  <c r="H394" i="10" s="1"/>
  <c r="G393" i="5"/>
  <c r="G394" i="10" s="1"/>
  <c r="F393" i="5"/>
  <c r="F394" i="10" s="1"/>
  <c r="H392" i="5"/>
  <c r="H393" i="10" s="1"/>
  <c r="G392" i="5"/>
  <c r="G393" i="10" s="1"/>
  <c r="F392" i="5"/>
  <c r="H391" i="5"/>
  <c r="H392" i="10" s="1"/>
  <c r="G391" i="5"/>
  <c r="G392" i="10" s="1"/>
  <c r="F391" i="5"/>
  <c r="F392" i="10" s="1"/>
  <c r="H390" i="5"/>
  <c r="H391" i="10" s="1"/>
  <c r="G390" i="5"/>
  <c r="G391" i="10" s="1"/>
  <c r="F390" i="5"/>
  <c r="F391" i="10" s="1"/>
  <c r="H389" i="5"/>
  <c r="H390" i="10" s="1"/>
  <c r="G389" i="5"/>
  <c r="G390" i="10" s="1"/>
  <c r="F389" i="5"/>
  <c r="F390" i="10" s="1"/>
  <c r="H388" i="5"/>
  <c r="H389" i="10" s="1"/>
  <c r="G388" i="5"/>
  <c r="G389" i="10" s="1"/>
  <c r="F388" i="5"/>
  <c r="F389" i="10" s="1"/>
  <c r="H387" i="5"/>
  <c r="H388" i="10" s="1"/>
  <c r="G387" i="5"/>
  <c r="G388" i="10" s="1"/>
  <c r="F387" i="5"/>
  <c r="F388" i="10" s="1"/>
  <c r="H386" i="5"/>
  <c r="H387" i="10" s="1"/>
  <c r="G386" i="5"/>
  <c r="G387" i="10" s="1"/>
  <c r="F386" i="5"/>
  <c r="H385" i="5"/>
  <c r="H386" i="10" s="1"/>
  <c r="G385" i="5"/>
  <c r="G386" i="10" s="1"/>
  <c r="F385" i="5"/>
  <c r="F386" i="10" s="1"/>
  <c r="H384" i="5"/>
  <c r="H385" i="10" s="1"/>
  <c r="G384" i="5"/>
  <c r="G385" i="10" s="1"/>
  <c r="F384" i="5"/>
  <c r="J384" i="10"/>
  <c r="H383" i="5"/>
  <c r="H384" i="10" s="1"/>
  <c r="G383" i="5"/>
  <c r="G384" i="10" s="1"/>
  <c r="F383" i="5"/>
  <c r="F384" i="10" s="1"/>
  <c r="H382" i="5"/>
  <c r="H383" i="10" s="1"/>
  <c r="G382" i="5"/>
  <c r="G383" i="10" s="1"/>
  <c r="F382" i="5"/>
  <c r="F383" i="10" s="1"/>
  <c r="H381" i="5"/>
  <c r="H382" i="10" s="1"/>
  <c r="G381" i="5"/>
  <c r="G382" i="10" s="1"/>
  <c r="F381" i="5"/>
  <c r="F382" i="10" s="1"/>
  <c r="H380" i="5"/>
  <c r="H381" i="10" s="1"/>
  <c r="G380" i="5"/>
  <c r="G381" i="10" s="1"/>
  <c r="F380" i="5"/>
  <c r="F381" i="10" s="1"/>
  <c r="H379" i="5"/>
  <c r="H380" i="10" s="1"/>
  <c r="G379" i="5"/>
  <c r="G380" i="10" s="1"/>
  <c r="F379" i="5"/>
  <c r="F380" i="10" s="1"/>
  <c r="H378" i="5"/>
  <c r="H379" i="10" s="1"/>
  <c r="G378" i="5"/>
  <c r="G379" i="10" s="1"/>
  <c r="F378" i="5"/>
  <c r="H377" i="5"/>
  <c r="H378" i="10" s="1"/>
  <c r="G377" i="5"/>
  <c r="G378" i="10" s="1"/>
  <c r="F377" i="5"/>
  <c r="F378" i="10" s="1"/>
  <c r="H376" i="5"/>
  <c r="H377" i="10" s="1"/>
  <c r="G376" i="5"/>
  <c r="G377" i="10" s="1"/>
  <c r="F376" i="5"/>
  <c r="J376" i="10"/>
  <c r="H375" i="5"/>
  <c r="H376" i="10" s="1"/>
  <c r="G375" i="5"/>
  <c r="G376" i="10" s="1"/>
  <c r="F375" i="5"/>
  <c r="F376" i="10" s="1"/>
  <c r="H374" i="5"/>
  <c r="H375" i="10" s="1"/>
  <c r="G374" i="5"/>
  <c r="G375" i="10" s="1"/>
  <c r="F374" i="5"/>
  <c r="F375" i="10" s="1"/>
  <c r="H373" i="5"/>
  <c r="H374" i="10" s="1"/>
  <c r="G373" i="5"/>
  <c r="G374" i="10" s="1"/>
  <c r="F373" i="5"/>
  <c r="F374" i="10" s="1"/>
  <c r="H372" i="5"/>
  <c r="H373" i="10" s="1"/>
  <c r="G372" i="5"/>
  <c r="G373" i="10" s="1"/>
  <c r="F372" i="5"/>
  <c r="F373" i="10" s="1"/>
  <c r="H371" i="5"/>
  <c r="H372" i="10" s="1"/>
  <c r="G371" i="5"/>
  <c r="G372" i="10" s="1"/>
  <c r="F371" i="5"/>
  <c r="F372" i="10" s="1"/>
  <c r="H370" i="5"/>
  <c r="H371" i="10" s="1"/>
  <c r="G370" i="5"/>
  <c r="G371" i="10" s="1"/>
  <c r="F370" i="5"/>
  <c r="H369" i="5"/>
  <c r="H370" i="10" s="1"/>
  <c r="G369" i="5"/>
  <c r="G370" i="10" s="1"/>
  <c r="F369" i="5"/>
  <c r="F370" i="10" s="1"/>
  <c r="H368" i="5"/>
  <c r="H369" i="10" s="1"/>
  <c r="G368" i="5"/>
  <c r="G369" i="10" s="1"/>
  <c r="F368" i="5"/>
  <c r="H367" i="5"/>
  <c r="H368" i="10" s="1"/>
  <c r="G367" i="5"/>
  <c r="G368" i="10" s="1"/>
  <c r="F367" i="5"/>
  <c r="F368" i="10" s="1"/>
  <c r="H366" i="5"/>
  <c r="H367" i="10" s="1"/>
  <c r="G366" i="5"/>
  <c r="G367" i="10" s="1"/>
  <c r="F366" i="5"/>
  <c r="F367" i="10" s="1"/>
  <c r="H365" i="5"/>
  <c r="H366" i="10" s="1"/>
  <c r="G365" i="5"/>
  <c r="G366" i="10" s="1"/>
  <c r="F365" i="5"/>
  <c r="F366" i="10" s="1"/>
  <c r="H364" i="5"/>
  <c r="H365" i="10" s="1"/>
  <c r="G364" i="5"/>
  <c r="G365" i="10" s="1"/>
  <c r="F364" i="5"/>
  <c r="F365" i="10" s="1"/>
  <c r="H363" i="5"/>
  <c r="H364" i="10" s="1"/>
  <c r="G363" i="5"/>
  <c r="G364" i="10" s="1"/>
  <c r="F363" i="5"/>
  <c r="F364" i="10" s="1"/>
  <c r="H362" i="5"/>
  <c r="H363" i="10" s="1"/>
  <c r="G362" i="5"/>
  <c r="G363" i="10" s="1"/>
  <c r="F362" i="5"/>
  <c r="H361" i="5"/>
  <c r="H362" i="10" s="1"/>
  <c r="G361" i="5"/>
  <c r="G362" i="10" s="1"/>
  <c r="F361" i="5"/>
  <c r="F362" i="10" s="1"/>
  <c r="H360" i="5"/>
  <c r="H361" i="10" s="1"/>
  <c r="G360" i="5"/>
  <c r="G361" i="10" s="1"/>
  <c r="F360" i="5"/>
  <c r="J360" i="10"/>
  <c r="H359" i="5"/>
  <c r="H360" i="10" s="1"/>
  <c r="G359" i="5"/>
  <c r="G360" i="10" s="1"/>
  <c r="F359" i="5"/>
  <c r="F360" i="10" s="1"/>
  <c r="H358" i="5"/>
  <c r="H359" i="10" s="1"/>
  <c r="G358" i="5"/>
  <c r="G359" i="10" s="1"/>
  <c r="F358" i="5"/>
  <c r="F359" i="10" s="1"/>
  <c r="H357" i="5"/>
  <c r="H358" i="10" s="1"/>
  <c r="G357" i="5"/>
  <c r="G358" i="10" s="1"/>
  <c r="F357" i="5"/>
  <c r="F358" i="10" s="1"/>
  <c r="H356" i="5"/>
  <c r="H357" i="10" s="1"/>
  <c r="G356" i="5"/>
  <c r="G357" i="10" s="1"/>
  <c r="F356" i="5"/>
  <c r="F357" i="10" s="1"/>
  <c r="H355" i="5"/>
  <c r="H356" i="10" s="1"/>
  <c r="G355" i="5"/>
  <c r="G356" i="10" s="1"/>
  <c r="F355" i="5"/>
  <c r="F356" i="10" s="1"/>
  <c r="H354" i="5"/>
  <c r="H355" i="10" s="1"/>
  <c r="G354" i="5"/>
  <c r="G355" i="10" s="1"/>
  <c r="F354" i="5"/>
  <c r="H353" i="5"/>
  <c r="H354" i="10" s="1"/>
  <c r="G353" i="5"/>
  <c r="G354" i="10" s="1"/>
  <c r="F353" i="5"/>
  <c r="F354" i="10" s="1"/>
  <c r="H352" i="5"/>
  <c r="H353" i="10" s="1"/>
  <c r="G352" i="5"/>
  <c r="G353" i="10" s="1"/>
  <c r="F352" i="5"/>
  <c r="J352" i="10"/>
  <c r="H351" i="5"/>
  <c r="H352" i="10" s="1"/>
  <c r="G351" i="5"/>
  <c r="G352" i="10" s="1"/>
  <c r="F351" i="5"/>
  <c r="F352" i="10" s="1"/>
  <c r="H350" i="5"/>
  <c r="H351" i="10" s="1"/>
  <c r="G350" i="5"/>
  <c r="G351" i="10" s="1"/>
  <c r="F350" i="5"/>
  <c r="F351" i="10" s="1"/>
  <c r="H349" i="5"/>
  <c r="H350" i="10" s="1"/>
  <c r="G349" i="5"/>
  <c r="G350" i="10" s="1"/>
  <c r="F349" i="5"/>
  <c r="F350" i="10" s="1"/>
  <c r="H348" i="5"/>
  <c r="H349" i="10" s="1"/>
  <c r="G348" i="5"/>
  <c r="G349" i="10" s="1"/>
  <c r="F348" i="5"/>
  <c r="F349" i="10" s="1"/>
  <c r="H347" i="5"/>
  <c r="H348" i="10" s="1"/>
  <c r="G347" i="5"/>
  <c r="G348" i="10" s="1"/>
  <c r="F347" i="5"/>
  <c r="F348" i="10" s="1"/>
  <c r="H346" i="5"/>
  <c r="H347" i="10" s="1"/>
  <c r="G346" i="5"/>
  <c r="G347" i="10" s="1"/>
  <c r="F346" i="5"/>
  <c r="H345" i="5"/>
  <c r="H346" i="10" s="1"/>
  <c r="G345" i="5"/>
  <c r="G346" i="10" s="1"/>
  <c r="F345" i="5"/>
  <c r="F346" i="10" s="1"/>
  <c r="H344" i="5"/>
  <c r="H345" i="10" s="1"/>
  <c r="G344" i="5"/>
  <c r="G345" i="10" s="1"/>
  <c r="F344" i="5"/>
  <c r="H343" i="5"/>
  <c r="H344" i="10" s="1"/>
  <c r="G343" i="5"/>
  <c r="G344" i="10" s="1"/>
  <c r="F343" i="5"/>
  <c r="F344" i="10" s="1"/>
  <c r="H342" i="5"/>
  <c r="H343" i="10" s="1"/>
  <c r="G342" i="5"/>
  <c r="G343" i="10" s="1"/>
  <c r="F342" i="5"/>
  <c r="F343" i="10" s="1"/>
  <c r="H341" i="5"/>
  <c r="H342" i="10" s="1"/>
  <c r="G341" i="5"/>
  <c r="G342" i="10" s="1"/>
  <c r="F341" i="5"/>
  <c r="F342" i="10" s="1"/>
  <c r="H340" i="5"/>
  <c r="H341" i="10" s="1"/>
  <c r="G340" i="5"/>
  <c r="G341" i="10" s="1"/>
  <c r="F340" i="5"/>
  <c r="F341" i="10" s="1"/>
  <c r="H339" i="5"/>
  <c r="H340" i="10" s="1"/>
  <c r="G339" i="5"/>
  <c r="G340" i="10" s="1"/>
  <c r="F339" i="5"/>
  <c r="F340" i="10" s="1"/>
  <c r="H338" i="5"/>
  <c r="H339" i="10" s="1"/>
  <c r="G338" i="5"/>
  <c r="G339" i="10" s="1"/>
  <c r="F338" i="5"/>
  <c r="H337" i="5"/>
  <c r="H338" i="10" s="1"/>
  <c r="G337" i="5"/>
  <c r="G338" i="10" s="1"/>
  <c r="F337" i="5"/>
  <c r="F338" i="10" s="1"/>
  <c r="H336" i="5"/>
  <c r="H337" i="10" s="1"/>
  <c r="G336" i="5"/>
  <c r="G337" i="10" s="1"/>
  <c r="F336" i="5"/>
  <c r="J336" i="10"/>
  <c r="H335" i="5"/>
  <c r="H336" i="10" s="1"/>
  <c r="G335" i="5"/>
  <c r="G336" i="10" s="1"/>
  <c r="F335" i="5"/>
  <c r="F336" i="10" s="1"/>
  <c r="H334" i="5"/>
  <c r="H335" i="10" s="1"/>
  <c r="G334" i="5"/>
  <c r="G335" i="10" s="1"/>
  <c r="F334" i="5"/>
  <c r="F335" i="10" s="1"/>
  <c r="H333" i="5"/>
  <c r="H334" i="10" s="1"/>
  <c r="G333" i="5"/>
  <c r="G334" i="10" s="1"/>
  <c r="F333" i="5"/>
  <c r="F334" i="10" s="1"/>
  <c r="H332" i="5"/>
  <c r="H333" i="10" s="1"/>
  <c r="G332" i="5"/>
  <c r="G333" i="10" s="1"/>
  <c r="F332" i="5"/>
  <c r="H331" i="5"/>
  <c r="H332" i="10" s="1"/>
  <c r="G331" i="5"/>
  <c r="G332" i="10" s="1"/>
  <c r="F331" i="5"/>
  <c r="F332" i="10" s="1"/>
  <c r="H330" i="5"/>
  <c r="H331" i="10" s="1"/>
  <c r="G330" i="5"/>
  <c r="G331" i="10" s="1"/>
  <c r="F330" i="5"/>
  <c r="H329" i="5"/>
  <c r="H330" i="10" s="1"/>
  <c r="G329" i="5"/>
  <c r="G330" i="10" s="1"/>
  <c r="F329" i="5"/>
  <c r="F330" i="10" s="1"/>
  <c r="H328" i="5"/>
  <c r="H329" i="10" s="1"/>
  <c r="G328" i="5"/>
  <c r="G329" i="10" s="1"/>
  <c r="F328" i="5"/>
  <c r="H327" i="5"/>
  <c r="H328" i="10" s="1"/>
  <c r="G327" i="5"/>
  <c r="G328" i="10" s="1"/>
  <c r="F327" i="5"/>
  <c r="F328" i="10" s="1"/>
  <c r="H326" i="5"/>
  <c r="H327" i="10" s="1"/>
  <c r="G326" i="5"/>
  <c r="G327" i="10" s="1"/>
  <c r="F326" i="5"/>
  <c r="F327" i="10" s="1"/>
  <c r="H325" i="5"/>
  <c r="H326" i="10" s="1"/>
  <c r="G325" i="5"/>
  <c r="G326" i="10" s="1"/>
  <c r="F325" i="5"/>
  <c r="F326" i="10" s="1"/>
  <c r="H324" i="5"/>
  <c r="H325" i="10" s="1"/>
  <c r="G324" i="5"/>
  <c r="G325" i="10" s="1"/>
  <c r="F324" i="5"/>
  <c r="H323" i="5"/>
  <c r="H324" i="10" s="1"/>
  <c r="G323" i="5"/>
  <c r="G324" i="10" s="1"/>
  <c r="F323" i="5"/>
  <c r="F324" i="10" s="1"/>
  <c r="H322" i="5"/>
  <c r="H323" i="10" s="1"/>
  <c r="G322" i="5"/>
  <c r="G323" i="10" s="1"/>
  <c r="F322" i="5"/>
  <c r="H321" i="5"/>
  <c r="H322" i="10" s="1"/>
  <c r="G321" i="5"/>
  <c r="G322" i="10" s="1"/>
  <c r="F321" i="5"/>
  <c r="F322" i="10" s="1"/>
  <c r="H320" i="5"/>
  <c r="H321" i="10" s="1"/>
  <c r="G320" i="5"/>
  <c r="G321" i="10" s="1"/>
  <c r="F320" i="5"/>
  <c r="H319" i="5"/>
  <c r="H320" i="10" s="1"/>
  <c r="G319" i="5"/>
  <c r="G320" i="10" s="1"/>
  <c r="F319" i="5"/>
  <c r="F320" i="10" s="1"/>
  <c r="H318" i="5"/>
  <c r="H319" i="10" s="1"/>
  <c r="G318" i="5"/>
  <c r="G319" i="10" s="1"/>
  <c r="F318" i="5"/>
  <c r="F319" i="10" s="1"/>
  <c r="H317" i="5"/>
  <c r="H318" i="10" s="1"/>
  <c r="G317" i="5"/>
  <c r="G318" i="10" s="1"/>
  <c r="F317" i="5"/>
  <c r="F318" i="10" s="1"/>
  <c r="H316" i="5"/>
  <c r="H317" i="10" s="1"/>
  <c r="G316" i="5"/>
  <c r="G317" i="10" s="1"/>
  <c r="F316" i="5"/>
  <c r="H315" i="5"/>
  <c r="H316" i="10" s="1"/>
  <c r="G315" i="5"/>
  <c r="G316" i="10" s="1"/>
  <c r="F315" i="5"/>
  <c r="F316" i="10" s="1"/>
  <c r="H314" i="5"/>
  <c r="H315" i="10" s="1"/>
  <c r="G314" i="5"/>
  <c r="G315" i="10" s="1"/>
  <c r="F314" i="5"/>
  <c r="H313" i="5"/>
  <c r="H314" i="10" s="1"/>
  <c r="G313" i="5"/>
  <c r="G314" i="10" s="1"/>
  <c r="F313" i="5"/>
  <c r="F314" i="10" s="1"/>
  <c r="H312" i="5"/>
  <c r="H313" i="10" s="1"/>
  <c r="G312" i="5"/>
  <c r="G313" i="10" s="1"/>
  <c r="F312" i="5"/>
  <c r="J312" i="10"/>
  <c r="H311" i="5"/>
  <c r="H312" i="10" s="1"/>
  <c r="G311" i="5"/>
  <c r="G312" i="10" s="1"/>
  <c r="F311" i="5"/>
  <c r="F312" i="10" s="1"/>
  <c r="H310" i="5"/>
  <c r="H311" i="10" s="1"/>
  <c r="G310" i="5"/>
  <c r="G311" i="10" s="1"/>
  <c r="F310" i="5"/>
  <c r="F311" i="10" s="1"/>
  <c r="H309" i="5"/>
  <c r="H310" i="10" s="1"/>
  <c r="G309" i="5"/>
  <c r="G310" i="10" s="1"/>
  <c r="F309" i="5"/>
  <c r="F310" i="10" s="1"/>
  <c r="H308" i="5"/>
  <c r="H309" i="10" s="1"/>
  <c r="G308" i="5"/>
  <c r="G309" i="10" s="1"/>
  <c r="F308" i="5"/>
  <c r="H307" i="5"/>
  <c r="H308" i="10" s="1"/>
  <c r="G307" i="5"/>
  <c r="G308" i="10" s="1"/>
  <c r="F307" i="5"/>
  <c r="F308" i="10" s="1"/>
  <c r="H306" i="5"/>
  <c r="H307" i="10" s="1"/>
  <c r="G306" i="5"/>
  <c r="G307" i="10" s="1"/>
  <c r="F306" i="5"/>
  <c r="H305" i="5"/>
  <c r="H306" i="10" s="1"/>
  <c r="G305" i="5"/>
  <c r="G306" i="10" s="1"/>
  <c r="F305" i="5"/>
  <c r="F306" i="10" s="1"/>
  <c r="H304" i="5"/>
  <c r="H305" i="10" s="1"/>
  <c r="G304" i="5"/>
  <c r="G305" i="10" s="1"/>
  <c r="F304" i="5"/>
  <c r="H303" i="5"/>
  <c r="H304" i="10" s="1"/>
  <c r="G303" i="5"/>
  <c r="G304" i="10" s="1"/>
  <c r="F303" i="5"/>
  <c r="F304" i="10" s="1"/>
  <c r="H302" i="5"/>
  <c r="H303" i="10" s="1"/>
  <c r="G302" i="5"/>
  <c r="G303" i="10" s="1"/>
  <c r="F302" i="5"/>
  <c r="F303" i="10" s="1"/>
  <c r="H301" i="5"/>
  <c r="H302" i="10" s="1"/>
  <c r="G301" i="5"/>
  <c r="G302" i="10" s="1"/>
  <c r="F301" i="5"/>
  <c r="F302" i="10" s="1"/>
  <c r="H300" i="5"/>
  <c r="H301" i="10" s="1"/>
  <c r="G300" i="5"/>
  <c r="G301" i="10" s="1"/>
  <c r="F300" i="5"/>
  <c r="H299" i="5"/>
  <c r="H300" i="10" s="1"/>
  <c r="G299" i="5"/>
  <c r="G300" i="10" s="1"/>
  <c r="F299" i="5"/>
  <c r="F300" i="10" s="1"/>
  <c r="H298" i="5"/>
  <c r="H299" i="10" s="1"/>
  <c r="G298" i="5"/>
  <c r="G299" i="10" s="1"/>
  <c r="F298" i="5"/>
  <c r="H297" i="5"/>
  <c r="H298" i="10" s="1"/>
  <c r="G297" i="5"/>
  <c r="G298" i="10" s="1"/>
  <c r="F297" i="5"/>
  <c r="F298" i="10" s="1"/>
  <c r="H296" i="5"/>
  <c r="H297" i="10" s="1"/>
  <c r="G296" i="5"/>
  <c r="G297" i="10" s="1"/>
  <c r="F296" i="5"/>
  <c r="H295" i="5"/>
  <c r="H296" i="10" s="1"/>
  <c r="G295" i="5"/>
  <c r="G296" i="10" s="1"/>
  <c r="F295" i="5"/>
  <c r="F296" i="10" s="1"/>
  <c r="H294" i="5"/>
  <c r="H295" i="10" s="1"/>
  <c r="G294" i="5"/>
  <c r="G295" i="10" s="1"/>
  <c r="F294" i="5"/>
  <c r="F295" i="10" s="1"/>
  <c r="H293" i="5"/>
  <c r="H294" i="10" s="1"/>
  <c r="G293" i="5"/>
  <c r="G294" i="10" s="1"/>
  <c r="F293" i="5"/>
  <c r="F294" i="10" s="1"/>
  <c r="H292" i="5"/>
  <c r="H293" i="10" s="1"/>
  <c r="G292" i="5"/>
  <c r="G293" i="10" s="1"/>
  <c r="F292" i="5"/>
  <c r="H291" i="5"/>
  <c r="H292" i="10" s="1"/>
  <c r="G291" i="5"/>
  <c r="G292" i="10" s="1"/>
  <c r="F291" i="5"/>
  <c r="F292" i="10" s="1"/>
  <c r="H290" i="5"/>
  <c r="H291" i="10" s="1"/>
  <c r="G290" i="5"/>
  <c r="G291" i="10" s="1"/>
  <c r="F290" i="5"/>
  <c r="H289" i="5"/>
  <c r="H290" i="10" s="1"/>
  <c r="G289" i="5"/>
  <c r="G290" i="10" s="1"/>
  <c r="F289" i="5"/>
  <c r="F290" i="10" s="1"/>
  <c r="H288" i="5"/>
  <c r="H289" i="10" s="1"/>
  <c r="G288" i="5"/>
  <c r="G289" i="10" s="1"/>
  <c r="F288" i="5"/>
  <c r="J288" i="10"/>
  <c r="H287" i="5"/>
  <c r="H288" i="10" s="1"/>
  <c r="G287" i="5"/>
  <c r="G288" i="10" s="1"/>
  <c r="F287" i="5"/>
  <c r="F288" i="10" s="1"/>
  <c r="H286" i="5"/>
  <c r="H287" i="10" s="1"/>
  <c r="G286" i="5"/>
  <c r="G287" i="10" s="1"/>
  <c r="F286" i="5"/>
  <c r="F287" i="10" s="1"/>
  <c r="H285" i="5"/>
  <c r="H286" i="10" s="1"/>
  <c r="G285" i="5"/>
  <c r="G286" i="10" s="1"/>
  <c r="F285" i="5"/>
  <c r="F286" i="10" s="1"/>
  <c r="H284" i="5"/>
  <c r="H285" i="10" s="1"/>
  <c r="G284" i="5"/>
  <c r="G285" i="10" s="1"/>
  <c r="F284" i="5"/>
  <c r="H283" i="5"/>
  <c r="H284" i="10" s="1"/>
  <c r="G283" i="5"/>
  <c r="G284" i="10" s="1"/>
  <c r="F283" i="5"/>
  <c r="F284" i="10" s="1"/>
  <c r="H282" i="5"/>
  <c r="H283" i="10" s="1"/>
  <c r="G282" i="5"/>
  <c r="G283" i="10" s="1"/>
  <c r="F282" i="5"/>
  <c r="H281" i="5"/>
  <c r="H282" i="10" s="1"/>
  <c r="G281" i="5"/>
  <c r="G282" i="10" s="1"/>
  <c r="F281" i="5"/>
  <c r="F282" i="10" s="1"/>
  <c r="H280" i="5"/>
  <c r="H281" i="10" s="1"/>
  <c r="G280" i="5"/>
  <c r="G281" i="10" s="1"/>
  <c r="F280" i="5"/>
  <c r="J280" i="10"/>
  <c r="H279" i="5"/>
  <c r="H280" i="10" s="1"/>
  <c r="G279" i="5"/>
  <c r="G280" i="10" s="1"/>
  <c r="F279" i="5"/>
  <c r="F280" i="10" s="1"/>
  <c r="H278" i="5"/>
  <c r="H279" i="10" s="1"/>
  <c r="G278" i="5"/>
  <c r="G279" i="10" s="1"/>
  <c r="F278" i="5"/>
  <c r="F279" i="10" s="1"/>
  <c r="H277" i="5"/>
  <c r="H278" i="10" s="1"/>
  <c r="G277" i="5"/>
  <c r="G278" i="10" s="1"/>
  <c r="F277" i="5"/>
  <c r="F278" i="10" s="1"/>
  <c r="H276" i="5"/>
  <c r="H277" i="10" s="1"/>
  <c r="G276" i="5"/>
  <c r="G277" i="10" s="1"/>
  <c r="F276" i="5"/>
  <c r="H275" i="5"/>
  <c r="H276" i="10" s="1"/>
  <c r="G275" i="5"/>
  <c r="G276" i="10" s="1"/>
  <c r="F275" i="5"/>
  <c r="F276" i="10" s="1"/>
  <c r="H274" i="5"/>
  <c r="H275" i="10" s="1"/>
  <c r="G274" i="5"/>
  <c r="G275" i="10" s="1"/>
  <c r="F274" i="5"/>
  <c r="H273" i="5"/>
  <c r="H274" i="10" s="1"/>
  <c r="G273" i="5"/>
  <c r="G274" i="10" s="1"/>
  <c r="F273" i="5"/>
  <c r="F274" i="10" s="1"/>
  <c r="H272" i="5"/>
  <c r="H273" i="10" s="1"/>
  <c r="G272" i="5"/>
  <c r="G273" i="10" s="1"/>
  <c r="F272" i="5"/>
  <c r="H271" i="5"/>
  <c r="H272" i="10" s="1"/>
  <c r="G271" i="5"/>
  <c r="G272" i="10" s="1"/>
  <c r="F271" i="5"/>
  <c r="F272" i="10" s="1"/>
  <c r="H270" i="5"/>
  <c r="H271" i="10" s="1"/>
  <c r="G270" i="5"/>
  <c r="G271" i="10" s="1"/>
  <c r="F270" i="5"/>
  <c r="F271" i="10" s="1"/>
  <c r="H269" i="5"/>
  <c r="H270" i="10" s="1"/>
  <c r="G269" i="5"/>
  <c r="G270" i="10" s="1"/>
  <c r="F269" i="5"/>
  <c r="F270" i="10" s="1"/>
  <c r="H268" i="5"/>
  <c r="H269" i="10" s="1"/>
  <c r="G268" i="5"/>
  <c r="G269" i="10" s="1"/>
  <c r="F268" i="5"/>
  <c r="H267" i="5"/>
  <c r="H268" i="10" s="1"/>
  <c r="G267" i="5"/>
  <c r="G268" i="10" s="1"/>
  <c r="F267" i="5"/>
  <c r="F268" i="10" s="1"/>
  <c r="H266" i="5"/>
  <c r="H267" i="10" s="1"/>
  <c r="G266" i="5"/>
  <c r="G267" i="10" s="1"/>
  <c r="F266" i="5"/>
  <c r="H265" i="5"/>
  <c r="H266" i="10" s="1"/>
  <c r="G265" i="5"/>
  <c r="G266" i="10" s="1"/>
  <c r="F265" i="5"/>
  <c r="F266" i="10" s="1"/>
  <c r="H264" i="5"/>
  <c r="H265" i="10" s="1"/>
  <c r="G264" i="5"/>
  <c r="G265" i="10" s="1"/>
  <c r="F264" i="5"/>
  <c r="H263" i="5"/>
  <c r="H264" i="10" s="1"/>
  <c r="G263" i="5"/>
  <c r="G264" i="10" s="1"/>
  <c r="F263" i="5"/>
  <c r="F264" i="10" s="1"/>
  <c r="H262" i="5"/>
  <c r="H263" i="10" s="1"/>
  <c r="G262" i="5"/>
  <c r="G263" i="10" s="1"/>
  <c r="F262" i="5"/>
  <c r="F263" i="10" s="1"/>
  <c r="H261" i="5"/>
  <c r="H262" i="10" s="1"/>
  <c r="G261" i="5"/>
  <c r="G262" i="10" s="1"/>
  <c r="F261" i="5"/>
  <c r="F262" i="10" s="1"/>
  <c r="H260" i="5"/>
  <c r="H261" i="10" s="1"/>
  <c r="G260" i="5"/>
  <c r="G261" i="10" s="1"/>
  <c r="F260" i="5"/>
  <c r="H259" i="5"/>
  <c r="H260" i="10" s="1"/>
  <c r="G259" i="5"/>
  <c r="G260" i="10" s="1"/>
  <c r="F259" i="5"/>
  <c r="F260" i="10" s="1"/>
  <c r="H258" i="5"/>
  <c r="H259" i="10" s="1"/>
  <c r="G258" i="5"/>
  <c r="G259" i="10" s="1"/>
  <c r="F258" i="5"/>
  <c r="H257" i="5"/>
  <c r="H258" i="10" s="1"/>
  <c r="G257" i="5"/>
  <c r="G258" i="10" s="1"/>
  <c r="F257" i="5"/>
  <c r="F258" i="10" s="1"/>
  <c r="H256" i="5"/>
  <c r="H257" i="10" s="1"/>
  <c r="G256" i="5"/>
  <c r="G257" i="10" s="1"/>
  <c r="F256" i="5"/>
  <c r="J256" i="10"/>
  <c r="H255" i="5"/>
  <c r="H256" i="10" s="1"/>
  <c r="G255" i="5"/>
  <c r="G256" i="10" s="1"/>
  <c r="F255" i="5"/>
  <c r="F256" i="10" s="1"/>
  <c r="H254" i="5"/>
  <c r="H255" i="10" s="1"/>
  <c r="G254" i="5"/>
  <c r="G255" i="10" s="1"/>
  <c r="F254" i="5"/>
  <c r="F255" i="10" s="1"/>
  <c r="H253" i="5"/>
  <c r="H254" i="10" s="1"/>
  <c r="G253" i="5"/>
  <c r="G254" i="10" s="1"/>
  <c r="F253" i="5"/>
  <c r="F254" i="10" s="1"/>
  <c r="H252" i="5"/>
  <c r="H253" i="10" s="1"/>
  <c r="G252" i="5"/>
  <c r="G253" i="10" s="1"/>
  <c r="F252" i="5"/>
  <c r="H251" i="5"/>
  <c r="H252" i="10" s="1"/>
  <c r="G251" i="5"/>
  <c r="G252" i="10" s="1"/>
  <c r="F251" i="5"/>
  <c r="F252" i="10" s="1"/>
  <c r="H250" i="5"/>
  <c r="H251" i="10" s="1"/>
  <c r="G250" i="5"/>
  <c r="G251" i="10" s="1"/>
  <c r="F250" i="5"/>
  <c r="H249" i="5"/>
  <c r="H250" i="10" s="1"/>
  <c r="G249" i="5"/>
  <c r="G250" i="10" s="1"/>
  <c r="F249" i="5"/>
  <c r="F250" i="10" s="1"/>
  <c r="H248" i="5"/>
  <c r="H249" i="10" s="1"/>
  <c r="G248" i="5"/>
  <c r="G249" i="10" s="1"/>
  <c r="F248" i="5"/>
  <c r="J248" i="10"/>
  <c r="H247" i="5"/>
  <c r="H248" i="10" s="1"/>
  <c r="G247" i="5"/>
  <c r="G248" i="10" s="1"/>
  <c r="F247" i="5"/>
  <c r="F248" i="10" s="1"/>
  <c r="H246" i="5"/>
  <c r="H247" i="10" s="1"/>
  <c r="G246" i="5"/>
  <c r="G247" i="10" s="1"/>
  <c r="F246" i="5"/>
  <c r="F247" i="10" s="1"/>
  <c r="H245" i="5"/>
  <c r="H246" i="10" s="1"/>
  <c r="G245" i="5"/>
  <c r="G246" i="10" s="1"/>
  <c r="F245" i="5"/>
  <c r="F246" i="10" s="1"/>
  <c r="H244" i="5"/>
  <c r="H245" i="10" s="1"/>
  <c r="G244" i="5"/>
  <c r="G245" i="10" s="1"/>
  <c r="F244" i="5"/>
  <c r="H243" i="5"/>
  <c r="H244" i="10" s="1"/>
  <c r="G243" i="5"/>
  <c r="G244" i="10" s="1"/>
  <c r="F243" i="5"/>
  <c r="F244" i="10" s="1"/>
  <c r="H242" i="5"/>
  <c r="H243" i="10" s="1"/>
  <c r="G242" i="5"/>
  <c r="G243" i="10" s="1"/>
  <c r="F242" i="5"/>
  <c r="H241" i="5"/>
  <c r="H242" i="10" s="1"/>
  <c r="G241" i="5"/>
  <c r="G242" i="10" s="1"/>
  <c r="F241" i="5"/>
  <c r="F242" i="10" s="1"/>
  <c r="H240" i="5"/>
  <c r="H241" i="10" s="1"/>
  <c r="G240" i="5"/>
  <c r="G241" i="10" s="1"/>
  <c r="F240" i="5"/>
  <c r="H239" i="5"/>
  <c r="H240" i="10" s="1"/>
  <c r="G239" i="5"/>
  <c r="G240" i="10" s="1"/>
  <c r="F239" i="5"/>
  <c r="F240" i="10" s="1"/>
  <c r="H238" i="5"/>
  <c r="H239" i="10" s="1"/>
  <c r="G238" i="5"/>
  <c r="G239" i="10" s="1"/>
  <c r="F238" i="5"/>
  <c r="F239" i="10" s="1"/>
  <c r="H237" i="5"/>
  <c r="H238" i="10" s="1"/>
  <c r="G237" i="5"/>
  <c r="G238" i="10" s="1"/>
  <c r="F237" i="5"/>
  <c r="F238" i="10" s="1"/>
  <c r="H236" i="5"/>
  <c r="H237" i="10" s="1"/>
  <c r="G236" i="5"/>
  <c r="G237" i="10" s="1"/>
  <c r="F236" i="5"/>
  <c r="H235" i="5"/>
  <c r="H236" i="10" s="1"/>
  <c r="G235" i="5"/>
  <c r="G236" i="10" s="1"/>
  <c r="F235" i="5"/>
  <c r="F236" i="10" s="1"/>
  <c r="H234" i="5"/>
  <c r="H235" i="10" s="1"/>
  <c r="G234" i="5"/>
  <c r="G235" i="10" s="1"/>
  <c r="F234" i="5"/>
  <c r="H233" i="5"/>
  <c r="H234" i="10" s="1"/>
  <c r="G233" i="5"/>
  <c r="G234" i="10" s="1"/>
  <c r="F233" i="5"/>
  <c r="F234" i="10" s="1"/>
  <c r="H232" i="5"/>
  <c r="H233" i="10" s="1"/>
  <c r="G232" i="5"/>
  <c r="G233" i="10" s="1"/>
  <c r="F232" i="5"/>
  <c r="J232" i="10"/>
  <c r="H231" i="5"/>
  <c r="H232" i="10" s="1"/>
  <c r="G231" i="5"/>
  <c r="G232" i="10" s="1"/>
  <c r="F231" i="5"/>
  <c r="F232" i="10" s="1"/>
  <c r="H230" i="5"/>
  <c r="H231" i="10" s="1"/>
  <c r="G230" i="5"/>
  <c r="G231" i="10" s="1"/>
  <c r="F230" i="5"/>
  <c r="F231" i="10" s="1"/>
  <c r="H229" i="5"/>
  <c r="H230" i="10" s="1"/>
  <c r="G229" i="5"/>
  <c r="G230" i="10" s="1"/>
  <c r="F229" i="5"/>
  <c r="F230" i="10" s="1"/>
  <c r="H228" i="5"/>
  <c r="H229" i="10" s="1"/>
  <c r="G228" i="5"/>
  <c r="G229" i="10" s="1"/>
  <c r="F228" i="5"/>
  <c r="H227" i="5"/>
  <c r="H228" i="10" s="1"/>
  <c r="G227" i="5"/>
  <c r="G228" i="10" s="1"/>
  <c r="F227" i="5"/>
  <c r="F228" i="10" s="1"/>
  <c r="H226" i="5"/>
  <c r="H227" i="10" s="1"/>
  <c r="G226" i="5"/>
  <c r="G227" i="10" s="1"/>
  <c r="F226" i="5"/>
  <c r="H225" i="5"/>
  <c r="H226" i="10" s="1"/>
  <c r="G225" i="5"/>
  <c r="G226" i="10" s="1"/>
  <c r="F225" i="5"/>
  <c r="F226" i="10" s="1"/>
  <c r="H224" i="5"/>
  <c r="H225" i="10" s="1"/>
  <c r="G224" i="5"/>
  <c r="G225" i="10" s="1"/>
  <c r="F224" i="5"/>
  <c r="J224" i="10"/>
  <c r="H223" i="5"/>
  <c r="H224" i="10" s="1"/>
  <c r="G223" i="5"/>
  <c r="G224" i="10" s="1"/>
  <c r="F223" i="5"/>
  <c r="F224" i="10" s="1"/>
  <c r="H222" i="5"/>
  <c r="H223" i="10" s="1"/>
  <c r="G222" i="5"/>
  <c r="G223" i="10" s="1"/>
  <c r="F222" i="5"/>
  <c r="F223" i="10" s="1"/>
  <c r="H221" i="5"/>
  <c r="H222" i="10" s="1"/>
  <c r="G221" i="5"/>
  <c r="G222" i="10" s="1"/>
  <c r="F221" i="5"/>
  <c r="F222" i="10" s="1"/>
  <c r="H220" i="5"/>
  <c r="H221" i="10" s="1"/>
  <c r="G220" i="5"/>
  <c r="G221" i="10" s="1"/>
  <c r="F220" i="5"/>
  <c r="H219" i="5"/>
  <c r="H220" i="10" s="1"/>
  <c r="G219" i="5"/>
  <c r="G220" i="10" s="1"/>
  <c r="F219" i="5"/>
  <c r="F220" i="10" s="1"/>
  <c r="H218" i="5"/>
  <c r="H219" i="10" s="1"/>
  <c r="G218" i="5"/>
  <c r="G219" i="10" s="1"/>
  <c r="F218" i="5"/>
  <c r="H217" i="5"/>
  <c r="H218" i="10" s="1"/>
  <c r="G217" i="5"/>
  <c r="G218" i="10" s="1"/>
  <c r="F217" i="5"/>
  <c r="F218" i="10" s="1"/>
  <c r="H216" i="5"/>
  <c r="H217" i="10" s="1"/>
  <c r="G216" i="5"/>
  <c r="G217" i="10" s="1"/>
  <c r="F216" i="5"/>
  <c r="H215" i="5"/>
  <c r="H216" i="10" s="1"/>
  <c r="G215" i="5"/>
  <c r="G216" i="10" s="1"/>
  <c r="F215" i="5"/>
  <c r="F216" i="10" s="1"/>
  <c r="H214" i="5"/>
  <c r="H215" i="10" s="1"/>
  <c r="G214" i="5"/>
  <c r="G215" i="10" s="1"/>
  <c r="F214" i="5"/>
  <c r="F215" i="10" s="1"/>
  <c r="H213" i="5"/>
  <c r="H214" i="10" s="1"/>
  <c r="G213" i="5"/>
  <c r="G214" i="10" s="1"/>
  <c r="F213" i="5"/>
  <c r="F214" i="10" s="1"/>
  <c r="H212" i="5"/>
  <c r="H213" i="10" s="1"/>
  <c r="G212" i="5"/>
  <c r="G213" i="10" s="1"/>
  <c r="F212" i="5"/>
  <c r="H211" i="5"/>
  <c r="H212" i="10" s="1"/>
  <c r="G211" i="5"/>
  <c r="G212" i="10" s="1"/>
  <c r="F211" i="5"/>
  <c r="F212" i="10" s="1"/>
  <c r="H210" i="5"/>
  <c r="H211" i="10" s="1"/>
  <c r="G210" i="5"/>
  <c r="G211" i="10" s="1"/>
  <c r="F210" i="5"/>
  <c r="H209" i="5"/>
  <c r="H210" i="10" s="1"/>
  <c r="G209" i="5"/>
  <c r="G210" i="10" s="1"/>
  <c r="F209" i="5"/>
  <c r="F210" i="10" s="1"/>
  <c r="H208" i="5"/>
  <c r="H209" i="10" s="1"/>
  <c r="G208" i="5"/>
  <c r="G209" i="10" s="1"/>
  <c r="F208" i="5"/>
  <c r="J208" i="10"/>
  <c r="H207" i="5"/>
  <c r="H208" i="10" s="1"/>
  <c r="G207" i="5"/>
  <c r="G208" i="10" s="1"/>
  <c r="F207" i="5"/>
  <c r="F208" i="10" s="1"/>
  <c r="H206" i="5"/>
  <c r="H207" i="10" s="1"/>
  <c r="G206" i="5"/>
  <c r="G207" i="10" s="1"/>
  <c r="F206" i="5"/>
  <c r="F207" i="10" s="1"/>
  <c r="H205" i="5"/>
  <c r="H206" i="10" s="1"/>
  <c r="G205" i="5"/>
  <c r="G206" i="10" s="1"/>
  <c r="F205" i="5"/>
  <c r="F206" i="10" s="1"/>
  <c r="H204" i="5"/>
  <c r="H205" i="10" s="1"/>
  <c r="G204" i="5"/>
  <c r="G205" i="10" s="1"/>
  <c r="F204" i="5"/>
  <c r="H203" i="5"/>
  <c r="H204" i="10" s="1"/>
  <c r="G203" i="5"/>
  <c r="G204" i="10" s="1"/>
  <c r="F203" i="5"/>
  <c r="F204" i="10" s="1"/>
  <c r="H202" i="5"/>
  <c r="H203" i="10" s="1"/>
  <c r="G202" i="5"/>
  <c r="G203" i="10" s="1"/>
  <c r="F202" i="5"/>
  <c r="H201" i="5"/>
  <c r="H202" i="10" s="1"/>
  <c r="G201" i="5"/>
  <c r="G202" i="10" s="1"/>
  <c r="F201" i="5"/>
  <c r="F202" i="10" s="1"/>
  <c r="H200" i="5"/>
  <c r="H201" i="10" s="1"/>
  <c r="G200" i="5"/>
  <c r="G201" i="10" s="1"/>
  <c r="F200" i="5"/>
  <c r="H199" i="5"/>
  <c r="H200" i="10" s="1"/>
  <c r="G199" i="5"/>
  <c r="G200" i="10" s="1"/>
  <c r="F199" i="5"/>
  <c r="F200" i="10" s="1"/>
  <c r="H198" i="5"/>
  <c r="H199" i="10" s="1"/>
  <c r="G198" i="5"/>
  <c r="G199" i="10" s="1"/>
  <c r="F198" i="5"/>
  <c r="F199" i="10" s="1"/>
  <c r="H197" i="5"/>
  <c r="H198" i="10" s="1"/>
  <c r="G197" i="5"/>
  <c r="G198" i="10" s="1"/>
  <c r="F197" i="5"/>
  <c r="F198" i="10" s="1"/>
  <c r="H196" i="5"/>
  <c r="H197" i="10" s="1"/>
  <c r="G196" i="5"/>
  <c r="G197" i="10" s="1"/>
  <c r="F196" i="5"/>
  <c r="H195" i="5"/>
  <c r="H196" i="10" s="1"/>
  <c r="G195" i="5"/>
  <c r="G196" i="10" s="1"/>
  <c r="F195" i="5"/>
  <c r="F196" i="10" s="1"/>
  <c r="H194" i="5"/>
  <c r="H195" i="10" s="1"/>
  <c r="G194" i="5"/>
  <c r="G195" i="10" s="1"/>
  <c r="F194" i="5"/>
  <c r="H193" i="5"/>
  <c r="H194" i="10" s="1"/>
  <c r="G193" i="5"/>
  <c r="G194" i="10" s="1"/>
  <c r="F193" i="5"/>
  <c r="F194" i="10" s="1"/>
  <c r="H192" i="5"/>
  <c r="H193" i="10" s="1"/>
  <c r="G192" i="5"/>
  <c r="G193" i="10" s="1"/>
  <c r="F192" i="5"/>
  <c r="H191" i="5"/>
  <c r="H192" i="10" s="1"/>
  <c r="G191" i="5"/>
  <c r="G192" i="10" s="1"/>
  <c r="F191" i="5"/>
  <c r="F192" i="10" s="1"/>
  <c r="H190" i="5"/>
  <c r="H191" i="10" s="1"/>
  <c r="G190" i="5"/>
  <c r="G191" i="10" s="1"/>
  <c r="F190" i="5"/>
  <c r="F191" i="10" s="1"/>
  <c r="H189" i="5"/>
  <c r="H190" i="10" s="1"/>
  <c r="G189" i="5"/>
  <c r="G190" i="10" s="1"/>
  <c r="F189" i="5"/>
  <c r="F190" i="10" s="1"/>
  <c r="H188" i="5"/>
  <c r="H189" i="10" s="1"/>
  <c r="G188" i="5"/>
  <c r="G189" i="10" s="1"/>
  <c r="F188" i="5"/>
  <c r="H187" i="5"/>
  <c r="H188" i="10" s="1"/>
  <c r="G187" i="5"/>
  <c r="G188" i="10" s="1"/>
  <c r="F187" i="5"/>
  <c r="F188" i="10" s="1"/>
  <c r="H186" i="5"/>
  <c r="H187" i="10" s="1"/>
  <c r="G186" i="5"/>
  <c r="G187" i="10" s="1"/>
  <c r="F186" i="5"/>
  <c r="H185" i="5"/>
  <c r="H186" i="10" s="1"/>
  <c r="G185" i="5"/>
  <c r="G186" i="10" s="1"/>
  <c r="F185" i="5"/>
  <c r="F186" i="10" s="1"/>
  <c r="H184" i="5"/>
  <c r="H185" i="10" s="1"/>
  <c r="G184" i="5"/>
  <c r="G185" i="10" s="1"/>
  <c r="F184" i="5"/>
  <c r="J184" i="10"/>
  <c r="H183" i="5"/>
  <c r="H184" i="10" s="1"/>
  <c r="G183" i="5"/>
  <c r="G184" i="10" s="1"/>
  <c r="F183" i="5"/>
  <c r="F184" i="10" s="1"/>
  <c r="H182" i="5"/>
  <c r="H183" i="10" s="1"/>
  <c r="G182" i="5"/>
  <c r="G183" i="10" s="1"/>
  <c r="F182" i="5"/>
  <c r="F183" i="10" s="1"/>
  <c r="H181" i="5"/>
  <c r="H182" i="10" s="1"/>
  <c r="G181" i="5"/>
  <c r="G182" i="10" s="1"/>
  <c r="F181" i="5"/>
  <c r="F182" i="10" s="1"/>
  <c r="H180" i="5"/>
  <c r="H181" i="10" s="1"/>
  <c r="G180" i="5"/>
  <c r="G181" i="10" s="1"/>
  <c r="F180" i="5"/>
  <c r="H179" i="5"/>
  <c r="H180" i="10" s="1"/>
  <c r="G179" i="5"/>
  <c r="G180" i="10" s="1"/>
  <c r="F179" i="5"/>
  <c r="F180" i="10" s="1"/>
  <c r="H178" i="5"/>
  <c r="H179" i="10" s="1"/>
  <c r="G178" i="5"/>
  <c r="G179" i="10" s="1"/>
  <c r="F178" i="5"/>
  <c r="H177" i="5"/>
  <c r="H178" i="10" s="1"/>
  <c r="G177" i="5"/>
  <c r="G178" i="10" s="1"/>
  <c r="F177" i="5"/>
  <c r="F178" i="10" s="1"/>
  <c r="H176" i="5"/>
  <c r="H177" i="10" s="1"/>
  <c r="G176" i="5"/>
  <c r="G177" i="10" s="1"/>
  <c r="F176" i="5"/>
  <c r="H175" i="5"/>
  <c r="H176" i="10" s="1"/>
  <c r="G175" i="5"/>
  <c r="G176" i="10" s="1"/>
  <c r="F175" i="5"/>
  <c r="F176" i="10" s="1"/>
  <c r="H174" i="5"/>
  <c r="H175" i="10" s="1"/>
  <c r="G174" i="5"/>
  <c r="G175" i="10" s="1"/>
  <c r="F174" i="5"/>
  <c r="F175" i="10" s="1"/>
  <c r="H173" i="5"/>
  <c r="H174" i="10" s="1"/>
  <c r="G173" i="5"/>
  <c r="G174" i="10" s="1"/>
  <c r="F173" i="5"/>
  <c r="F174" i="10" s="1"/>
  <c r="H172" i="5"/>
  <c r="H173" i="10" s="1"/>
  <c r="G172" i="5"/>
  <c r="G173" i="10" s="1"/>
  <c r="F172" i="5"/>
  <c r="H171" i="5"/>
  <c r="H172" i="10" s="1"/>
  <c r="G171" i="5"/>
  <c r="G172" i="10" s="1"/>
  <c r="F171" i="5"/>
  <c r="F172" i="10" s="1"/>
  <c r="H170" i="5"/>
  <c r="H171" i="10" s="1"/>
  <c r="G170" i="5"/>
  <c r="G171" i="10" s="1"/>
  <c r="F170" i="5"/>
  <c r="H169" i="5"/>
  <c r="H170" i="10" s="1"/>
  <c r="G169" i="5"/>
  <c r="G170" i="10" s="1"/>
  <c r="F169" i="5"/>
  <c r="F170" i="10" s="1"/>
  <c r="H168" i="5"/>
  <c r="H169" i="10" s="1"/>
  <c r="G168" i="5"/>
  <c r="G169" i="10" s="1"/>
  <c r="F168" i="5"/>
  <c r="H167" i="5"/>
  <c r="H168" i="10" s="1"/>
  <c r="G167" i="5"/>
  <c r="G168" i="10" s="1"/>
  <c r="F167" i="5"/>
  <c r="F168" i="10" s="1"/>
  <c r="H166" i="5"/>
  <c r="H167" i="10" s="1"/>
  <c r="G166" i="5"/>
  <c r="G167" i="10" s="1"/>
  <c r="F166" i="5"/>
  <c r="F167" i="10" s="1"/>
  <c r="H165" i="5"/>
  <c r="H166" i="10" s="1"/>
  <c r="G165" i="5"/>
  <c r="G166" i="10" s="1"/>
  <c r="F165" i="5"/>
  <c r="F166" i="10" s="1"/>
  <c r="H164" i="5"/>
  <c r="H165" i="10" s="1"/>
  <c r="G164" i="5"/>
  <c r="G165" i="10" s="1"/>
  <c r="F164" i="5"/>
  <c r="H163" i="5"/>
  <c r="H164" i="10" s="1"/>
  <c r="G163" i="5"/>
  <c r="G164" i="10" s="1"/>
  <c r="F163" i="5"/>
  <c r="F164" i="10" s="1"/>
  <c r="H162" i="5"/>
  <c r="H163" i="10" s="1"/>
  <c r="G162" i="5"/>
  <c r="G163" i="10" s="1"/>
  <c r="F162" i="5"/>
  <c r="H161" i="5"/>
  <c r="H162" i="10" s="1"/>
  <c r="G161" i="5"/>
  <c r="G162" i="10" s="1"/>
  <c r="F161" i="5"/>
  <c r="F162" i="10" s="1"/>
  <c r="H160" i="5"/>
  <c r="H161" i="10" s="1"/>
  <c r="G160" i="5"/>
  <c r="G161" i="10" s="1"/>
  <c r="F160" i="5"/>
  <c r="J160" i="10"/>
  <c r="H159" i="5"/>
  <c r="H160" i="10" s="1"/>
  <c r="G159" i="5"/>
  <c r="G160" i="10" s="1"/>
  <c r="F159" i="5"/>
  <c r="F160" i="10" s="1"/>
  <c r="H158" i="5"/>
  <c r="H159" i="10" s="1"/>
  <c r="G158" i="5"/>
  <c r="G159" i="10" s="1"/>
  <c r="F158" i="5"/>
  <c r="F159" i="10" s="1"/>
  <c r="H157" i="5"/>
  <c r="H158" i="10" s="1"/>
  <c r="G157" i="5"/>
  <c r="G158" i="10" s="1"/>
  <c r="F157" i="5"/>
  <c r="F158" i="10" s="1"/>
  <c r="H156" i="5"/>
  <c r="H157" i="10" s="1"/>
  <c r="G156" i="5"/>
  <c r="G157" i="10" s="1"/>
  <c r="F156" i="5"/>
  <c r="H155" i="5"/>
  <c r="H156" i="10" s="1"/>
  <c r="G155" i="5"/>
  <c r="G156" i="10" s="1"/>
  <c r="F155" i="5"/>
  <c r="F156" i="10" s="1"/>
  <c r="H154" i="5"/>
  <c r="H155" i="10" s="1"/>
  <c r="G154" i="5"/>
  <c r="G155" i="10" s="1"/>
  <c r="F154" i="5"/>
  <c r="H153" i="5"/>
  <c r="H154" i="10" s="1"/>
  <c r="G153" i="5"/>
  <c r="G154" i="10" s="1"/>
  <c r="F153" i="5"/>
  <c r="F154" i="10" s="1"/>
  <c r="H152" i="5"/>
  <c r="H153" i="10" s="1"/>
  <c r="G152" i="5"/>
  <c r="G153" i="10" s="1"/>
  <c r="F152" i="5"/>
  <c r="J152" i="10"/>
  <c r="H151" i="5"/>
  <c r="H152" i="10" s="1"/>
  <c r="G151" i="5"/>
  <c r="G152" i="10" s="1"/>
  <c r="F151" i="5"/>
  <c r="F152" i="10" s="1"/>
  <c r="H150" i="5"/>
  <c r="H151" i="10" s="1"/>
  <c r="G150" i="5"/>
  <c r="G151" i="10" s="1"/>
  <c r="F150" i="5"/>
  <c r="F151" i="10" s="1"/>
  <c r="H149" i="5"/>
  <c r="H150" i="10" s="1"/>
  <c r="G149" i="5"/>
  <c r="G150" i="10" s="1"/>
  <c r="F149" i="5"/>
  <c r="F150" i="10" s="1"/>
  <c r="H148" i="5"/>
  <c r="H149" i="10" s="1"/>
  <c r="G148" i="5"/>
  <c r="G149" i="10" s="1"/>
  <c r="F148" i="5"/>
  <c r="H147" i="5"/>
  <c r="H148" i="10" s="1"/>
  <c r="G147" i="5"/>
  <c r="G148" i="10" s="1"/>
  <c r="F147" i="5"/>
  <c r="F148" i="10" s="1"/>
  <c r="H146" i="5"/>
  <c r="H147" i="10" s="1"/>
  <c r="G146" i="5"/>
  <c r="G147" i="10" s="1"/>
  <c r="F146" i="5"/>
  <c r="H145" i="5"/>
  <c r="H146" i="10" s="1"/>
  <c r="G145" i="5"/>
  <c r="G146" i="10" s="1"/>
  <c r="F145" i="5"/>
  <c r="F146" i="10" s="1"/>
  <c r="H144" i="5"/>
  <c r="H145" i="10" s="1"/>
  <c r="G144" i="5"/>
  <c r="G145" i="10" s="1"/>
  <c r="F144" i="5"/>
  <c r="H143" i="5"/>
  <c r="H144" i="10" s="1"/>
  <c r="G143" i="5"/>
  <c r="G144" i="10" s="1"/>
  <c r="F143" i="5"/>
  <c r="F144" i="10" s="1"/>
  <c r="H142" i="5"/>
  <c r="H143" i="10" s="1"/>
  <c r="G142" i="5"/>
  <c r="G143" i="10" s="1"/>
  <c r="F142" i="5"/>
  <c r="F143" i="10" s="1"/>
  <c r="H141" i="5"/>
  <c r="H142" i="10" s="1"/>
  <c r="G141" i="5"/>
  <c r="G142" i="10" s="1"/>
  <c r="F141" i="5"/>
  <c r="F142" i="10" s="1"/>
  <c r="H140" i="5"/>
  <c r="H141" i="10" s="1"/>
  <c r="G140" i="5"/>
  <c r="G141" i="10" s="1"/>
  <c r="F140" i="5"/>
  <c r="H139" i="5"/>
  <c r="H140" i="10" s="1"/>
  <c r="G139" i="5"/>
  <c r="G140" i="10" s="1"/>
  <c r="F139" i="5"/>
  <c r="F140" i="10" s="1"/>
  <c r="H138" i="5"/>
  <c r="H139" i="10" s="1"/>
  <c r="G138" i="5"/>
  <c r="G139" i="10" s="1"/>
  <c r="F138" i="5"/>
  <c r="H137" i="5"/>
  <c r="H138" i="10" s="1"/>
  <c r="G137" i="5"/>
  <c r="G138" i="10" s="1"/>
  <c r="F137" i="5"/>
  <c r="F138" i="10" s="1"/>
  <c r="H136" i="5"/>
  <c r="H137" i="10" s="1"/>
  <c r="G136" i="5"/>
  <c r="G137" i="10" s="1"/>
  <c r="F136" i="5"/>
  <c r="J136" i="10"/>
  <c r="H135" i="5"/>
  <c r="H136" i="10" s="1"/>
  <c r="G135" i="5"/>
  <c r="G136" i="10" s="1"/>
  <c r="F135" i="5"/>
  <c r="F136" i="10" s="1"/>
  <c r="H134" i="5"/>
  <c r="H135" i="10" s="1"/>
  <c r="G134" i="5"/>
  <c r="G135" i="10" s="1"/>
  <c r="F134" i="5"/>
  <c r="F135" i="10" s="1"/>
  <c r="H133" i="5"/>
  <c r="H134" i="10" s="1"/>
  <c r="G133" i="5"/>
  <c r="G134" i="10" s="1"/>
  <c r="F133" i="5"/>
  <c r="F134" i="10" s="1"/>
  <c r="H132" i="5"/>
  <c r="H133" i="10" s="1"/>
  <c r="G132" i="5"/>
  <c r="G133" i="10" s="1"/>
  <c r="F132" i="5"/>
  <c r="H131" i="5"/>
  <c r="H132" i="10" s="1"/>
  <c r="G131" i="5"/>
  <c r="G132" i="10" s="1"/>
  <c r="F131" i="5"/>
  <c r="F132" i="10" s="1"/>
  <c r="H130" i="5"/>
  <c r="H131" i="10" s="1"/>
  <c r="G130" i="5"/>
  <c r="G131" i="10" s="1"/>
  <c r="F130" i="5"/>
  <c r="H129" i="5"/>
  <c r="H130" i="10" s="1"/>
  <c r="G129" i="5"/>
  <c r="G130" i="10" s="1"/>
  <c r="F129" i="5"/>
  <c r="F130" i="10" s="1"/>
  <c r="H128" i="5"/>
  <c r="H129" i="10" s="1"/>
  <c r="G128" i="5"/>
  <c r="G129" i="10" s="1"/>
  <c r="F128" i="5"/>
  <c r="H127" i="5"/>
  <c r="H128" i="10" s="1"/>
  <c r="G127" i="5"/>
  <c r="G128" i="10" s="1"/>
  <c r="F127" i="5"/>
  <c r="F128" i="10" s="1"/>
  <c r="H126" i="5"/>
  <c r="H127" i="10" s="1"/>
  <c r="G126" i="5"/>
  <c r="G127" i="10" s="1"/>
  <c r="F126" i="5"/>
  <c r="H125" i="5"/>
  <c r="H126" i="10" s="1"/>
  <c r="G125" i="5"/>
  <c r="G126" i="10" s="1"/>
  <c r="F125" i="5"/>
  <c r="F126" i="10" s="1"/>
  <c r="H124" i="5"/>
  <c r="H125" i="10" s="1"/>
  <c r="G124" i="5"/>
  <c r="G125" i="10" s="1"/>
  <c r="F124" i="5"/>
  <c r="H123" i="5"/>
  <c r="H124" i="10" s="1"/>
  <c r="G123" i="5"/>
  <c r="G124" i="10" s="1"/>
  <c r="F123" i="5"/>
  <c r="F124" i="10" s="1"/>
  <c r="H122" i="5"/>
  <c r="H123" i="10" s="1"/>
  <c r="G122" i="5"/>
  <c r="G123" i="10" s="1"/>
  <c r="F122" i="5"/>
  <c r="H121" i="5"/>
  <c r="H122" i="10" s="1"/>
  <c r="G121" i="5"/>
  <c r="G122" i="10" s="1"/>
  <c r="F121" i="5"/>
  <c r="F122" i="10" s="1"/>
  <c r="H120" i="5"/>
  <c r="H121" i="10" s="1"/>
  <c r="G120" i="5"/>
  <c r="G121" i="10" s="1"/>
  <c r="F120" i="5"/>
  <c r="H119" i="5"/>
  <c r="H120" i="10" s="1"/>
  <c r="G119" i="5"/>
  <c r="G120" i="10" s="1"/>
  <c r="F119" i="5"/>
  <c r="F120" i="10" s="1"/>
  <c r="H118" i="5"/>
  <c r="H119" i="10" s="1"/>
  <c r="G118" i="5"/>
  <c r="G119" i="10" s="1"/>
  <c r="F118" i="5"/>
  <c r="H117" i="5"/>
  <c r="H118" i="10" s="1"/>
  <c r="G117" i="5"/>
  <c r="G118" i="10" s="1"/>
  <c r="F117" i="5"/>
  <c r="F118" i="10" s="1"/>
  <c r="H116" i="5"/>
  <c r="H117" i="10" s="1"/>
  <c r="G116" i="5"/>
  <c r="G117" i="10" s="1"/>
  <c r="F116" i="5"/>
  <c r="H115" i="5"/>
  <c r="H116" i="10" s="1"/>
  <c r="G115" i="5"/>
  <c r="G116" i="10" s="1"/>
  <c r="F115" i="5"/>
  <c r="F116" i="10" s="1"/>
  <c r="H114" i="5"/>
  <c r="H115" i="10" s="1"/>
  <c r="G114" i="5"/>
  <c r="G115" i="10" s="1"/>
  <c r="F114" i="5"/>
  <c r="H113" i="5"/>
  <c r="H114" i="10" s="1"/>
  <c r="G113" i="5"/>
  <c r="G114" i="10" s="1"/>
  <c r="F113" i="5"/>
  <c r="F114" i="10" s="1"/>
  <c r="H112" i="5"/>
  <c r="H113" i="10" s="1"/>
  <c r="G112" i="5"/>
  <c r="G113" i="10" s="1"/>
  <c r="F112" i="5"/>
  <c r="H111" i="5"/>
  <c r="H112" i="10" s="1"/>
  <c r="G111" i="5"/>
  <c r="G112" i="10" s="1"/>
  <c r="F111" i="5"/>
  <c r="F112" i="10" s="1"/>
  <c r="H110" i="5"/>
  <c r="H111" i="10" s="1"/>
  <c r="G110" i="5"/>
  <c r="G111" i="10" s="1"/>
  <c r="F110" i="5"/>
  <c r="H109" i="5"/>
  <c r="H110" i="10" s="1"/>
  <c r="G109" i="5"/>
  <c r="G110" i="10" s="1"/>
  <c r="F109" i="5"/>
  <c r="F110" i="10" s="1"/>
  <c r="H108" i="5"/>
  <c r="H109" i="10" s="1"/>
  <c r="G108" i="5"/>
  <c r="G109" i="10" s="1"/>
  <c r="F108" i="5"/>
  <c r="H107" i="5"/>
  <c r="H108" i="10" s="1"/>
  <c r="G107" i="5"/>
  <c r="G108" i="10" s="1"/>
  <c r="F107" i="5"/>
  <c r="F108" i="10" s="1"/>
  <c r="H106" i="5"/>
  <c r="H107" i="10" s="1"/>
  <c r="G106" i="5"/>
  <c r="G107" i="10" s="1"/>
  <c r="F106" i="5"/>
  <c r="H105" i="5"/>
  <c r="H106" i="10" s="1"/>
  <c r="G105" i="5"/>
  <c r="G106" i="10" s="1"/>
  <c r="F105" i="5"/>
  <c r="F106" i="10" s="1"/>
  <c r="H104" i="5"/>
  <c r="H105" i="10" s="1"/>
  <c r="G104" i="5"/>
  <c r="G105" i="10" s="1"/>
  <c r="F104" i="5"/>
  <c r="H103" i="5"/>
  <c r="H104" i="10" s="1"/>
  <c r="G103" i="5"/>
  <c r="G104" i="10" s="1"/>
  <c r="F103" i="5"/>
  <c r="F104" i="10" s="1"/>
  <c r="H102" i="5"/>
  <c r="H103" i="10" s="1"/>
  <c r="G102" i="5"/>
  <c r="G103" i="10" s="1"/>
  <c r="F102" i="5"/>
  <c r="H101" i="5"/>
  <c r="H102" i="10" s="1"/>
  <c r="G101" i="5"/>
  <c r="G102" i="10" s="1"/>
  <c r="F101" i="5"/>
  <c r="F102" i="10" s="1"/>
  <c r="H100" i="5"/>
  <c r="H101" i="10" s="1"/>
  <c r="G100" i="5"/>
  <c r="G101" i="10" s="1"/>
  <c r="F100" i="5"/>
  <c r="H99" i="5"/>
  <c r="H100" i="10" s="1"/>
  <c r="G99" i="5"/>
  <c r="G100" i="10" s="1"/>
  <c r="F99" i="5"/>
  <c r="F100" i="10" s="1"/>
  <c r="H98" i="5"/>
  <c r="H99" i="10" s="1"/>
  <c r="G98" i="5"/>
  <c r="G99" i="10" s="1"/>
  <c r="F98" i="5"/>
  <c r="H97" i="5"/>
  <c r="H98" i="10" s="1"/>
  <c r="G97" i="5"/>
  <c r="G98" i="10" s="1"/>
  <c r="F97" i="5"/>
  <c r="F98" i="10" s="1"/>
  <c r="H96" i="5"/>
  <c r="H97" i="10" s="1"/>
  <c r="G96" i="5"/>
  <c r="G97" i="10" s="1"/>
  <c r="F96" i="5"/>
  <c r="H95" i="5"/>
  <c r="H96" i="10" s="1"/>
  <c r="G95" i="5"/>
  <c r="G96" i="10" s="1"/>
  <c r="F95" i="5"/>
  <c r="F96" i="10" s="1"/>
  <c r="H94" i="5"/>
  <c r="H95" i="10" s="1"/>
  <c r="G94" i="5"/>
  <c r="G95" i="10" s="1"/>
  <c r="F94" i="5"/>
  <c r="H93" i="5"/>
  <c r="H94" i="10" s="1"/>
  <c r="G93" i="5"/>
  <c r="G94" i="10" s="1"/>
  <c r="F93" i="5"/>
  <c r="F94" i="10" s="1"/>
  <c r="H92" i="5"/>
  <c r="H93" i="10" s="1"/>
  <c r="G92" i="5"/>
  <c r="G93" i="10" s="1"/>
  <c r="F92" i="5"/>
  <c r="H91" i="5"/>
  <c r="H92" i="10" s="1"/>
  <c r="G91" i="5"/>
  <c r="G92" i="10" s="1"/>
  <c r="F91" i="5"/>
  <c r="F92" i="10" s="1"/>
  <c r="H90" i="5"/>
  <c r="H91" i="10" s="1"/>
  <c r="G90" i="5"/>
  <c r="G91" i="10" s="1"/>
  <c r="F90" i="5"/>
  <c r="H89" i="5"/>
  <c r="H90" i="10" s="1"/>
  <c r="G89" i="5"/>
  <c r="G90" i="10" s="1"/>
  <c r="F89" i="5"/>
  <c r="F90" i="10" s="1"/>
  <c r="H88" i="5"/>
  <c r="H89" i="10" s="1"/>
  <c r="G88" i="5"/>
  <c r="G89" i="10" s="1"/>
  <c r="F88" i="5"/>
  <c r="H87" i="5"/>
  <c r="H88" i="10" s="1"/>
  <c r="G87" i="5"/>
  <c r="G88" i="10" s="1"/>
  <c r="F87" i="5"/>
  <c r="F88" i="10" s="1"/>
  <c r="H86" i="5"/>
  <c r="H87" i="10" s="1"/>
  <c r="G86" i="5"/>
  <c r="G87" i="10" s="1"/>
  <c r="F86" i="5"/>
  <c r="H85" i="5"/>
  <c r="H86" i="10" s="1"/>
  <c r="G85" i="5"/>
  <c r="G86" i="10" s="1"/>
  <c r="F85" i="5"/>
  <c r="F86" i="10" s="1"/>
  <c r="H84" i="5"/>
  <c r="H85" i="10" s="1"/>
  <c r="G84" i="5"/>
  <c r="G85" i="10" s="1"/>
  <c r="F84" i="5"/>
  <c r="H83" i="5"/>
  <c r="H84" i="10" s="1"/>
  <c r="G83" i="5"/>
  <c r="G84" i="10" s="1"/>
  <c r="F83" i="5"/>
  <c r="F84" i="10" s="1"/>
  <c r="H82" i="5"/>
  <c r="H83" i="10" s="1"/>
  <c r="G82" i="5"/>
  <c r="G83" i="10" s="1"/>
  <c r="F82" i="5"/>
  <c r="H81" i="5"/>
  <c r="H82" i="10" s="1"/>
  <c r="G81" i="5"/>
  <c r="G82" i="10" s="1"/>
  <c r="F81" i="5"/>
  <c r="F82" i="10" s="1"/>
  <c r="H80" i="5"/>
  <c r="H81" i="10" s="1"/>
  <c r="G80" i="5"/>
  <c r="G81" i="10" s="1"/>
  <c r="F80" i="5"/>
  <c r="H79" i="5"/>
  <c r="H80" i="10" s="1"/>
  <c r="G79" i="5"/>
  <c r="G80" i="10" s="1"/>
  <c r="F79" i="5"/>
  <c r="F80" i="10" s="1"/>
  <c r="H78" i="5"/>
  <c r="H79" i="10" s="1"/>
  <c r="G78" i="5"/>
  <c r="G79" i="10" s="1"/>
  <c r="F78" i="5"/>
  <c r="H77" i="5"/>
  <c r="H78" i="10" s="1"/>
  <c r="G77" i="5"/>
  <c r="G78" i="10" s="1"/>
  <c r="F77" i="5"/>
  <c r="F78" i="10" s="1"/>
  <c r="H76" i="5"/>
  <c r="H77" i="10" s="1"/>
  <c r="G76" i="5"/>
  <c r="G77" i="10" s="1"/>
  <c r="F76" i="5"/>
  <c r="H75" i="5"/>
  <c r="H76" i="10" s="1"/>
  <c r="G75" i="5"/>
  <c r="G76" i="10" s="1"/>
  <c r="F75" i="5"/>
  <c r="F76" i="10" s="1"/>
  <c r="H74" i="5"/>
  <c r="H75" i="10" s="1"/>
  <c r="G74" i="5"/>
  <c r="G75" i="10" s="1"/>
  <c r="F74" i="5"/>
  <c r="H73" i="5"/>
  <c r="H74" i="10" s="1"/>
  <c r="G73" i="5"/>
  <c r="G74" i="10" s="1"/>
  <c r="F73" i="5"/>
  <c r="F74" i="10" s="1"/>
  <c r="H72" i="5"/>
  <c r="H73" i="10" s="1"/>
  <c r="G72" i="5"/>
  <c r="G73" i="10" s="1"/>
  <c r="F72" i="5"/>
  <c r="H71" i="5"/>
  <c r="H72" i="10" s="1"/>
  <c r="G71" i="5"/>
  <c r="G72" i="10" s="1"/>
  <c r="F71" i="5"/>
  <c r="F72" i="10" s="1"/>
  <c r="H70" i="5"/>
  <c r="H71" i="10" s="1"/>
  <c r="G70" i="5"/>
  <c r="G71" i="10" s="1"/>
  <c r="F70" i="5"/>
  <c r="H69" i="5"/>
  <c r="H70" i="10" s="1"/>
  <c r="G69" i="5"/>
  <c r="G70" i="10" s="1"/>
  <c r="F69" i="5"/>
  <c r="F70" i="10" s="1"/>
  <c r="H68" i="5"/>
  <c r="H69" i="10" s="1"/>
  <c r="G68" i="5"/>
  <c r="G69" i="10" s="1"/>
  <c r="F68" i="5"/>
  <c r="H67" i="5"/>
  <c r="H68" i="10" s="1"/>
  <c r="G67" i="5"/>
  <c r="G68" i="10" s="1"/>
  <c r="F67" i="5"/>
  <c r="F68" i="10" s="1"/>
  <c r="H66" i="5"/>
  <c r="H67" i="10" s="1"/>
  <c r="G66" i="5"/>
  <c r="G67" i="10" s="1"/>
  <c r="F66" i="5"/>
  <c r="H65" i="5"/>
  <c r="H66" i="10" s="1"/>
  <c r="G65" i="5"/>
  <c r="G66" i="10" s="1"/>
  <c r="F65" i="5"/>
  <c r="F66" i="10" s="1"/>
  <c r="H64" i="5"/>
  <c r="H65" i="10" s="1"/>
  <c r="G64" i="5"/>
  <c r="G65" i="10" s="1"/>
  <c r="F64" i="5"/>
  <c r="H63" i="5"/>
  <c r="H64" i="10" s="1"/>
  <c r="G63" i="5"/>
  <c r="G64" i="10" s="1"/>
  <c r="F63" i="5"/>
  <c r="F64" i="10" s="1"/>
  <c r="H62" i="5"/>
  <c r="H63" i="10" s="1"/>
  <c r="G62" i="5"/>
  <c r="G63" i="10" s="1"/>
  <c r="F62" i="5"/>
  <c r="H61" i="5"/>
  <c r="H62" i="10" s="1"/>
  <c r="G61" i="5"/>
  <c r="G62" i="10" s="1"/>
  <c r="F61" i="5"/>
  <c r="F62" i="10" s="1"/>
  <c r="H60" i="5"/>
  <c r="H61" i="10" s="1"/>
  <c r="G60" i="5"/>
  <c r="G61" i="10" s="1"/>
  <c r="F60" i="5"/>
  <c r="H59" i="5"/>
  <c r="H60" i="10" s="1"/>
  <c r="G59" i="5"/>
  <c r="G60" i="10" s="1"/>
  <c r="F59" i="5"/>
  <c r="F60" i="10" s="1"/>
  <c r="H58" i="5"/>
  <c r="H59" i="10" s="1"/>
  <c r="G58" i="5"/>
  <c r="G59" i="10" s="1"/>
  <c r="F58" i="5"/>
  <c r="H57" i="5"/>
  <c r="H58" i="10" s="1"/>
  <c r="G57" i="5"/>
  <c r="G58" i="10" s="1"/>
  <c r="F57" i="5"/>
  <c r="F58" i="10" s="1"/>
  <c r="H56" i="5"/>
  <c r="H57" i="10" s="1"/>
  <c r="G56" i="5"/>
  <c r="G57" i="10" s="1"/>
  <c r="F56" i="5"/>
  <c r="H55" i="5"/>
  <c r="H56" i="10" s="1"/>
  <c r="G55" i="5"/>
  <c r="G56" i="10" s="1"/>
  <c r="F55" i="5"/>
  <c r="F56" i="10" s="1"/>
  <c r="H54" i="5"/>
  <c r="H55" i="10" s="1"/>
  <c r="G54" i="5"/>
  <c r="G55" i="10" s="1"/>
  <c r="F54" i="5"/>
  <c r="H53" i="5"/>
  <c r="H54" i="10" s="1"/>
  <c r="G53" i="5"/>
  <c r="G54" i="10" s="1"/>
  <c r="F53" i="5"/>
  <c r="F54" i="10" s="1"/>
  <c r="H52" i="5"/>
  <c r="H53" i="10" s="1"/>
  <c r="G52" i="5"/>
  <c r="G53" i="10" s="1"/>
  <c r="F52" i="5"/>
  <c r="H51" i="5"/>
  <c r="H52" i="10" s="1"/>
  <c r="G51" i="5"/>
  <c r="G52" i="10" s="1"/>
  <c r="F51" i="5"/>
  <c r="F52" i="10" s="1"/>
  <c r="H50" i="5"/>
  <c r="H51" i="10" s="1"/>
  <c r="G50" i="5"/>
  <c r="G51" i="10" s="1"/>
  <c r="F50" i="5"/>
  <c r="H49" i="5"/>
  <c r="H50" i="10" s="1"/>
  <c r="G49" i="5"/>
  <c r="G50" i="10" s="1"/>
  <c r="F49" i="5"/>
  <c r="F50" i="10" s="1"/>
  <c r="H48" i="5"/>
  <c r="H49" i="10" s="1"/>
  <c r="G48" i="5"/>
  <c r="G49" i="10" s="1"/>
  <c r="F48" i="5"/>
  <c r="H47" i="5"/>
  <c r="H48" i="10" s="1"/>
  <c r="G47" i="5"/>
  <c r="G48" i="10" s="1"/>
  <c r="F47" i="5"/>
  <c r="F48" i="10" s="1"/>
  <c r="H46" i="5"/>
  <c r="H47" i="10" s="1"/>
  <c r="G46" i="5"/>
  <c r="G47" i="10" s="1"/>
  <c r="F46" i="5"/>
  <c r="H45" i="5"/>
  <c r="H46" i="10" s="1"/>
  <c r="G45" i="5"/>
  <c r="G46" i="10" s="1"/>
  <c r="F45" i="5"/>
  <c r="F46" i="10" s="1"/>
  <c r="H44" i="5"/>
  <c r="H45" i="10" s="1"/>
  <c r="G44" i="5"/>
  <c r="G45" i="10" s="1"/>
  <c r="F44" i="5"/>
  <c r="H43" i="5"/>
  <c r="H44" i="10" s="1"/>
  <c r="G43" i="5"/>
  <c r="G44" i="10" s="1"/>
  <c r="F43" i="5"/>
  <c r="F44" i="10" s="1"/>
  <c r="H42" i="5"/>
  <c r="H43" i="10" s="1"/>
  <c r="G42" i="5"/>
  <c r="G43" i="10" s="1"/>
  <c r="F42" i="5"/>
  <c r="H41" i="5"/>
  <c r="H42" i="10" s="1"/>
  <c r="G41" i="5"/>
  <c r="G42" i="10" s="1"/>
  <c r="F41" i="5"/>
  <c r="F42" i="10" s="1"/>
  <c r="H40" i="5"/>
  <c r="H41" i="10" s="1"/>
  <c r="G40" i="5"/>
  <c r="G41" i="10" s="1"/>
  <c r="F40" i="5"/>
  <c r="H39" i="5"/>
  <c r="H40" i="10" s="1"/>
  <c r="G39" i="5"/>
  <c r="G40" i="10" s="1"/>
  <c r="F39" i="5"/>
  <c r="F40" i="10" s="1"/>
  <c r="H38" i="5"/>
  <c r="H39" i="10" s="1"/>
  <c r="G38" i="5"/>
  <c r="G39" i="10" s="1"/>
  <c r="F38" i="5"/>
  <c r="H37" i="5"/>
  <c r="H38" i="10" s="1"/>
  <c r="G37" i="5"/>
  <c r="G38" i="10" s="1"/>
  <c r="F37" i="5"/>
  <c r="F38" i="10" s="1"/>
  <c r="H36" i="5"/>
  <c r="H37" i="10" s="1"/>
  <c r="G36" i="5"/>
  <c r="G37" i="10" s="1"/>
  <c r="F36" i="5"/>
  <c r="F37" i="10" s="1"/>
  <c r="H35" i="5"/>
  <c r="H36" i="10" s="1"/>
  <c r="G35" i="5"/>
  <c r="G36" i="10" s="1"/>
  <c r="F35" i="5"/>
  <c r="F36" i="10" s="1"/>
  <c r="H34" i="5"/>
  <c r="H35" i="10" s="1"/>
  <c r="G34" i="5"/>
  <c r="G35" i="10" s="1"/>
  <c r="F34" i="5"/>
  <c r="F35" i="10" s="1"/>
  <c r="H33" i="5"/>
  <c r="H34" i="10" s="1"/>
  <c r="G33" i="5"/>
  <c r="G34" i="10" s="1"/>
  <c r="F33" i="5"/>
  <c r="F34" i="10" s="1"/>
  <c r="H32" i="5"/>
  <c r="H33" i="10" s="1"/>
  <c r="G32" i="5"/>
  <c r="G33" i="10" s="1"/>
  <c r="F32" i="5"/>
  <c r="J32" i="10"/>
  <c r="H31" i="5"/>
  <c r="H32" i="10" s="1"/>
  <c r="G31" i="5"/>
  <c r="G32" i="10" s="1"/>
  <c r="F31" i="5"/>
  <c r="F32" i="10" s="1"/>
  <c r="H30" i="5"/>
  <c r="H31" i="10" s="1"/>
  <c r="G30" i="5"/>
  <c r="G31" i="10" s="1"/>
  <c r="F30" i="5"/>
  <c r="F31" i="10" s="1"/>
  <c r="H29" i="5"/>
  <c r="H30" i="10" s="1"/>
  <c r="G29" i="5"/>
  <c r="G30" i="10" s="1"/>
  <c r="F29" i="5"/>
  <c r="F30" i="10" s="1"/>
  <c r="H28" i="5"/>
  <c r="H29" i="10" s="1"/>
  <c r="G28" i="5"/>
  <c r="G29" i="10" s="1"/>
  <c r="F28" i="5"/>
  <c r="F29" i="10" s="1"/>
  <c r="H27" i="5"/>
  <c r="H28" i="10" s="1"/>
  <c r="G27" i="5"/>
  <c r="G28" i="10" s="1"/>
  <c r="F27" i="5"/>
  <c r="F28" i="10" s="1"/>
  <c r="H26" i="5"/>
  <c r="H27" i="10" s="1"/>
  <c r="G26" i="5"/>
  <c r="G27" i="10" s="1"/>
  <c r="F26" i="5"/>
  <c r="F27" i="10" s="1"/>
  <c r="H25" i="5"/>
  <c r="H26" i="10" s="1"/>
  <c r="G25" i="5"/>
  <c r="G26" i="10" s="1"/>
  <c r="F25" i="5"/>
  <c r="F26" i="10" s="1"/>
  <c r="H24" i="5"/>
  <c r="H25" i="10" s="1"/>
  <c r="G24" i="5"/>
  <c r="G25" i="10" s="1"/>
  <c r="F24" i="5"/>
  <c r="F25" i="10" s="1"/>
  <c r="J24" i="10"/>
  <c r="H23" i="5"/>
  <c r="H24" i="10" s="1"/>
  <c r="G23" i="5"/>
  <c r="G24" i="10" s="1"/>
  <c r="F23" i="5"/>
  <c r="F24" i="10" s="1"/>
  <c r="H22" i="5"/>
  <c r="H23" i="10" s="1"/>
  <c r="G22" i="5"/>
  <c r="G23" i="10" s="1"/>
  <c r="F22" i="5"/>
  <c r="F23" i="10" s="1"/>
  <c r="H21" i="5"/>
  <c r="H22" i="10" s="1"/>
  <c r="G21" i="5"/>
  <c r="G22" i="10" s="1"/>
  <c r="F21" i="5"/>
  <c r="F22" i="10" s="1"/>
  <c r="H20" i="5"/>
  <c r="H21" i="10" s="1"/>
  <c r="G20" i="5"/>
  <c r="G21" i="10" s="1"/>
  <c r="F20" i="5"/>
  <c r="F21" i="10" s="1"/>
  <c r="H19" i="5"/>
  <c r="H20" i="10" s="1"/>
  <c r="G19" i="5"/>
  <c r="G20" i="10" s="1"/>
  <c r="F19" i="5"/>
  <c r="F20" i="10" s="1"/>
  <c r="H18" i="5"/>
  <c r="H19" i="10" s="1"/>
  <c r="G18" i="5"/>
  <c r="G19" i="10" s="1"/>
  <c r="F18" i="5"/>
  <c r="F19" i="10" s="1"/>
  <c r="H17" i="5"/>
  <c r="H18" i="10" s="1"/>
  <c r="G17" i="5"/>
  <c r="G18" i="10" s="1"/>
  <c r="F17" i="5"/>
  <c r="F18" i="10" s="1"/>
  <c r="H16" i="5"/>
  <c r="H17" i="10" s="1"/>
  <c r="G16" i="5"/>
  <c r="G17" i="10" s="1"/>
  <c r="F16" i="5"/>
  <c r="F17" i="10" s="1"/>
  <c r="J16" i="10"/>
  <c r="H15" i="5"/>
  <c r="H16" i="10" s="1"/>
  <c r="G15" i="5"/>
  <c r="G16" i="10" s="1"/>
  <c r="F15" i="5"/>
  <c r="F16" i="10" s="1"/>
  <c r="H14" i="5"/>
  <c r="H15" i="10" s="1"/>
  <c r="G14" i="5"/>
  <c r="G15" i="10" s="1"/>
  <c r="F14" i="5"/>
  <c r="F15" i="10" s="1"/>
  <c r="H13" i="5"/>
  <c r="H14" i="10" s="1"/>
  <c r="G13" i="5"/>
  <c r="G14" i="10" s="1"/>
  <c r="F13" i="5"/>
  <c r="F14" i="10" s="1"/>
  <c r="H12" i="5"/>
  <c r="H13" i="10" s="1"/>
  <c r="G12" i="5"/>
  <c r="G13" i="10" s="1"/>
  <c r="F12" i="5"/>
  <c r="F13" i="10" s="1"/>
  <c r="H11" i="5"/>
  <c r="H12" i="10" s="1"/>
  <c r="G11" i="5"/>
  <c r="G12" i="10" s="1"/>
  <c r="F11" i="5"/>
  <c r="F12" i="10" s="1"/>
  <c r="J11" i="10"/>
  <c r="H10" i="5"/>
  <c r="H11" i="10" s="1"/>
  <c r="G10" i="5"/>
  <c r="G11" i="10" s="1"/>
  <c r="F10" i="5"/>
  <c r="F11" i="10" s="1"/>
  <c r="H9" i="5"/>
  <c r="H10" i="10" s="1"/>
  <c r="G9" i="5"/>
  <c r="G10" i="10" s="1"/>
  <c r="F9" i="5"/>
  <c r="F10" i="10" s="1"/>
  <c r="H8" i="5"/>
  <c r="H9" i="10" s="1"/>
  <c r="G8" i="5"/>
  <c r="G9" i="10" s="1"/>
  <c r="F8" i="5"/>
  <c r="F9" i="10" s="1"/>
  <c r="H7" i="5"/>
  <c r="H8" i="10" s="1"/>
  <c r="G7" i="5"/>
  <c r="G8" i="10" s="1"/>
  <c r="F7" i="5"/>
  <c r="F8" i="10" s="1"/>
  <c r="H6" i="5"/>
  <c r="H7" i="10" s="1"/>
  <c r="G6" i="5"/>
  <c r="G7" i="10" s="1"/>
  <c r="F6" i="5"/>
  <c r="F7" i="10" s="1"/>
  <c r="I505" i="4"/>
  <c r="I506" i="9" s="1"/>
  <c r="N506" i="9" s="1"/>
  <c r="I505" i="9"/>
  <c r="N505" i="9" s="1"/>
  <c r="I504" i="9"/>
  <c r="N504" i="9" s="1"/>
  <c r="I503" i="9"/>
  <c r="N503" i="9" s="1"/>
  <c r="I501" i="9"/>
  <c r="N501" i="9" s="1"/>
  <c r="I500" i="9"/>
  <c r="N500" i="9" s="1"/>
  <c r="I499" i="9"/>
  <c r="N499" i="9" s="1"/>
  <c r="I498" i="9"/>
  <c r="N498" i="9" s="1"/>
  <c r="I497" i="9"/>
  <c r="N497" i="9" s="1"/>
  <c r="I496" i="9"/>
  <c r="N496" i="9" s="1"/>
  <c r="I495" i="9"/>
  <c r="N495" i="9" s="1"/>
  <c r="I493" i="9"/>
  <c r="N493" i="9" s="1"/>
  <c r="I492" i="9"/>
  <c r="N492" i="9" s="1"/>
  <c r="I491" i="9"/>
  <c r="N491" i="9" s="1"/>
  <c r="I490" i="9"/>
  <c r="N490" i="9" s="1"/>
  <c r="I489" i="9"/>
  <c r="N489" i="9" s="1"/>
  <c r="I488" i="9"/>
  <c r="N488" i="9" s="1"/>
  <c r="I487" i="9"/>
  <c r="N487" i="9" s="1"/>
  <c r="I485" i="9"/>
  <c r="N485" i="9" s="1"/>
  <c r="I484" i="9"/>
  <c r="N484" i="9" s="1"/>
  <c r="I483" i="9"/>
  <c r="N483" i="9" s="1"/>
  <c r="I482" i="9"/>
  <c r="N482" i="9" s="1"/>
  <c r="I481" i="9"/>
  <c r="N481" i="9" s="1"/>
  <c r="I480" i="9"/>
  <c r="N480" i="9" s="1"/>
  <c r="I479" i="9"/>
  <c r="N479" i="9" s="1"/>
  <c r="I477" i="9"/>
  <c r="N477" i="9" s="1"/>
  <c r="I476" i="9"/>
  <c r="N476" i="9" s="1"/>
  <c r="I475" i="9"/>
  <c r="N475" i="9" s="1"/>
  <c r="I474" i="9"/>
  <c r="N474" i="9" s="1"/>
  <c r="I473" i="9"/>
  <c r="N473" i="9" s="1"/>
  <c r="I472" i="9"/>
  <c r="N472" i="9" s="1"/>
  <c r="I471" i="9"/>
  <c r="N471" i="9" s="1"/>
  <c r="I469" i="9"/>
  <c r="N469" i="9" s="1"/>
  <c r="I468" i="9"/>
  <c r="N468" i="9" s="1"/>
  <c r="I467" i="9"/>
  <c r="N467" i="9" s="1"/>
  <c r="I466" i="9"/>
  <c r="N466" i="9" s="1"/>
  <c r="I465" i="9"/>
  <c r="N465" i="9" s="1"/>
  <c r="I464" i="9"/>
  <c r="N464" i="9" s="1"/>
  <c r="I463" i="9"/>
  <c r="N463" i="9" s="1"/>
  <c r="I461" i="9"/>
  <c r="N461" i="9" s="1"/>
  <c r="I460" i="9"/>
  <c r="N460" i="9" s="1"/>
  <c r="I459" i="9"/>
  <c r="N459" i="9" s="1"/>
  <c r="I458" i="9"/>
  <c r="N458" i="9" s="1"/>
  <c r="I457" i="9"/>
  <c r="N457" i="9" s="1"/>
  <c r="I456" i="9"/>
  <c r="N456" i="9" s="1"/>
  <c r="I455" i="9"/>
  <c r="N455" i="9" s="1"/>
  <c r="I453" i="9"/>
  <c r="N453" i="9" s="1"/>
  <c r="I452" i="9"/>
  <c r="N452" i="9" s="1"/>
  <c r="I451" i="9"/>
  <c r="N451" i="9" s="1"/>
  <c r="I450" i="9"/>
  <c r="N450" i="9" s="1"/>
  <c r="I449" i="9"/>
  <c r="N449" i="9" s="1"/>
  <c r="I448" i="9"/>
  <c r="N448" i="9" s="1"/>
  <c r="I447" i="9"/>
  <c r="N447" i="9" s="1"/>
  <c r="I445" i="9"/>
  <c r="N445" i="9" s="1"/>
  <c r="I444" i="9"/>
  <c r="N444" i="9" s="1"/>
  <c r="I443" i="9"/>
  <c r="N443" i="9" s="1"/>
  <c r="I442" i="9"/>
  <c r="N442" i="9" s="1"/>
  <c r="I441" i="9"/>
  <c r="N441" i="9" s="1"/>
  <c r="I440" i="9"/>
  <c r="N440" i="9" s="1"/>
  <c r="I439" i="9"/>
  <c r="N439" i="9" s="1"/>
  <c r="I437" i="9"/>
  <c r="N437" i="9" s="1"/>
  <c r="I436" i="9"/>
  <c r="N436" i="9" s="1"/>
  <c r="I435" i="9"/>
  <c r="N435" i="9" s="1"/>
  <c r="I434" i="9"/>
  <c r="N434" i="9" s="1"/>
  <c r="I433" i="9"/>
  <c r="N433" i="9" s="1"/>
  <c r="I432" i="9"/>
  <c r="N432" i="9" s="1"/>
  <c r="I431" i="9"/>
  <c r="N431" i="9" s="1"/>
  <c r="I429" i="9"/>
  <c r="N429" i="9" s="1"/>
  <c r="I428" i="9"/>
  <c r="N428" i="9" s="1"/>
  <c r="I427" i="9"/>
  <c r="N427" i="9" s="1"/>
  <c r="I426" i="9"/>
  <c r="N426" i="9" s="1"/>
  <c r="I425" i="9"/>
  <c r="N425" i="9" s="1"/>
  <c r="I424" i="9"/>
  <c r="N424" i="9" s="1"/>
  <c r="I423" i="9"/>
  <c r="N423" i="9" s="1"/>
  <c r="I421" i="9"/>
  <c r="N421" i="9" s="1"/>
  <c r="I420" i="9"/>
  <c r="N420" i="9" s="1"/>
  <c r="I419" i="9"/>
  <c r="N419" i="9" s="1"/>
  <c r="I418" i="9"/>
  <c r="N418" i="9" s="1"/>
  <c r="I417" i="9"/>
  <c r="N417" i="9" s="1"/>
  <c r="I416" i="9"/>
  <c r="N416" i="9" s="1"/>
  <c r="I415" i="9"/>
  <c r="N415" i="9" s="1"/>
  <c r="I413" i="9"/>
  <c r="N413" i="9" s="1"/>
  <c r="I412" i="9"/>
  <c r="N412" i="9" s="1"/>
  <c r="I411" i="9"/>
  <c r="N411" i="9" s="1"/>
  <c r="I410" i="9"/>
  <c r="N410" i="9" s="1"/>
  <c r="I409" i="9"/>
  <c r="N409" i="9" s="1"/>
  <c r="I408" i="9"/>
  <c r="N408" i="9" s="1"/>
  <c r="I407" i="9"/>
  <c r="N407" i="9" s="1"/>
  <c r="I405" i="9"/>
  <c r="N405" i="9" s="1"/>
  <c r="I404" i="9"/>
  <c r="N404" i="9" s="1"/>
  <c r="I403" i="9"/>
  <c r="N403" i="9" s="1"/>
  <c r="I402" i="9"/>
  <c r="N402" i="9" s="1"/>
  <c r="I401" i="9"/>
  <c r="N401" i="9" s="1"/>
  <c r="I400" i="9"/>
  <c r="N400" i="9" s="1"/>
  <c r="I399" i="9"/>
  <c r="N399" i="9" s="1"/>
  <c r="I397" i="9"/>
  <c r="N397" i="9" s="1"/>
  <c r="I396" i="9"/>
  <c r="N396" i="9" s="1"/>
  <c r="I395" i="9"/>
  <c r="N395" i="9" s="1"/>
  <c r="I394" i="9"/>
  <c r="N394" i="9" s="1"/>
  <c r="I393" i="9"/>
  <c r="N393" i="9" s="1"/>
  <c r="I392" i="9"/>
  <c r="N392" i="9" s="1"/>
  <c r="I391" i="9"/>
  <c r="N391" i="9" s="1"/>
  <c r="I389" i="9"/>
  <c r="N389" i="9" s="1"/>
  <c r="I388" i="9"/>
  <c r="N388" i="9" s="1"/>
  <c r="I387" i="9"/>
  <c r="N387" i="9" s="1"/>
  <c r="I386" i="9"/>
  <c r="N386" i="9" s="1"/>
  <c r="I385" i="9"/>
  <c r="N385" i="9" s="1"/>
  <c r="I384" i="9"/>
  <c r="N384" i="9" s="1"/>
  <c r="I383" i="9"/>
  <c r="N383" i="9" s="1"/>
  <c r="I381" i="9"/>
  <c r="N381" i="9" s="1"/>
  <c r="I380" i="9"/>
  <c r="N380" i="9" s="1"/>
  <c r="I379" i="9"/>
  <c r="N379" i="9" s="1"/>
  <c r="I378" i="9"/>
  <c r="N378" i="9" s="1"/>
  <c r="I377" i="9"/>
  <c r="N377" i="9" s="1"/>
  <c r="I376" i="9"/>
  <c r="N376" i="9" s="1"/>
  <c r="I375" i="9"/>
  <c r="N375" i="9" s="1"/>
  <c r="I373" i="9"/>
  <c r="N373" i="9" s="1"/>
  <c r="I372" i="9"/>
  <c r="N372" i="9" s="1"/>
  <c r="I371" i="9"/>
  <c r="N371" i="9" s="1"/>
  <c r="I370" i="9"/>
  <c r="N370" i="9" s="1"/>
  <c r="I369" i="9"/>
  <c r="N369" i="9" s="1"/>
  <c r="I368" i="9"/>
  <c r="N368" i="9" s="1"/>
  <c r="I367" i="9"/>
  <c r="N367" i="9" s="1"/>
  <c r="I365" i="9"/>
  <c r="N365" i="9" s="1"/>
  <c r="I364" i="9"/>
  <c r="N364" i="9" s="1"/>
  <c r="I363" i="9"/>
  <c r="N363" i="9" s="1"/>
  <c r="I362" i="9"/>
  <c r="N362" i="9" s="1"/>
  <c r="I361" i="9"/>
  <c r="N361" i="9" s="1"/>
  <c r="I360" i="9"/>
  <c r="N360" i="9" s="1"/>
  <c r="I359" i="9"/>
  <c r="N359" i="9" s="1"/>
  <c r="I357" i="9"/>
  <c r="N357" i="9" s="1"/>
  <c r="I356" i="9"/>
  <c r="N356" i="9" s="1"/>
  <c r="I355" i="9"/>
  <c r="N355" i="9" s="1"/>
  <c r="I354" i="9"/>
  <c r="N354" i="9" s="1"/>
  <c r="I353" i="9"/>
  <c r="N353" i="9" s="1"/>
  <c r="I352" i="9"/>
  <c r="N352" i="9" s="1"/>
  <c r="I351" i="9"/>
  <c r="N351" i="9" s="1"/>
  <c r="I349" i="9"/>
  <c r="N349" i="9" s="1"/>
  <c r="I348" i="9"/>
  <c r="N348" i="9" s="1"/>
  <c r="I347" i="9"/>
  <c r="N347" i="9" s="1"/>
  <c r="I346" i="9"/>
  <c r="N346" i="9" s="1"/>
  <c r="I345" i="9"/>
  <c r="N345" i="9" s="1"/>
  <c r="I344" i="9"/>
  <c r="N344" i="9" s="1"/>
  <c r="I343" i="9"/>
  <c r="N343" i="9" s="1"/>
  <c r="I341" i="9"/>
  <c r="N341" i="9" s="1"/>
  <c r="I340" i="9"/>
  <c r="N340" i="9" s="1"/>
  <c r="I339" i="9"/>
  <c r="N339" i="9" s="1"/>
  <c r="I338" i="9"/>
  <c r="N338" i="9" s="1"/>
  <c r="I337" i="9"/>
  <c r="N337" i="9" s="1"/>
  <c r="I336" i="9"/>
  <c r="N336" i="9" s="1"/>
  <c r="I335" i="9"/>
  <c r="N335" i="9" s="1"/>
  <c r="I333" i="9"/>
  <c r="N333" i="9" s="1"/>
  <c r="I332" i="9"/>
  <c r="N332" i="9" s="1"/>
  <c r="I331" i="9"/>
  <c r="N331" i="9" s="1"/>
  <c r="I330" i="9"/>
  <c r="N330" i="9" s="1"/>
  <c r="I329" i="9"/>
  <c r="N329" i="9" s="1"/>
  <c r="I328" i="9"/>
  <c r="N328" i="9" s="1"/>
  <c r="I327" i="9"/>
  <c r="N327" i="9" s="1"/>
  <c r="I325" i="9"/>
  <c r="N325" i="9" s="1"/>
  <c r="I324" i="9"/>
  <c r="N324" i="9" s="1"/>
  <c r="I323" i="9"/>
  <c r="N323" i="9" s="1"/>
  <c r="I322" i="9"/>
  <c r="N322" i="9" s="1"/>
  <c r="I321" i="9"/>
  <c r="N321" i="9" s="1"/>
  <c r="I320" i="9"/>
  <c r="N320" i="9" s="1"/>
  <c r="I319" i="9"/>
  <c r="N319" i="9" s="1"/>
  <c r="I317" i="9"/>
  <c r="N317" i="9" s="1"/>
  <c r="I316" i="9"/>
  <c r="N316" i="9" s="1"/>
  <c r="I315" i="9"/>
  <c r="N315" i="9" s="1"/>
  <c r="I314" i="9"/>
  <c r="N314" i="9" s="1"/>
  <c r="I313" i="9"/>
  <c r="N313" i="9" s="1"/>
  <c r="I312" i="9"/>
  <c r="N312" i="9" s="1"/>
  <c r="I311" i="9"/>
  <c r="N311" i="9" s="1"/>
  <c r="I309" i="9"/>
  <c r="N309" i="9" s="1"/>
  <c r="I308" i="9"/>
  <c r="N308" i="9" s="1"/>
  <c r="I307" i="9"/>
  <c r="N307" i="9" s="1"/>
  <c r="I306" i="9"/>
  <c r="N306" i="9" s="1"/>
  <c r="I305" i="9"/>
  <c r="N305" i="9" s="1"/>
  <c r="I304" i="9"/>
  <c r="N304" i="9" s="1"/>
  <c r="I303" i="9"/>
  <c r="N303" i="9" s="1"/>
  <c r="I301" i="9"/>
  <c r="N301" i="9" s="1"/>
  <c r="I300" i="9"/>
  <c r="N300" i="9" s="1"/>
  <c r="I299" i="9"/>
  <c r="N299" i="9" s="1"/>
  <c r="I298" i="9"/>
  <c r="N298" i="9" s="1"/>
  <c r="I297" i="9"/>
  <c r="N297" i="9" s="1"/>
  <c r="I296" i="9"/>
  <c r="N296" i="9" s="1"/>
  <c r="I295" i="9"/>
  <c r="N295" i="9" s="1"/>
  <c r="I293" i="9"/>
  <c r="N293" i="9" s="1"/>
  <c r="I292" i="9"/>
  <c r="N292" i="9" s="1"/>
  <c r="I291" i="9"/>
  <c r="N291" i="9" s="1"/>
  <c r="I290" i="9"/>
  <c r="N290" i="9" s="1"/>
  <c r="I289" i="9"/>
  <c r="N289" i="9" s="1"/>
  <c r="I288" i="9"/>
  <c r="N288" i="9" s="1"/>
  <c r="I287" i="9"/>
  <c r="N287" i="9" s="1"/>
  <c r="I285" i="9"/>
  <c r="N285" i="9" s="1"/>
  <c r="I284" i="9"/>
  <c r="N284" i="9" s="1"/>
  <c r="I283" i="9"/>
  <c r="N283" i="9" s="1"/>
  <c r="I282" i="9"/>
  <c r="N282" i="9" s="1"/>
  <c r="I281" i="9"/>
  <c r="N281" i="9" s="1"/>
  <c r="I280" i="9"/>
  <c r="N280" i="9" s="1"/>
  <c r="I279" i="9"/>
  <c r="N279" i="9" s="1"/>
  <c r="I277" i="9"/>
  <c r="N277" i="9" s="1"/>
  <c r="I276" i="9"/>
  <c r="N276" i="9" s="1"/>
  <c r="I275" i="9"/>
  <c r="N275" i="9" s="1"/>
  <c r="I274" i="9"/>
  <c r="N274" i="9" s="1"/>
  <c r="I273" i="9"/>
  <c r="N273" i="9" s="1"/>
  <c r="I272" i="9"/>
  <c r="N272" i="9" s="1"/>
  <c r="I271" i="9"/>
  <c r="N271" i="9" s="1"/>
  <c r="I269" i="9"/>
  <c r="N269" i="9" s="1"/>
  <c r="I268" i="9"/>
  <c r="N268" i="9" s="1"/>
  <c r="I267" i="9"/>
  <c r="N267" i="9" s="1"/>
  <c r="I266" i="9"/>
  <c r="N266" i="9" s="1"/>
  <c r="I265" i="9"/>
  <c r="N265" i="9" s="1"/>
  <c r="I264" i="9"/>
  <c r="N264" i="9" s="1"/>
  <c r="I263" i="9"/>
  <c r="N263" i="9" s="1"/>
  <c r="I261" i="9"/>
  <c r="N261" i="9" s="1"/>
  <c r="I260" i="9"/>
  <c r="N260" i="9" s="1"/>
  <c r="I259" i="9"/>
  <c r="N259" i="9" s="1"/>
  <c r="I258" i="9"/>
  <c r="N258" i="9" s="1"/>
  <c r="I257" i="9"/>
  <c r="N257" i="9" s="1"/>
  <c r="I256" i="9"/>
  <c r="N256" i="9" s="1"/>
  <c r="I255" i="9"/>
  <c r="N255" i="9" s="1"/>
  <c r="I253" i="9"/>
  <c r="N253" i="9" s="1"/>
  <c r="I252" i="9"/>
  <c r="N252" i="9" s="1"/>
  <c r="I251" i="9"/>
  <c r="N251" i="9" s="1"/>
  <c r="I250" i="9"/>
  <c r="N250" i="9" s="1"/>
  <c r="I249" i="9"/>
  <c r="N249" i="9" s="1"/>
  <c r="I248" i="9"/>
  <c r="N248" i="9" s="1"/>
  <c r="I247" i="9"/>
  <c r="N247" i="9" s="1"/>
  <c r="I245" i="9"/>
  <c r="N245" i="9" s="1"/>
  <c r="I244" i="9"/>
  <c r="N244" i="9" s="1"/>
  <c r="I243" i="9"/>
  <c r="N243" i="9" s="1"/>
  <c r="I242" i="9"/>
  <c r="N242" i="9" s="1"/>
  <c r="I241" i="9"/>
  <c r="N241" i="9" s="1"/>
  <c r="I240" i="9"/>
  <c r="N240" i="9" s="1"/>
  <c r="I239" i="9"/>
  <c r="N239" i="9" s="1"/>
  <c r="I237" i="9"/>
  <c r="N237" i="9" s="1"/>
  <c r="I236" i="9"/>
  <c r="N236" i="9" s="1"/>
  <c r="I235" i="9"/>
  <c r="N235" i="9" s="1"/>
  <c r="I234" i="9"/>
  <c r="N234" i="9" s="1"/>
  <c r="I233" i="9"/>
  <c r="N233" i="9" s="1"/>
  <c r="I232" i="9"/>
  <c r="N232" i="9" s="1"/>
  <c r="I231" i="9"/>
  <c r="N231" i="9" s="1"/>
  <c r="I229" i="9"/>
  <c r="N229" i="9" s="1"/>
  <c r="I228" i="9"/>
  <c r="N228" i="9" s="1"/>
  <c r="I227" i="9"/>
  <c r="N227" i="9" s="1"/>
  <c r="I226" i="9"/>
  <c r="N226" i="9" s="1"/>
  <c r="I225" i="9"/>
  <c r="N225" i="9" s="1"/>
  <c r="I224" i="9"/>
  <c r="N224" i="9" s="1"/>
  <c r="I223" i="9"/>
  <c r="N223" i="9" s="1"/>
  <c r="I221" i="9"/>
  <c r="N221" i="9" s="1"/>
  <c r="I220" i="9"/>
  <c r="N220" i="9" s="1"/>
  <c r="I219" i="9"/>
  <c r="N219" i="9" s="1"/>
  <c r="I218" i="9"/>
  <c r="N218" i="9" s="1"/>
  <c r="I217" i="9"/>
  <c r="N217" i="9" s="1"/>
  <c r="I216" i="9"/>
  <c r="N216" i="9" s="1"/>
  <c r="I215" i="9"/>
  <c r="N215" i="9" s="1"/>
  <c r="I213" i="9"/>
  <c r="N213" i="9" s="1"/>
  <c r="I212" i="9"/>
  <c r="N212" i="9" s="1"/>
  <c r="I211" i="9"/>
  <c r="N211" i="9" s="1"/>
  <c r="I210" i="9"/>
  <c r="N210" i="9" s="1"/>
  <c r="I209" i="9"/>
  <c r="N209" i="9" s="1"/>
  <c r="I208" i="9"/>
  <c r="N208" i="9" s="1"/>
  <c r="I207" i="9"/>
  <c r="N207" i="9" s="1"/>
  <c r="I205" i="9"/>
  <c r="N205" i="9" s="1"/>
  <c r="I204" i="9"/>
  <c r="N204" i="9" s="1"/>
  <c r="I203" i="9"/>
  <c r="N203" i="9" s="1"/>
  <c r="I202" i="9"/>
  <c r="N202" i="9" s="1"/>
  <c r="I201" i="9"/>
  <c r="N201" i="9" s="1"/>
  <c r="I200" i="9"/>
  <c r="N200" i="9" s="1"/>
  <c r="I199" i="9"/>
  <c r="N199" i="9" s="1"/>
  <c r="I197" i="9"/>
  <c r="N197" i="9" s="1"/>
  <c r="I196" i="9"/>
  <c r="N196" i="9" s="1"/>
  <c r="I195" i="9"/>
  <c r="N195" i="9" s="1"/>
  <c r="I194" i="9"/>
  <c r="N194" i="9" s="1"/>
  <c r="I193" i="9"/>
  <c r="N193" i="9" s="1"/>
  <c r="I192" i="9"/>
  <c r="N192" i="9" s="1"/>
  <c r="I191" i="9"/>
  <c r="N191" i="9" s="1"/>
  <c r="I189" i="9"/>
  <c r="N189" i="9" s="1"/>
  <c r="I188" i="9"/>
  <c r="N188" i="9" s="1"/>
  <c r="I187" i="9"/>
  <c r="N187" i="9" s="1"/>
  <c r="I186" i="9"/>
  <c r="N186" i="9" s="1"/>
  <c r="I185" i="9"/>
  <c r="N185" i="9" s="1"/>
  <c r="I184" i="9"/>
  <c r="N184" i="9" s="1"/>
  <c r="I183" i="9"/>
  <c r="N183" i="9" s="1"/>
  <c r="I181" i="9"/>
  <c r="N181" i="9" s="1"/>
  <c r="I180" i="9"/>
  <c r="N180" i="9" s="1"/>
  <c r="I179" i="9"/>
  <c r="N179" i="9" s="1"/>
  <c r="I178" i="9"/>
  <c r="N178" i="9" s="1"/>
  <c r="I177" i="9"/>
  <c r="N177" i="9" s="1"/>
  <c r="I176" i="9"/>
  <c r="N176" i="9" s="1"/>
  <c r="I175" i="9"/>
  <c r="N175" i="9" s="1"/>
  <c r="I173" i="9"/>
  <c r="N173" i="9" s="1"/>
  <c r="I172" i="9"/>
  <c r="N172" i="9" s="1"/>
  <c r="I171" i="9"/>
  <c r="N171" i="9" s="1"/>
  <c r="I170" i="9"/>
  <c r="N170" i="9" s="1"/>
  <c r="I169" i="9"/>
  <c r="N169" i="9" s="1"/>
  <c r="I168" i="9"/>
  <c r="N168" i="9" s="1"/>
  <c r="I167" i="9"/>
  <c r="N167" i="9" s="1"/>
  <c r="I165" i="9"/>
  <c r="N165" i="9" s="1"/>
  <c r="I164" i="9"/>
  <c r="N164" i="9" s="1"/>
  <c r="I163" i="9"/>
  <c r="N163" i="9" s="1"/>
  <c r="I162" i="9"/>
  <c r="N162" i="9" s="1"/>
  <c r="I161" i="9"/>
  <c r="N161" i="9" s="1"/>
  <c r="I160" i="9"/>
  <c r="N160" i="9" s="1"/>
  <c r="I159" i="9"/>
  <c r="N159" i="9" s="1"/>
  <c r="I157" i="9"/>
  <c r="N157" i="9" s="1"/>
  <c r="I156" i="9"/>
  <c r="N156" i="9" s="1"/>
  <c r="I155" i="9"/>
  <c r="N155" i="9" s="1"/>
  <c r="I154" i="9"/>
  <c r="N154" i="9" s="1"/>
  <c r="I153" i="9"/>
  <c r="N153" i="9" s="1"/>
  <c r="I152" i="9"/>
  <c r="N152" i="9" s="1"/>
  <c r="I151" i="9"/>
  <c r="N151" i="9" s="1"/>
  <c r="I149" i="9"/>
  <c r="N149" i="9" s="1"/>
  <c r="I148" i="9"/>
  <c r="N148" i="9" s="1"/>
  <c r="I147" i="9"/>
  <c r="N147" i="9" s="1"/>
  <c r="I146" i="9"/>
  <c r="N146" i="9" s="1"/>
  <c r="I145" i="9"/>
  <c r="N145" i="9" s="1"/>
  <c r="I144" i="9"/>
  <c r="N144" i="9" s="1"/>
  <c r="I143" i="9"/>
  <c r="N143" i="9" s="1"/>
  <c r="I141" i="9"/>
  <c r="N141" i="9" s="1"/>
  <c r="I140" i="9"/>
  <c r="N140" i="9" s="1"/>
  <c r="I139" i="9"/>
  <c r="N139" i="9" s="1"/>
  <c r="I138" i="9"/>
  <c r="N138" i="9" s="1"/>
  <c r="I137" i="9"/>
  <c r="N137" i="9" s="1"/>
  <c r="I136" i="9"/>
  <c r="N136" i="9" s="1"/>
  <c r="I135" i="9"/>
  <c r="N135" i="9" s="1"/>
  <c r="I133" i="9"/>
  <c r="N133" i="9" s="1"/>
  <c r="I132" i="9"/>
  <c r="N132" i="9" s="1"/>
  <c r="I131" i="9"/>
  <c r="N131" i="9" s="1"/>
  <c r="I130" i="9"/>
  <c r="N130" i="9" s="1"/>
  <c r="I129" i="9"/>
  <c r="N129" i="9" s="1"/>
  <c r="I128" i="9"/>
  <c r="N128" i="9" s="1"/>
  <c r="I127" i="9"/>
  <c r="N127" i="9" s="1"/>
  <c r="I125" i="9"/>
  <c r="N125" i="9" s="1"/>
  <c r="I124" i="9"/>
  <c r="N124" i="9" s="1"/>
  <c r="I123" i="9"/>
  <c r="N123" i="9" s="1"/>
  <c r="I122" i="9"/>
  <c r="N122" i="9" s="1"/>
  <c r="I121" i="9"/>
  <c r="N121" i="9" s="1"/>
  <c r="I120" i="9"/>
  <c r="N120" i="9" s="1"/>
  <c r="I119" i="9"/>
  <c r="N119" i="9" s="1"/>
  <c r="I117" i="9"/>
  <c r="N117" i="9" s="1"/>
  <c r="I116" i="9"/>
  <c r="N116" i="9" s="1"/>
  <c r="I115" i="9"/>
  <c r="N115" i="9" s="1"/>
  <c r="I114" i="9"/>
  <c r="N114" i="9" s="1"/>
  <c r="I113" i="9"/>
  <c r="N113" i="9" s="1"/>
  <c r="I112" i="9"/>
  <c r="N112" i="9" s="1"/>
  <c r="I111" i="9"/>
  <c r="N111" i="9" s="1"/>
  <c r="I109" i="9"/>
  <c r="N109" i="9" s="1"/>
  <c r="I108" i="9"/>
  <c r="N108" i="9" s="1"/>
  <c r="I107" i="9"/>
  <c r="N107" i="9" s="1"/>
  <c r="I106" i="9"/>
  <c r="N106" i="9" s="1"/>
  <c r="I105" i="9"/>
  <c r="N105" i="9" s="1"/>
  <c r="I104" i="9"/>
  <c r="N104" i="9" s="1"/>
  <c r="I103" i="9"/>
  <c r="N103" i="9" s="1"/>
  <c r="I101" i="9"/>
  <c r="N101" i="9" s="1"/>
  <c r="I100" i="9"/>
  <c r="N100" i="9" s="1"/>
  <c r="I99" i="9"/>
  <c r="N99" i="9" s="1"/>
  <c r="I98" i="9"/>
  <c r="N98" i="9" s="1"/>
  <c r="I97" i="9"/>
  <c r="N97" i="9" s="1"/>
  <c r="I96" i="9"/>
  <c r="N96" i="9" s="1"/>
  <c r="I95" i="9"/>
  <c r="N95" i="9" s="1"/>
  <c r="I93" i="9"/>
  <c r="N93" i="9" s="1"/>
  <c r="I92" i="9"/>
  <c r="N92" i="9" s="1"/>
  <c r="I91" i="9"/>
  <c r="N91" i="9" s="1"/>
  <c r="I90" i="9"/>
  <c r="N90" i="9" s="1"/>
  <c r="I89" i="9"/>
  <c r="N89" i="9" s="1"/>
  <c r="I88" i="9"/>
  <c r="N88" i="9" s="1"/>
  <c r="I87" i="9"/>
  <c r="N87" i="9" s="1"/>
  <c r="I85" i="9"/>
  <c r="N85" i="9" s="1"/>
  <c r="I84" i="9"/>
  <c r="N84" i="9" s="1"/>
  <c r="I83" i="9"/>
  <c r="N83" i="9" s="1"/>
  <c r="I82" i="9"/>
  <c r="N82" i="9" s="1"/>
  <c r="I81" i="9"/>
  <c r="N81" i="9" s="1"/>
  <c r="I80" i="9"/>
  <c r="N80" i="9" s="1"/>
  <c r="I79" i="9"/>
  <c r="N79" i="9" s="1"/>
  <c r="I77" i="9"/>
  <c r="N77" i="9" s="1"/>
  <c r="I76" i="9"/>
  <c r="N76" i="9" s="1"/>
  <c r="I75" i="9"/>
  <c r="N75" i="9" s="1"/>
  <c r="I74" i="9"/>
  <c r="N74" i="9" s="1"/>
  <c r="I73" i="9"/>
  <c r="N73" i="9" s="1"/>
  <c r="I72" i="9"/>
  <c r="N72" i="9" s="1"/>
  <c r="I71" i="9"/>
  <c r="N71" i="9" s="1"/>
  <c r="I69" i="9"/>
  <c r="N69" i="9" s="1"/>
  <c r="I68" i="9"/>
  <c r="N68" i="9" s="1"/>
  <c r="I67" i="9"/>
  <c r="N67" i="9" s="1"/>
  <c r="I66" i="9"/>
  <c r="N66" i="9" s="1"/>
  <c r="I65" i="9"/>
  <c r="N65" i="9" s="1"/>
  <c r="I64" i="9"/>
  <c r="N64" i="9" s="1"/>
  <c r="I63" i="9"/>
  <c r="N63" i="9" s="1"/>
  <c r="I61" i="9"/>
  <c r="N61" i="9" s="1"/>
  <c r="I60" i="9"/>
  <c r="N60" i="9" s="1"/>
  <c r="I59" i="9"/>
  <c r="N59" i="9" s="1"/>
  <c r="I58" i="9"/>
  <c r="N58" i="9" s="1"/>
  <c r="I57" i="9"/>
  <c r="N57" i="9" s="1"/>
  <c r="I56" i="9"/>
  <c r="N56" i="9" s="1"/>
  <c r="I55" i="9"/>
  <c r="N55" i="9" s="1"/>
  <c r="I53" i="9"/>
  <c r="N53" i="9" s="1"/>
  <c r="I52" i="9"/>
  <c r="N52" i="9" s="1"/>
  <c r="I51" i="9"/>
  <c r="N51" i="9" s="1"/>
  <c r="I50" i="9"/>
  <c r="N50" i="9" s="1"/>
  <c r="I49" i="9"/>
  <c r="N49" i="9" s="1"/>
  <c r="I48" i="9"/>
  <c r="N48" i="9" s="1"/>
  <c r="I47" i="9"/>
  <c r="N47" i="9" s="1"/>
  <c r="I45" i="9"/>
  <c r="N45" i="9" s="1"/>
  <c r="I44" i="9"/>
  <c r="N44" i="9" s="1"/>
  <c r="I43" i="9"/>
  <c r="N43" i="9" s="1"/>
  <c r="I42" i="9"/>
  <c r="N42" i="9" s="1"/>
  <c r="I41" i="9"/>
  <c r="N41" i="9" s="1"/>
  <c r="I40" i="9"/>
  <c r="N40" i="9" s="1"/>
  <c r="I39" i="9"/>
  <c r="N39" i="9" s="1"/>
  <c r="I37" i="9"/>
  <c r="N37" i="9" s="1"/>
  <c r="I36" i="9"/>
  <c r="N36" i="9" s="1"/>
  <c r="I35" i="9"/>
  <c r="N35" i="9" s="1"/>
  <c r="I34" i="9"/>
  <c r="N34" i="9" s="1"/>
  <c r="I33" i="9"/>
  <c r="N33" i="9" s="1"/>
  <c r="I32" i="9"/>
  <c r="N32" i="9" s="1"/>
  <c r="I31" i="9"/>
  <c r="N31" i="9" s="1"/>
  <c r="I29" i="9"/>
  <c r="N29" i="9" s="1"/>
  <c r="I28" i="9"/>
  <c r="N28" i="9" s="1"/>
  <c r="I27" i="9"/>
  <c r="N27" i="9" s="1"/>
  <c r="I26" i="9"/>
  <c r="N26" i="9" s="1"/>
  <c r="I25" i="9"/>
  <c r="N25" i="9" s="1"/>
  <c r="I24" i="9"/>
  <c r="N24" i="9" s="1"/>
  <c r="I23" i="9"/>
  <c r="N23" i="9" s="1"/>
  <c r="I21" i="9"/>
  <c r="N21" i="9" s="1"/>
  <c r="I20" i="9"/>
  <c r="N20" i="9" s="1"/>
  <c r="I19" i="9"/>
  <c r="N19" i="9" s="1"/>
  <c r="I18" i="9"/>
  <c r="N18" i="9" s="1"/>
  <c r="I17" i="9"/>
  <c r="N17" i="9" s="1"/>
  <c r="I16" i="9"/>
  <c r="N16" i="9" s="1"/>
  <c r="I15" i="9"/>
  <c r="N15" i="9" s="1"/>
  <c r="I13" i="9"/>
  <c r="N13" i="9" s="1"/>
  <c r="I12" i="9"/>
  <c r="I9" i="9"/>
  <c r="I8" i="9"/>
  <c r="I6" i="4"/>
  <c r="I7" i="9" s="1"/>
  <c r="H506" i="3"/>
  <c r="D15" i="2" s="1"/>
  <c r="G19" i="2"/>
  <c r="G16" i="2"/>
  <c r="G15" i="2" s="1"/>
  <c r="F10" i="7" l="1"/>
  <c r="K464" i="8"/>
  <c r="K471" i="8"/>
  <c r="K195" i="8"/>
  <c r="K273" i="8"/>
  <c r="K157" i="8"/>
  <c r="K221" i="8"/>
  <c r="K20" i="8"/>
  <c r="K36" i="8"/>
  <c r="K237" i="8"/>
  <c r="K245" i="8"/>
  <c r="K287" i="8"/>
  <c r="K179" i="8"/>
  <c r="K268" i="8"/>
  <c r="K302" i="8"/>
  <c r="K374" i="8"/>
  <c r="K389" i="8"/>
  <c r="K134" i="8"/>
  <c r="K198" i="8"/>
  <c r="L66" i="14"/>
  <c r="L90" i="14"/>
  <c r="L98" i="14"/>
  <c r="G18" i="2"/>
  <c r="L5" i="14"/>
  <c r="L6" i="14"/>
  <c r="L74" i="14"/>
  <c r="L77" i="14"/>
  <c r="L7" i="14"/>
  <c r="L8" i="14"/>
  <c r="L9" i="14"/>
  <c r="L10" i="14"/>
  <c r="L11" i="14"/>
  <c r="L12" i="14"/>
  <c r="L13" i="14"/>
  <c r="L14" i="14"/>
  <c r="L15" i="14"/>
  <c r="L16" i="14"/>
  <c r="L17" i="14"/>
  <c r="L18" i="14"/>
  <c r="L19" i="14"/>
  <c r="L20" i="14"/>
  <c r="L21" i="14"/>
  <c r="L22" i="14"/>
  <c r="L23" i="14"/>
  <c r="L24" i="14"/>
  <c r="L25" i="14"/>
  <c r="L26" i="14"/>
  <c r="L27" i="14"/>
  <c r="L29" i="14"/>
  <c r="L30" i="14"/>
  <c r="L33" i="14"/>
  <c r="L34" i="14"/>
  <c r="L37" i="14"/>
  <c r="L41" i="14"/>
  <c r="L44" i="14"/>
  <c r="L48" i="14"/>
  <c r="L52" i="14"/>
  <c r="L59" i="14"/>
  <c r="L63" i="14"/>
  <c r="L69" i="14"/>
  <c r="L70" i="14"/>
  <c r="L73" i="14"/>
  <c r="L80" i="14"/>
  <c r="L81" i="14"/>
  <c r="L84" i="14"/>
  <c r="L87" i="14"/>
  <c r="L94" i="14"/>
  <c r="L65" i="14"/>
  <c r="G10" i="7"/>
  <c r="L10" i="7"/>
  <c r="I11" i="7"/>
  <c r="P7" i="9"/>
  <c r="P8" i="9"/>
  <c r="Q8" i="9" s="1"/>
  <c r="R8" i="9" s="1"/>
  <c r="P9" i="9"/>
  <c r="Q9" i="9" s="1"/>
  <c r="R9" i="9" s="1"/>
  <c r="P11" i="9"/>
  <c r="Q11" i="9" s="1"/>
  <c r="R11" i="9" s="1"/>
  <c r="E29" i="7"/>
  <c r="L62" i="14"/>
  <c r="L55" i="14"/>
  <c r="L51" i="14"/>
  <c r="L40" i="14"/>
  <c r="L28" i="14"/>
  <c r="L97" i="14"/>
  <c r="L93" i="14"/>
  <c r="L83" i="14"/>
  <c r="L58" i="14"/>
  <c r="L47" i="14"/>
  <c r="L43" i="14"/>
  <c r="L36" i="14"/>
  <c r="L89" i="14"/>
  <c r="L86" i="14"/>
  <c r="L76" i="14"/>
  <c r="L72" i="14"/>
  <c r="L68" i="14"/>
  <c r="L61" i="14"/>
  <c r="L54" i="14"/>
  <c r="L39" i="14"/>
  <c r="L32" i="14"/>
  <c r="L100" i="14"/>
  <c r="L96" i="14"/>
  <c r="L92" i="14"/>
  <c r="L79" i="14"/>
  <c r="L64" i="14"/>
  <c r="L57" i="14"/>
  <c r="L50" i="14"/>
  <c r="L46" i="14"/>
  <c r="L31" i="14"/>
  <c r="L85" i="14"/>
  <c r="L82" i="14"/>
  <c r="L75" i="14"/>
  <c r="L71" i="14"/>
  <c r="L67" i="14"/>
  <c r="L60" i="14"/>
  <c r="L53" i="14"/>
  <c r="L42" i="14"/>
  <c r="L38" i="14"/>
  <c r="L35" i="14"/>
  <c r="L99" i="14"/>
  <c r="L95" i="14"/>
  <c r="L91" i="14"/>
  <c r="L88" i="14"/>
  <c r="L78" i="14"/>
  <c r="L56" i="14"/>
  <c r="L49" i="14"/>
  <c r="L45" i="14"/>
  <c r="Q52" i="9"/>
  <c r="R52" i="9" s="1"/>
  <c r="Q205" i="9"/>
  <c r="R205" i="9" s="1"/>
  <c r="Q206" i="9"/>
  <c r="R206" i="9" s="1"/>
  <c r="Q260" i="9"/>
  <c r="R260" i="9" s="1"/>
  <c r="Q301" i="9"/>
  <c r="R301" i="9" s="1"/>
  <c r="Q500" i="9"/>
  <c r="R500" i="9" s="1"/>
  <c r="Q263" i="9"/>
  <c r="R263" i="9" s="1"/>
  <c r="Q264" i="9"/>
  <c r="R264" i="9" s="1"/>
  <c r="Q266" i="9"/>
  <c r="R266" i="9" s="1"/>
  <c r="Q267" i="9"/>
  <c r="R267" i="9" s="1"/>
  <c r="Q325" i="9"/>
  <c r="R325" i="9" s="1"/>
  <c r="Q326" i="9"/>
  <c r="R326" i="9" s="1"/>
  <c r="Q327" i="9"/>
  <c r="R327" i="9" s="1"/>
  <c r="Q330" i="9"/>
  <c r="R330" i="9" s="1"/>
  <c r="Q331" i="9"/>
  <c r="R331" i="9" s="1"/>
  <c r="Q333" i="9"/>
  <c r="R333" i="9" s="1"/>
  <c r="Q335" i="9"/>
  <c r="R335" i="9" s="1"/>
  <c r="Q338" i="9"/>
  <c r="R338" i="9" s="1"/>
  <c r="Q339" i="9"/>
  <c r="R339" i="9" s="1"/>
  <c r="Q340" i="9"/>
  <c r="R340" i="9" s="1"/>
  <c r="Q343" i="9"/>
  <c r="R343" i="9" s="1"/>
  <c r="Q346" i="9"/>
  <c r="R346" i="9" s="1"/>
  <c r="Q347" i="9"/>
  <c r="R347" i="9" s="1"/>
  <c r="Q428" i="9"/>
  <c r="R428" i="9" s="1"/>
  <c r="Q429" i="9"/>
  <c r="R429" i="9" s="1"/>
  <c r="Q430" i="9"/>
  <c r="R430" i="9" s="1"/>
  <c r="Q28" i="9"/>
  <c r="R28" i="9" s="1"/>
  <c r="Q35" i="9"/>
  <c r="R35" i="9" s="1"/>
  <c r="Q36" i="9"/>
  <c r="R36" i="9" s="1"/>
  <c r="Q101" i="9"/>
  <c r="R101" i="9" s="1"/>
  <c r="Q102" i="9"/>
  <c r="R102" i="9" s="1"/>
  <c r="Q103" i="9"/>
  <c r="R103" i="9" s="1"/>
  <c r="Q105" i="9"/>
  <c r="R105" i="9" s="1"/>
  <c r="Q149" i="9"/>
  <c r="R149" i="9" s="1"/>
  <c r="Q152" i="9"/>
  <c r="R152" i="9" s="1"/>
  <c r="Q154" i="9"/>
  <c r="R154" i="9" s="1"/>
  <c r="Q155" i="9"/>
  <c r="R155" i="9" s="1"/>
  <c r="Q218" i="9"/>
  <c r="R218" i="9" s="1"/>
  <c r="Q220" i="9"/>
  <c r="R220" i="9" s="1"/>
  <c r="Q269" i="9"/>
  <c r="R269" i="9" s="1"/>
  <c r="Q274" i="9"/>
  <c r="R274" i="9" s="1"/>
  <c r="Q277" i="9"/>
  <c r="R277" i="9" s="1"/>
  <c r="Q279" i="9"/>
  <c r="R279" i="9" s="1"/>
  <c r="Q280" i="9"/>
  <c r="R280" i="9" s="1"/>
  <c r="Q283" i="9"/>
  <c r="R283" i="9" s="1"/>
  <c r="Q284" i="9"/>
  <c r="R284" i="9" s="1"/>
  <c r="Q286" i="9"/>
  <c r="R286" i="9" s="1"/>
  <c r="Q288" i="9"/>
  <c r="R288" i="9" s="1"/>
  <c r="Q292" i="9"/>
  <c r="R292" i="9" s="1"/>
  <c r="Q294" i="9"/>
  <c r="R294" i="9" s="1"/>
  <c r="Q352" i="9"/>
  <c r="R352" i="9" s="1"/>
  <c r="Q357" i="9"/>
  <c r="R357" i="9" s="1"/>
  <c r="Q358" i="9"/>
  <c r="R358" i="9" s="1"/>
  <c r="Q433" i="9"/>
  <c r="R433" i="9" s="1"/>
  <c r="Q434" i="9"/>
  <c r="R434" i="9" s="1"/>
  <c r="Q40" i="9"/>
  <c r="R40" i="9" s="1"/>
  <c r="Q41" i="9"/>
  <c r="R41" i="9" s="1"/>
  <c r="Q43" i="9"/>
  <c r="R43" i="9" s="1"/>
  <c r="Q48" i="9"/>
  <c r="R48" i="9" s="1"/>
  <c r="Q49" i="9"/>
  <c r="R49" i="9" s="1"/>
  <c r="Q108" i="9"/>
  <c r="R108" i="9" s="1"/>
  <c r="Q109" i="9"/>
  <c r="R109" i="9" s="1"/>
  <c r="Q224" i="9"/>
  <c r="R224" i="9" s="1"/>
  <c r="Q226" i="9"/>
  <c r="R226" i="9" s="1"/>
  <c r="Q298" i="9"/>
  <c r="R298" i="9" s="1"/>
  <c r="Q299" i="9"/>
  <c r="R299" i="9" s="1"/>
  <c r="Q364" i="9"/>
  <c r="R364" i="9" s="1"/>
  <c r="Q365" i="9"/>
  <c r="R365" i="9" s="1"/>
  <c r="Q369" i="9"/>
  <c r="R369" i="9" s="1"/>
  <c r="Q439" i="9"/>
  <c r="R439" i="9" s="1"/>
  <c r="Q442" i="9"/>
  <c r="R442" i="9" s="1"/>
  <c r="Q115" i="9"/>
  <c r="R115" i="9" s="1"/>
  <c r="Q116" i="9"/>
  <c r="R116" i="9" s="1"/>
  <c r="Q118" i="9"/>
  <c r="R118" i="9" s="1"/>
  <c r="Q160" i="9"/>
  <c r="R160" i="9" s="1"/>
  <c r="Q165" i="9"/>
  <c r="R165" i="9" s="1"/>
  <c r="Q374" i="9"/>
  <c r="R374" i="9" s="1"/>
  <c r="Q375" i="9"/>
  <c r="R375" i="9" s="1"/>
  <c r="Q376" i="9"/>
  <c r="R376" i="9" s="1"/>
  <c r="Q447" i="9"/>
  <c r="R447" i="9" s="1"/>
  <c r="Q448" i="9"/>
  <c r="R448" i="9" s="1"/>
  <c r="Q47" i="9"/>
  <c r="R47" i="9" s="1"/>
  <c r="Q53" i="9"/>
  <c r="R53" i="9" s="1"/>
  <c r="Q54" i="9"/>
  <c r="R54" i="9" s="1"/>
  <c r="Q59" i="9"/>
  <c r="R59" i="9" s="1"/>
  <c r="Q122" i="9"/>
  <c r="R122" i="9" s="1"/>
  <c r="Q142" i="9"/>
  <c r="R142" i="9" s="1"/>
  <c r="Q268" i="9"/>
  <c r="R268" i="9" s="1"/>
  <c r="Q308" i="9"/>
  <c r="R308" i="9" s="1"/>
  <c r="K21" i="8"/>
  <c r="K53" i="8"/>
  <c r="K62" i="8"/>
  <c r="K86" i="8"/>
  <c r="K132" i="8"/>
  <c r="K205" i="8"/>
  <c r="K229" i="8"/>
  <c r="K258" i="8"/>
  <c r="K270" i="8"/>
  <c r="K294" i="8"/>
  <c r="K305" i="8"/>
  <c r="K350" i="8"/>
  <c r="K406" i="8"/>
  <c r="K438" i="8"/>
  <c r="K494" i="8"/>
  <c r="K502" i="8"/>
  <c r="K84" i="8"/>
  <c r="K117" i="8"/>
  <c r="K150" i="8"/>
  <c r="K182" i="8"/>
  <c r="K190" i="8"/>
  <c r="K203" i="8"/>
  <c r="K227" i="8"/>
  <c r="K248" i="8"/>
  <c r="K250" i="8"/>
  <c r="K311" i="8"/>
  <c r="K6" i="8"/>
  <c r="K38" i="8"/>
  <c r="K70" i="8"/>
  <c r="K116" i="8"/>
  <c r="K125" i="8"/>
  <c r="K149" i="8"/>
  <c r="K158" i="8"/>
  <c r="K181" i="8"/>
  <c r="K189" i="8"/>
  <c r="K213" i="8"/>
  <c r="K235" i="8"/>
  <c r="K247" i="8"/>
  <c r="K264" i="8"/>
  <c r="K274" i="8"/>
  <c r="K284" i="8"/>
  <c r="K310" i="8"/>
  <c r="K382" i="8"/>
  <c r="K410" i="8"/>
  <c r="K418" i="8"/>
  <c r="K428" i="8"/>
  <c r="K454" i="8"/>
  <c r="K102" i="8"/>
  <c r="K187" i="8"/>
  <c r="K101" i="8"/>
  <c r="K166" i="8"/>
  <c r="K415" i="8"/>
  <c r="K22" i="8"/>
  <c r="K54" i="8"/>
  <c r="K100" i="8"/>
  <c r="K133" i="8"/>
  <c r="K165" i="8"/>
  <c r="K173" i="8"/>
  <c r="K197" i="8"/>
  <c r="K206" i="8"/>
  <c r="K219" i="8"/>
  <c r="K230" i="8"/>
  <c r="K243" i="8"/>
  <c r="K278" i="8"/>
  <c r="K306" i="8"/>
  <c r="K342" i="8"/>
  <c r="K386" i="8"/>
  <c r="K414" i="8"/>
  <c r="K450" i="8"/>
  <c r="J22" i="10"/>
  <c r="J144" i="10"/>
  <c r="J170" i="10"/>
  <c r="J240" i="10"/>
  <c r="J264" i="10"/>
  <c r="L345" i="5"/>
  <c r="L346" i="10" s="1"/>
  <c r="N346" i="10" s="1"/>
  <c r="J368" i="10"/>
  <c r="J392" i="10"/>
  <c r="J8" i="10"/>
  <c r="J27" i="10"/>
  <c r="J168" i="10"/>
  <c r="J192" i="10"/>
  <c r="J216" i="10"/>
  <c r="J320" i="10"/>
  <c r="J344" i="10"/>
  <c r="J424" i="10"/>
  <c r="L433" i="5"/>
  <c r="L434" i="10" s="1"/>
  <c r="N434" i="10" s="1"/>
  <c r="J456" i="10"/>
  <c r="J116" i="10"/>
  <c r="J128" i="10"/>
  <c r="J272" i="10"/>
  <c r="J296" i="10"/>
  <c r="L307" i="5"/>
  <c r="L308" i="10" s="1"/>
  <c r="N308" i="10" s="1"/>
  <c r="J354" i="10"/>
  <c r="J488" i="10"/>
  <c r="L13" i="5"/>
  <c r="L14" i="10" s="1"/>
  <c r="N14" i="10" s="1"/>
  <c r="L29" i="5"/>
  <c r="L30" i="10" s="1"/>
  <c r="N30" i="10" s="1"/>
  <c r="J88" i="10"/>
  <c r="J100" i="10"/>
  <c r="J176" i="10"/>
  <c r="J200" i="10"/>
  <c r="J258" i="10"/>
  <c r="J282" i="10"/>
  <c r="J304" i="10"/>
  <c r="J328" i="10"/>
  <c r="J442" i="10"/>
  <c r="L451" i="5"/>
  <c r="L452" i="10" s="1"/>
  <c r="N452" i="10" s="1"/>
  <c r="J496" i="10"/>
  <c r="Q51" i="9"/>
  <c r="R51" i="9" s="1"/>
  <c r="Q87" i="9"/>
  <c r="R87" i="9" s="1"/>
  <c r="Q159" i="9"/>
  <c r="R159" i="9" s="1"/>
  <c r="Q222" i="9"/>
  <c r="R222" i="9" s="1"/>
  <c r="Q228" i="9"/>
  <c r="R228" i="9" s="1"/>
  <c r="Q235" i="9"/>
  <c r="R235" i="9" s="1"/>
  <c r="Q353" i="9"/>
  <c r="R353" i="9" s="1"/>
  <c r="Q437" i="9"/>
  <c r="R437" i="9" s="1"/>
  <c r="Q494" i="9"/>
  <c r="R494" i="9" s="1"/>
  <c r="Q39" i="9"/>
  <c r="R39" i="9" s="1"/>
  <c r="Q79" i="9"/>
  <c r="R79" i="9" s="1"/>
  <c r="Q119" i="9"/>
  <c r="R119" i="9" s="1"/>
  <c r="Q176" i="9"/>
  <c r="R176" i="9" s="1"/>
  <c r="Q182" i="9"/>
  <c r="R182" i="9" s="1"/>
  <c r="Q270" i="9"/>
  <c r="R270" i="9" s="1"/>
  <c r="Q290" i="9"/>
  <c r="R290" i="9" s="1"/>
  <c r="Q354" i="9"/>
  <c r="R354" i="9" s="1"/>
  <c r="Q378" i="9"/>
  <c r="R378" i="9" s="1"/>
  <c r="Q450" i="9"/>
  <c r="R450" i="9" s="1"/>
  <c r="Q502" i="9"/>
  <c r="R502" i="9" s="1"/>
  <c r="Q60" i="9"/>
  <c r="R60" i="9" s="1"/>
  <c r="Q77" i="9"/>
  <c r="R77" i="9" s="1"/>
  <c r="Q104" i="9"/>
  <c r="R104" i="9" s="1"/>
  <c r="Q123" i="9"/>
  <c r="R123" i="9" s="1"/>
  <c r="Q148" i="9"/>
  <c r="R148" i="9" s="1"/>
  <c r="Q168" i="9"/>
  <c r="R168" i="9" s="1"/>
  <c r="Q174" i="9"/>
  <c r="R174" i="9" s="1"/>
  <c r="Q187" i="9"/>
  <c r="R187" i="9" s="1"/>
  <c r="Q201" i="9"/>
  <c r="R201" i="9" s="1"/>
  <c r="Q221" i="9"/>
  <c r="R221" i="9" s="1"/>
  <c r="Q227" i="9"/>
  <c r="R227" i="9" s="1"/>
  <c r="Q234" i="9"/>
  <c r="R234" i="9" s="1"/>
  <c r="Q278" i="9"/>
  <c r="R278" i="9" s="1"/>
  <c r="Q282" i="9"/>
  <c r="R282" i="9" s="1"/>
  <c r="Q297" i="9"/>
  <c r="R297" i="9" s="1"/>
  <c r="Q303" i="9"/>
  <c r="R303" i="9" s="1"/>
  <c r="Q316" i="9"/>
  <c r="R316" i="9" s="1"/>
  <c r="Q322" i="9"/>
  <c r="R322" i="9" s="1"/>
  <c r="Q334" i="9"/>
  <c r="R334" i="9" s="1"/>
  <c r="Q341" i="9"/>
  <c r="R341" i="9" s="1"/>
  <c r="Q370" i="9"/>
  <c r="R370" i="9" s="1"/>
  <c r="Q397" i="9"/>
  <c r="R397" i="9" s="1"/>
  <c r="Q418" i="9"/>
  <c r="R418" i="9" s="1"/>
  <c r="Q465" i="9"/>
  <c r="R465" i="9" s="1"/>
  <c r="Q484" i="9"/>
  <c r="R484" i="9" s="1"/>
  <c r="Q503" i="9"/>
  <c r="R503" i="9" s="1"/>
  <c r="Q12" i="9"/>
  <c r="R12" i="9" s="1"/>
  <c r="Q31" i="9"/>
  <c r="R31" i="9" s="1"/>
  <c r="Q44" i="9"/>
  <c r="R44" i="9" s="1"/>
  <c r="Q55" i="9"/>
  <c r="R55" i="9" s="1"/>
  <c r="Q304" i="9"/>
  <c r="R304" i="9" s="1"/>
  <c r="Q342" i="9"/>
  <c r="R342" i="9" s="1"/>
  <c r="Q371" i="9"/>
  <c r="R371" i="9" s="1"/>
  <c r="Q398" i="9"/>
  <c r="R398" i="9" s="1"/>
  <c r="Q419" i="9"/>
  <c r="R419" i="9" s="1"/>
  <c r="Q425" i="9"/>
  <c r="R425" i="9" s="1"/>
  <c r="Q443" i="9"/>
  <c r="R443" i="9" s="1"/>
  <c r="Q466" i="9"/>
  <c r="R466" i="9" s="1"/>
  <c r="C28" i="7"/>
  <c r="Q13" i="9"/>
  <c r="R13" i="9" s="1"/>
  <c r="Q20" i="9"/>
  <c r="R20" i="9" s="1"/>
  <c r="Q45" i="9"/>
  <c r="R45" i="9" s="1"/>
  <c r="Q56" i="9"/>
  <c r="R56" i="9" s="1"/>
  <c r="Q73" i="9"/>
  <c r="R73" i="9" s="1"/>
  <c r="Q92" i="9"/>
  <c r="R92" i="9" s="1"/>
  <c r="Q99" i="9"/>
  <c r="R99" i="9" s="1"/>
  <c r="Q111" i="9"/>
  <c r="R111" i="9" s="1"/>
  <c r="Q170" i="9"/>
  <c r="R170" i="9" s="1"/>
  <c r="Q203" i="9"/>
  <c r="R203" i="9" s="1"/>
  <c r="Q247" i="9"/>
  <c r="R247" i="9" s="1"/>
  <c r="Q254" i="9"/>
  <c r="R254" i="9" s="1"/>
  <c r="Q399" i="9"/>
  <c r="R399" i="9" s="1"/>
  <c r="Q420" i="9"/>
  <c r="R420" i="9" s="1"/>
  <c r="Q461" i="9"/>
  <c r="R461" i="9" s="1"/>
  <c r="Q480" i="9"/>
  <c r="R480" i="9" s="1"/>
  <c r="Q498" i="9"/>
  <c r="R498" i="9" s="1"/>
  <c r="Q57" i="9"/>
  <c r="R57" i="9" s="1"/>
  <c r="Q67" i="9"/>
  <c r="R67" i="9" s="1"/>
  <c r="Q138" i="9"/>
  <c r="R138" i="9" s="1"/>
  <c r="Q144" i="9"/>
  <c r="R144" i="9" s="1"/>
  <c r="Q164" i="9"/>
  <c r="R164" i="9" s="1"/>
  <c r="Q190" i="9"/>
  <c r="R190" i="9" s="1"/>
  <c r="Q197" i="9"/>
  <c r="R197" i="9" s="1"/>
  <c r="Q204" i="9"/>
  <c r="R204" i="9" s="1"/>
  <c r="Q210" i="9"/>
  <c r="R210" i="9" s="1"/>
  <c r="Q216" i="9"/>
  <c r="R216" i="9" s="1"/>
  <c r="Q229" i="9"/>
  <c r="R229" i="9" s="1"/>
  <c r="Q236" i="9"/>
  <c r="R236" i="9" s="1"/>
  <c r="Q242" i="9"/>
  <c r="R242" i="9" s="1"/>
  <c r="Q255" i="9"/>
  <c r="R255" i="9" s="1"/>
  <c r="Q275" i="9"/>
  <c r="R275" i="9" s="1"/>
  <c r="Q287" i="9"/>
  <c r="R287" i="9" s="1"/>
  <c r="Q293" i="9"/>
  <c r="R293" i="9" s="1"/>
  <c r="Q312" i="9"/>
  <c r="R312" i="9" s="1"/>
  <c r="Q337" i="9"/>
  <c r="R337" i="9" s="1"/>
  <c r="Q351" i="9"/>
  <c r="R351" i="9" s="1"/>
  <c r="Q359" i="9"/>
  <c r="R359" i="9" s="1"/>
  <c r="Q366" i="9"/>
  <c r="R366" i="9" s="1"/>
  <c r="Q386" i="9"/>
  <c r="R386" i="9" s="1"/>
  <c r="Q393" i="9"/>
  <c r="R393" i="9" s="1"/>
  <c r="Q413" i="9"/>
  <c r="R413" i="9" s="1"/>
  <c r="Q438" i="9"/>
  <c r="R438" i="9" s="1"/>
  <c r="Q456" i="9"/>
  <c r="R456" i="9" s="1"/>
  <c r="Q474" i="9"/>
  <c r="R474" i="9" s="1"/>
  <c r="Q481" i="9"/>
  <c r="R481" i="9" s="1"/>
  <c r="K312" i="8"/>
  <c r="K344" i="8"/>
  <c r="K354" i="8"/>
  <c r="K357" i="8"/>
  <c r="K376" i="8"/>
  <c r="K488" i="8"/>
  <c r="K498" i="8"/>
  <c r="K252" i="8"/>
  <c r="K254" i="8"/>
  <c r="K256" i="8"/>
  <c r="K280" i="8"/>
  <c r="K319" i="8"/>
  <c r="K322" i="8"/>
  <c r="K325" i="8"/>
  <c r="K326" i="8"/>
  <c r="K327" i="8"/>
  <c r="K383" i="8"/>
  <c r="K423" i="8"/>
  <c r="K425" i="8"/>
  <c r="K426" i="8"/>
  <c r="K460" i="8"/>
  <c r="K463" i="8"/>
  <c r="K492" i="8"/>
  <c r="K29" i="8"/>
  <c r="K30" i="8"/>
  <c r="K93" i="8"/>
  <c r="K94" i="8"/>
  <c r="K126" i="8"/>
  <c r="K141" i="8"/>
  <c r="K174" i="8"/>
  <c r="K238" i="8"/>
  <c r="K297" i="8"/>
  <c r="K298" i="8"/>
  <c r="K316" i="8"/>
  <c r="K318" i="8"/>
  <c r="K467" i="8"/>
  <c r="K286" i="8"/>
  <c r="K500" i="8"/>
  <c r="K262" i="8"/>
  <c r="K332" i="8"/>
  <c r="K335" i="8"/>
  <c r="K360" i="8"/>
  <c r="K370" i="8"/>
  <c r="K392" i="8"/>
  <c r="K398" i="8"/>
  <c r="K401" i="8"/>
  <c r="K402" i="8"/>
  <c r="K430" i="8"/>
  <c r="K470" i="8"/>
  <c r="K478" i="8"/>
  <c r="K484" i="8"/>
  <c r="K260" i="8"/>
  <c r="K334" i="8"/>
  <c r="K339" i="8"/>
  <c r="K364" i="8"/>
  <c r="K366" i="8"/>
  <c r="K446" i="8"/>
  <c r="K472" i="8"/>
  <c r="K482" i="8"/>
  <c r="K486" i="8"/>
  <c r="J50" i="10"/>
  <c r="F371" i="6"/>
  <c r="G372" i="11" s="1"/>
  <c r="I372" i="11" s="1"/>
  <c r="F377" i="6"/>
  <c r="G378" i="11" s="1"/>
  <c r="I378" i="11" s="1"/>
  <c r="F380" i="6"/>
  <c r="G381" i="11" s="1"/>
  <c r="I381" i="11" s="1"/>
  <c r="F383" i="6"/>
  <c r="G384" i="11" s="1"/>
  <c r="I384" i="11" s="1"/>
  <c r="F389" i="6"/>
  <c r="G390" i="11" s="1"/>
  <c r="I390" i="11" s="1"/>
  <c r="J400" i="10"/>
  <c r="J416" i="10"/>
  <c r="J432" i="10"/>
  <c r="J448" i="10"/>
  <c r="J464" i="10"/>
  <c r="F21" i="6"/>
  <c r="G22" i="11" s="1"/>
  <c r="I22" i="11" s="1"/>
  <c r="F37" i="6"/>
  <c r="G38" i="11" s="1"/>
  <c r="I38" i="11" s="1"/>
  <c r="F53" i="6"/>
  <c r="G54" i="11" s="1"/>
  <c r="I54" i="11" s="1"/>
  <c r="F69" i="6"/>
  <c r="G70" i="11" s="1"/>
  <c r="I70" i="11" s="1"/>
  <c r="F85" i="6"/>
  <c r="G86" i="11" s="1"/>
  <c r="I86" i="11" s="1"/>
  <c r="F101" i="6"/>
  <c r="G102" i="11" s="1"/>
  <c r="I102" i="11" s="1"/>
  <c r="F117" i="6"/>
  <c r="G118" i="11" s="1"/>
  <c r="I118" i="11" s="1"/>
  <c r="F133" i="6"/>
  <c r="G134" i="11" s="1"/>
  <c r="I134" i="11" s="1"/>
  <c r="F155" i="6"/>
  <c r="G156" i="11" s="1"/>
  <c r="I156" i="11" s="1"/>
  <c r="F161" i="6"/>
  <c r="G162" i="11" s="1"/>
  <c r="I162" i="11" s="1"/>
  <c r="F164" i="6"/>
  <c r="G165" i="11" s="1"/>
  <c r="I165" i="11" s="1"/>
  <c r="F167" i="6"/>
  <c r="G168" i="11" s="1"/>
  <c r="I168" i="11" s="1"/>
  <c r="F173" i="6"/>
  <c r="G174" i="11" s="1"/>
  <c r="I174" i="11" s="1"/>
  <c r="F219" i="6"/>
  <c r="G220" i="11" s="1"/>
  <c r="I220" i="11" s="1"/>
  <c r="F225" i="6"/>
  <c r="G226" i="11" s="1"/>
  <c r="I226" i="11" s="1"/>
  <c r="F228" i="6"/>
  <c r="G229" i="11" s="1"/>
  <c r="I229" i="11" s="1"/>
  <c r="F231" i="6"/>
  <c r="G232" i="11" s="1"/>
  <c r="I232" i="11" s="1"/>
  <c r="F237" i="6"/>
  <c r="G238" i="11" s="1"/>
  <c r="I238" i="11" s="1"/>
  <c r="F283" i="6"/>
  <c r="G284" i="11" s="1"/>
  <c r="I284" i="11" s="1"/>
  <c r="F289" i="6"/>
  <c r="G290" i="11" s="1"/>
  <c r="I290" i="11" s="1"/>
  <c r="F292" i="6"/>
  <c r="G293" i="11" s="1"/>
  <c r="I293" i="11" s="1"/>
  <c r="F295" i="6"/>
  <c r="G296" i="11" s="1"/>
  <c r="I296" i="11" s="1"/>
  <c r="F301" i="6"/>
  <c r="G302" i="11" s="1"/>
  <c r="I302" i="11" s="1"/>
  <c r="F347" i="6"/>
  <c r="G348" i="11" s="1"/>
  <c r="I348" i="11" s="1"/>
  <c r="F353" i="6"/>
  <c r="G354" i="11" s="1"/>
  <c r="I354" i="11" s="1"/>
  <c r="F356" i="6"/>
  <c r="G357" i="11" s="1"/>
  <c r="I357" i="11" s="1"/>
  <c r="F359" i="6"/>
  <c r="G360" i="11" s="1"/>
  <c r="I360" i="11" s="1"/>
  <c r="F365" i="6"/>
  <c r="G366" i="11" s="1"/>
  <c r="I366" i="11" s="1"/>
  <c r="F411" i="6"/>
  <c r="G412" i="11" s="1"/>
  <c r="I412" i="11" s="1"/>
  <c r="F417" i="6"/>
  <c r="G418" i="11" s="1"/>
  <c r="I418" i="11" s="1"/>
  <c r="F420" i="6"/>
  <c r="G421" i="11" s="1"/>
  <c r="I421" i="11" s="1"/>
  <c r="F423" i="6"/>
  <c r="G424" i="11" s="1"/>
  <c r="I424" i="11" s="1"/>
  <c r="F429" i="6"/>
  <c r="G430" i="11" s="1"/>
  <c r="I430" i="11" s="1"/>
  <c r="F475" i="6"/>
  <c r="G476" i="11" s="1"/>
  <c r="I476" i="11" s="1"/>
  <c r="F481" i="6"/>
  <c r="G482" i="11" s="1"/>
  <c r="I482" i="11" s="1"/>
  <c r="F491" i="6"/>
  <c r="G492" i="11" s="1"/>
  <c r="I492" i="11" s="1"/>
  <c r="J254" i="10"/>
  <c r="L269" i="5"/>
  <c r="L270" i="10" s="1"/>
  <c r="N270" i="10" s="1"/>
  <c r="J350" i="10"/>
  <c r="J366" i="10"/>
  <c r="J382" i="10"/>
  <c r="J398" i="10"/>
  <c r="J414" i="10"/>
  <c r="J430" i="10"/>
  <c r="J446" i="10"/>
  <c r="J462" i="10"/>
  <c r="J478" i="10"/>
  <c r="J494" i="10"/>
  <c r="K11" i="7"/>
  <c r="L11" i="7"/>
  <c r="J11" i="7"/>
  <c r="K19" i="8"/>
  <c r="K35" i="8"/>
  <c r="K51" i="8"/>
  <c r="K67" i="8"/>
  <c r="K83" i="8"/>
  <c r="K99" i="8"/>
  <c r="K115" i="8"/>
  <c r="K131" i="8"/>
  <c r="K147" i="8"/>
  <c r="K163" i="8"/>
  <c r="J19" i="10"/>
  <c r="L75" i="5"/>
  <c r="L76" i="10" s="1"/>
  <c r="N76" i="10" s="1"/>
  <c r="J92" i="10"/>
  <c r="J188" i="10"/>
  <c r="J204" i="10"/>
  <c r="L219" i="5"/>
  <c r="L220" i="10" s="1"/>
  <c r="N220" i="10" s="1"/>
  <c r="J316" i="10"/>
  <c r="J332" i="10"/>
  <c r="J348" i="10"/>
  <c r="L459" i="5"/>
  <c r="L460" i="10" s="1"/>
  <c r="N460" i="10" s="1"/>
  <c r="J476" i="10"/>
  <c r="F9" i="6"/>
  <c r="G10" i="11" s="1"/>
  <c r="I10" i="11" s="1"/>
  <c r="F25" i="6"/>
  <c r="G26" i="11" s="1"/>
  <c r="I26" i="11" s="1"/>
  <c r="F41" i="6"/>
  <c r="G42" i="11" s="1"/>
  <c r="I42" i="11" s="1"/>
  <c r="F57" i="6"/>
  <c r="G58" i="11" s="1"/>
  <c r="I58" i="11" s="1"/>
  <c r="F73" i="6"/>
  <c r="G74" i="11" s="1"/>
  <c r="I74" i="11" s="1"/>
  <c r="F89" i="6"/>
  <c r="G90" i="11" s="1"/>
  <c r="I90" i="11" s="1"/>
  <c r="F105" i="6"/>
  <c r="G106" i="11" s="1"/>
  <c r="I106" i="11" s="1"/>
  <c r="F121" i="6"/>
  <c r="G122" i="11" s="1"/>
  <c r="I122" i="11" s="1"/>
  <c r="F137" i="6"/>
  <c r="G138" i="11" s="1"/>
  <c r="I138" i="11" s="1"/>
  <c r="F171" i="6"/>
  <c r="G172" i="11" s="1"/>
  <c r="I172" i="11" s="1"/>
  <c r="F177" i="6"/>
  <c r="G178" i="11" s="1"/>
  <c r="I178" i="11" s="1"/>
  <c r="F180" i="6"/>
  <c r="G181" i="11" s="1"/>
  <c r="I181" i="11" s="1"/>
  <c r="F183" i="6"/>
  <c r="G184" i="11" s="1"/>
  <c r="I184" i="11" s="1"/>
  <c r="F189" i="6"/>
  <c r="G190" i="11" s="1"/>
  <c r="I190" i="11" s="1"/>
  <c r="F235" i="6"/>
  <c r="G236" i="11" s="1"/>
  <c r="I236" i="11" s="1"/>
  <c r="F241" i="6"/>
  <c r="G242" i="11" s="1"/>
  <c r="I242" i="11" s="1"/>
  <c r="F244" i="6"/>
  <c r="G245" i="11" s="1"/>
  <c r="I245" i="11" s="1"/>
  <c r="F247" i="6"/>
  <c r="G248" i="11" s="1"/>
  <c r="I248" i="11" s="1"/>
  <c r="F253" i="6"/>
  <c r="G254" i="11" s="1"/>
  <c r="I254" i="11" s="1"/>
  <c r="F299" i="6"/>
  <c r="G300" i="11" s="1"/>
  <c r="I300" i="11" s="1"/>
  <c r="F305" i="6"/>
  <c r="G306" i="11" s="1"/>
  <c r="I306" i="11" s="1"/>
  <c r="F308" i="6"/>
  <c r="G309" i="11" s="1"/>
  <c r="I309" i="11" s="1"/>
  <c r="F311" i="6"/>
  <c r="G312" i="11" s="1"/>
  <c r="I312" i="11" s="1"/>
  <c r="F317" i="6"/>
  <c r="G318" i="11" s="1"/>
  <c r="I318" i="11" s="1"/>
  <c r="F363" i="6"/>
  <c r="G364" i="11" s="1"/>
  <c r="I364" i="11" s="1"/>
  <c r="F369" i="6"/>
  <c r="G370" i="11" s="1"/>
  <c r="I370" i="11" s="1"/>
  <c r="F372" i="6"/>
  <c r="G373" i="11" s="1"/>
  <c r="I373" i="11" s="1"/>
  <c r="F375" i="6"/>
  <c r="G376" i="11" s="1"/>
  <c r="I376" i="11" s="1"/>
  <c r="F381" i="6"/>
  <c r="G382" i="11" s="1"/>
  <c r="I382" i="11" s="1"/>
  <c r="F427" i="6"/>
  <c r="G428" i="11" s="1"/>
  <c r="I428" i="11" s="1"/>
  <c r="F433" i="6"/>
  <c r="G434" i="11" s="1"/>
  <c r="I434" i="11" s="1"/>
  <c r="F436" i="6"/>
  <c r="G437" i="11" s="1"/>
  <c r="I437" i="11" s="1"/>
  <c r="F439" i="6"/>
  <c r="G440" i="11" s="1"/>
  <c r="I440" i="11" s="1"/>
  <c r="F445" i="6"/>
  <c r="G446" i="11" s="1"/>
  <c r="I446" i="11" s="1"/>
  <c r="F485" i="6"/>
  <c r="G486" i="11" s="1"/>
  <c r="I486" i="11" s="1"/>
  <c r="F11" i="7"/>
  <c r="F379" i="6"/>
  <c r="G380" i="11" s="1"/>
  <c r="I380" i="11" s="1"/>
  <c r="F385" i="6"/>
  <c r="G386" i="11" s="1"/>
  <c r="I386" i="11" s="1"/>
  <c r="F388" i="6"/>
  <c r="G389" i="11" s="1"/>
  <c r="I389" i="11" s="1"/>
  <c r="F391" i="6"/>
  <c r="G392" i="11" s="1"/>
  <c r="I392" i="11" s="1"/>
  <c r="F397" i="6"/>
  <c r="G398" i="11" s="1"/>
  <c r="I398" i="11" s="1"/>
  <c r="F443" i="6"/>
  <c r="G444" i="11" s="1"/>
  <c r="I444" i="11" s="1"/>
  <c r="F449" i="6"/>
  <c r="G450" i="11" s="1"/>
  <c r="I450" i="11" s="1"/>
  <c r="F452" i="6"/>
  <c r="G453" i="11" s="1"/>
  <c r="I453" i="11" s="1"/>
  <c r="F455" i="6"/>
  <c r="G456" i="11" s="1"/>
  <c r="I456" i="11" s="1"/>
  <c r="F461" i="6"/>
  <c r="G462" i="11" s="1"/>
  <c r="I462" i="11" s="1"/>
  <c r="F484" i="11"/>
  <c r="H484" i="11" s="1"/>
  <c r="F483" i="6"/>
  <c r="G484" i="11" s="1"/>
  <c r="M10" i="7"/>
  <c r="K10" i="7"/>
  <c r="J10" i="7"/>
  <c r="H10" i="7"/>
  <c r="M10" i="9"/>
  <c r="O10" i="9" s="1"/>
  <c r="Q10" i="9" s="1"/>
  <c r="R10" i="9" s="1"/>
  <c r="C29" i="7"/>
  <c r="L21" i="5"/>
  <c r="L22" i="10" s="1"/>
  <c r="N22" i="10" s="1"/>
  <c r="J86" i="10"/>
  <c r="L101" i="5"/>
  <c r="L102" i="10" s="1"/>
  <c r="N102" i="10" s="1"/>
  <c r="L117" i="5"/>
  <c r="L118" i="10" s="1"/>
  <c r="N118" i="10" s="1"/>
  <c r="J214" i="10"/>
  <c r="J230" i="10"/>
  <c r="L245" i="5"/>
  <c r="L246" i="10" s="1"/>
  <c r="N246" i="10" s="1"/>
  <c r="J342" i="10"/>
  <c r="J358" i="10"/>
  <c r="J374" i="10"/>
  <c r="J390" i="10"/>
  <c r="J422" i="10"/>
  <c r="J438" i="10"/>
  <c r="J454" i="10"/>
  <c r="J470" i="10"/>
  <c r="J486" i="10"/>
  <c r="J502" i="10"/>
  <c r="F23" i="6"/>
  <c r="G24" i="11" s="1"/>
  <c r="I24" i="11" s="1"/>
  <c r="F39" i="6"/>
  <c r="G40" i="11" s="1"/>
  <c r="I40" i="11" s="1"/>
  <c r="F55" i="6"/>
  <c r="G56" i="11" s="1"/>
  <c r="I56" i="11" s="1"/>
  <c r="F71" i="6"/>
  <c r="G72" i="11" s="1"/>
  <c r="I72" i="11" s="1"/>
  <c r="F87" i="6"/>
  <c r="G88" i="11" s="1"/>
  <c r="I88" i="11" s="1"/>
  <c r="F103" i="6"/>
  <c r="G104" i="11" s="1"/>
  <c r="I104" i="11" s="1"/>
  <c r="F119" i="6"/>
  <c r="G120" i="11" s="1"/>
  <c r="I120" i="11" s="1"/>
  <c r="F135" i="6"/>
  <c r="G136" i="11" s="1"/>
  <c r="I136" i="11" s="1"/>
  <c r="F163" i="6"/>
  <c r="G164" i="11" s="1"/>
  <c r="I164" i="11" s="1"/>
  <c r="F169" i="6"/>
  <c r="G170" i="11" s="1"/>
  <c r="I170" i="11" s="1"/>
  <c r="F172" i="6"/>
  <c r="G173" i="11" s="1"/>
  <c r="I173" i="11" s="1"/>
  <c r="F175" i="6"/>
  <c r="G176" i="11" s="1"/>
  <c r="I176" i="11" s="1"/>
  <c r="F181" i="6"/>
  <c r="G182" i="11" s="1"/>
  <c r="I182" i="11" s="1"/>
  <c r="F227" i="6"/>
  <c r="G228" i="11" s="1"/>
  <c r="I228" i="11" s="1"/>
  <c r="F233" i="6"/>
  <c r="G234" i="11" s="1"/>
  <c r="I234" i="11" s="1"/>
  <c r="F236" i="6"/>
  <c r="G237" i="11" s="1"/>
  <c r="I237" i="11" s="1"/>
  <c r="F239" i="6"/>
  <c r="G240" i="11" s="1"/>
  <c r="I240" i="11" s="1"/>
  <c r="F245" i="6"/>
  <c r="G246" i="11" s="1"/>
  <c r="I246" i="11" s="1"/>
  <c r="F291" i="6"/>
  <c r="G292" i="11" s="1"/>
  <c r="I292" i="11" s="1"/>
  <c r="F297" i="6"/>
  <c r="G298" i="11" s="1"/>
  <c r="I298" i="11" s="1"/>
  <c r="F300" i="6"/>
  <c r="G301" i="11" s="1"/>
  <c r="I301" i="11" s="1"/>
  <c r="F303" i="6"/>
  <c r="G304" i="11" s="1"/>
  <c r="I304" i="11" s="1"/>
  <c r="F309" i="6"/>
  <c r="G310" i="11" s="1"/>
  <c r="I310" i="11" s="1"/>
  <c r="F419" i="6"/>
  <c r="G420" i="11" s="1"/>
  <c r="I420" i="11" s="1"/>
  <c r="F425" i="6"/>
  <c r="G426" i="11" s="1"/>
  <c r="I426" i="11" s="1"/>
  <c r="F428" i="6"/>
  <c r="G429" i="11" s="1"/>
  <c r="I429" i="11" s="1"/>
  <c r="I432" i="11"/>
  <c r="K11" i="8"/>
  <c r="K12" i="8"/>
  <c r="K27" i="8"/>
  <c r="K28" i="8"/>
  <c r="K43" i="8"/>
  <c r="K44" i="8"/>
  <c r="K59" i="8"/>
  <c r="K60" i="8"/>
  <c r="K75" i="8"/>
  <c r="K76" i="8"/>
  <c r="K91" i="8"/>
  <c r="K92" i="8"/>
  <c r="K107" i="8"/>
  <c r="K108" i="8"/>
  <c r="K123" i="8"/>
  <c r="K124" i="8"/>
  <c r="K139" i="8"/>
  <c r="K155" i="8"/>
  <c r="K171" i="8"/>
  <c r="K142" i="8"/>
  <c r="K214" i="8"/>
  <c r="K222" i="8"/>
  <c r="K276" i="8"/>
  <c r="K292" i="8"/>
  <c r="K295" i="8"/>
  <c r="K308" i="8"/>
  <c r="K352" i="8"/>
  <c r="K355" i="8"/>
  <c r="K368" i="8"/>
  <c r="K412" i="8"/>
  <c r="K447" i="8"/>
  <c r="K504" i="8"/>
  <c r="Q19" i="9"/>
  <c r="R19" i="9" s="1"/>
  <c r="F489" i="6"/>
  <c r="G490" i="11" s="1"/>
  <c r="I490" i="11" s="1"/>
  <c r="F492" i="6"/>
  <c r="G493" i="11" s="1"/>
  <c r="I493" i="11" s="1"/>
  <c r="F495" i="6"/>
  <c r="G496" i="11" s="1"/>
  <c r="I496" i="11" s="1"/>
  <c r="F501" i="6"/>
  <c r="G502" i="11" s="1"/>
  <c r="I502" i="11" s="1"/>
  <c r="K267" i="8"/>
  <c r="K279" i="8"/>
  <c r="K299" i="8"/>
  <c r="K324" i="8"/>
  <c r="K329" i="8"/>
  <c r="K330" i="8"/>
  <c r="K340" i="8"/>
  <c r="K384" i="8"/>
  <c r="K400" i="8"/>
  <c r="K444" i="8"/>
  <c r="Q232" i="9"/>
  <c r="R232" i="9" s="1"/>
  <c r="Q345" i="9"/>
  <c r="R345" i="9" s="1"/>
  <c r="K16" i="8"/>
  <c r="K24" i="8"/>
  <c r="K32" i="8"/>
  <c r="K40" i="8"/>
  <c r="K48" i="8"/>
  <c r="K56" i="8"/>
  <c r="K64" i="8"/>
  <c r="K72" i="8"/>
  <c r="K80" i="8"/>
  <c r="K88" i="8"/>
  <c r="K96" i="8"/>
  <c r="K104" i="8"/>
  <c r="K112" i="8"/>
  <c r="K120" i="8"/>
  <c r="K128" i="8"/>
  <c r="K136" i="8"/>
  <c r="K144" i="8"/>
  <c r="K152" i="8"/>
  <c r="K160" i="8"/>
  <c r="K168" i="8"/>
  <c r="K176" i="8"/>
  <c r="K184" i="8"/>
  <c r="K192" i="8"/>
  <c r="K200" i="8"/>
  <c r="K208" i="8"/>
  <c r="K216" i="8"/>
  <c r="K224" i="8"/>
  <c r="K232" i="8"/>
  <c r="K240" i="8"/>
  <c r="K259" i="8"/>
  <c r="K282" i="8"/>
  <c r="K296" i="8"/>
  <c r="K314" i="8"/>
  <c r="K331" i="8"/>
  <c r="K343" i="8"/>
  <c r="K356" i="8"/>
  <c r="K359" i="8"/>
  <c r="K361" i="8"/>
  <c r="K362" i="8"/>
  <c r="K372" i="8"/>
  <c r="K375" i="8"/>
  <c r="K416" i="8"/>
  <c r="K422" i="8"/>
  <c r="K448" i="8"/>
  <c r="K462" i="8"/>
  <c r="Q124" i="9"/>
  <c r="R124" i="9" s="1"/>
  <c r="Q140" i="9"/>
  <c r="R140" i="9" s="1"/>
  <c r="Q252" i="9"/>
  <c r="R252" i="9" s="1"/>
  <c r="Q332" i="9"/>
  <c r="R332" i="9" s="1"/>
  <c r="Q415" i="9"/>
  <c r="R415" i="9" s="1"/>
  <c r="K9" i="8"/>
  <c r="K17" i="8"/>
  <c r="K25" i="8"/>
  <c r="K33" i="8"/>
  <c r="K41" i="8"/>
  <c r="K49" i="8"/>
  <c r="K57" i="8"/>
  <c r="K65" i="8"/>
  <c r="K73" i="8"/>
  <c r="K81" i="8"/>
  <c r="K89" i="8"/>
  <c r="K97" i="8"/>
  <c r="K105" i="8"/>
  <c r="K113" i="8"/>
  <c r="K121" i="8"/>
  <c r="K129" i="8"/>
  <c r="K137" i="8"/>
  <c r="K145" i="8"/>
  <c r="K153" i="8"/>
  <c r="K161" i="8"/>
  <c r="K169" i="8"/>
  <c r="K177" i="8"/>
  <c r="K185" i="8"/>
  <c r="K193" i="8"/>
  <c r="K201" i="8"/>
  <c r="K209" i="8"/>
  <c r="K217" i="8"/>
  <c r="K225" i="8"/>
  <c r="K233" i="8"/>
  <c r="K241" i="8"/>
  <c r="K283" i="8"/>
  <c r="K300" i="8"/>
  <c r="K346" i="8"/>
  <c r="K363" i="8"/>
  <c r="K388" i="8"/>
  <c r="K391" i="8"/>
  <c r="K393" i="8"/>
  <c r="K394" i="8"/>
  <c r="K404" i="8"/>
  <c r="Q150" i="9"/>
  <c r="R150" i="9" s="1"/>
  <c r="Q431" i="9"/>
  <c r="R431" i="9" s="1"/>
  <c r="K10" i="8"/>
  <c r="K18" i="8"/>
  <c r="K26" i="8"/>
  <c r="K34" i="8"/>
  <c r="K42" i="8"/>
  <c r="K50" i="8"/>
  <c r="K58" i="8"/>
  <c r="K66" i="8"/>
  <c r="K74" i="8"/>
  <c r="K82" i="8"/>
  <c r="K90" i="8"/>
  <c r="K98" i="8"/>
  <c r="K106" i="8"/>
  <c r="K114" i="8"/>
  <c r="K122" i="8"/>
  <c r="K130" i="8"/>
  <c r="K138" i="8"/>
  <c r="K146" i="8"/>
  <c r="K154" i="8"/>
  <c r="K162" i="8"/>
  <c r="K170" i="8"/>
  <c r="K178" i="8"/>
  <c r="K186" i="8"/>
  <c r="K194" i="8"/>
  <c r="K202" i="8"/>
  <c r="K210" i="8"/>
  <c r="K218" i="8"/>
  <c r="K226" i="8"/>
  <c r="K234" i="8"/>
  <c r="K242" i="8"/>
  <c r="K251" i="8"/>
  <c r="K271" i="8"/>
  <c r="K303" i="8"/>
  <c r="K347" i="8"/>
  <c r="K378" i="8"/>
  <c r="K407" i="8"/>
  <c r="Q180" i="9"/>
  <c r="R180" i="9" s="1"/>
  <c r="Q238" i="9"/>
  <c r="R238" i="9" s="1"/>
  <c r="Q300" i="9"/>
  <c r="R300" i="9" s="1"/>
  <c r="Q467" i="9"/>
  <c r="R467" i="9" s="1"/>
  <c r="K140" i="8"/>
  <c r="K148" i="8"/>
  <c r="K156" i="8"/>
  <c r="K164" i="8"/>
  <c r="K172" i="8"/>
  <c r="K180" i="8"/>
  <c r="K188" i="8"/>
  <c r="K196" i="8"/>
  <c r="K204" i="8"/>
  <c r="K212" i="8"/>
  <c r="K220" i="8"/>
  <c r="K228" i="8"/>
  <c r="K236" i="8"/>
  <c r="K244" i="8"/>
  <c r="K272" i="8"/>
  <c r="K275" i="8"/>
  <c r="K291" i="8"/>
  <c r="K293" i="8"/>
  <c r="K304" i="8"/>
  <c r="K337" i="8"/>
  <c r="K338" i="8"/>
  <c r="K348" i="8"/>
  <c r="K351" i="8"/>
  <c r="K367" i="8"/>
  <c r="K396" i="8"/>
  <c r="K399" i="8"/>
  <c r="K408" i="8"/>
  <c r="K288" i="8"/>
  <c r="K320" i="8"/>
  <c r="K336" i="8"/>
  <c r="K380" i="8"/>
  <c r="K421" i="8"/>
  <c r="K432" i="8"/>
  <c r="K435" i="8"/>
  <c r="K465" i="8"/>
  <c r="K466" i="8"/>
  <c r="K476" i="8"/>
  <c r="K479" i="8"/>
  <c r="Q16" i="9"/>
  <c r="R16" i="9" s="1"/>
  <c r="Q120" i="9"/>
  <c r="R120" i="9" s="1"/>
  <c r="Q126" i="9"/>
  <c r="R126" i="9" s="1"/>
  <c r="Q136" i="9"/>
  <c r="R136" i="9" s="1"/>
  <c r="Q147" i="9"/>
  <c r="R147" i="9" s="1"/>
  <c r="Q163" i="9"/>
  <c r="R163" i="9" s="1"/>
  <c r="Q189" i="9"/>
  <c r="R189" i="9" s="1"/>
  <c r="Q195" i="9"/>
  <c r="R195" i="9" s="1"/>
  <c r="Q200" i="9"/>
  <c r="R200" i="9" s="1"/>
  <c r="Q217" i="9"/>
  <c r="R217" i="9" s="1"/>
  <c r="Q231" i="9"/>
  <c r="R231" i="9" s="1"/>
  <c r="Q348" i="9"/>
  <c r="R348" i="9" s="1"/>
  <c r="Q462" i="9"/>
  <c r="R462" i="9" s="1"/>
  <c r="Q88" i="9"/>
  <c r="R88" i="9" s="1"/>
  <c r="Q112" i="9"/>
  <c r="R112" i="9" s="1"/>
  <c r="Q361" i="9"/>
  <c r="R361" i="9" s="1"/>
  <c r="Q382" i="9"/>
  <c r="R382" i="9" s="1"/>
  <c r="Q388" i="9"/>
  <c r="R388" i="9" s="1"/>
  <c r="Q444" i="9"/>
  <c r="R444" i="9" s="1"/>
  <c r="Q472" i="9"/>
  <c r="R472" i="9" s="1"/>
  <c r="Q476" i="9"/>
  <c r="R476" i="9" s="1"/>
  <c r="K420" i="8"/>
  <c r="K436" i="8"/>
  <c r="K455" i="8"/>
  <c r="K480" i="8"/>
  <c r="K483" i="8"/>
  <c r="K485" i="8"/>
  <c r="K496" i="8"/>
  <c r="K499" i="8"/>
  <c r="Q25" i="9"/>
  <c r="R25" i="9" s="1"/>
  <c r="Q32" i="9"/>
  <c r="R32" i="9" s="1"/>
  <c r="Q42" i="9"/>
  <c r="R42" i="9" s="1"/>
  <c r="Q46" i="9"/>
  <c r="R46" i="9" s="1"/>
  <c r="Q64" i="9"/>
  <c r="R64" i="9" s="1"/>
  <c r="Q85" i="9"/>
  <c r="R85" i="9" s="1"/>
  <c r="Q175" i="9"/>
  <c r="R175" i="9" s="1"/>
  <c r="Q185" i="9"/>
  <c r="R185" i="9" s="1"/>
  <c r="Q207" i="9"/>
  <c r="R207" i="9" s="1"/>
  <c r="Q213" i="9"/>
  <c r="R213" i="9" s="1"/>
  <c r="Q219" i="9"/>
  <c r="R219" i="9" s="1"/>
  <c r="Q223" i="9"/>
  <c r="R223" i="9" s="1"/>
  <c r="Q248" i="9"/>
  <c r="R248" i="9" s="1"/>
  <c r="Q257" i="9"/>
  <c r="R257" i="9" s="1"/>
  <c r="Q271" i="9"/>
  <c r="R271" i="9" s="1"/>
  <c r="Q295" i="9"/>
  <c r="R295" i="9" s="1"/>
  <c r="Q328" i="9"/>
  <c r="R328" i="9" s="1"/>
  <c r="Q355" i="9"/>
  <c r="R355" i="9" s="1"/>
  <c r="Q372" i="9"/>
  <c r="R372" i="9" s="1"/>
  <c r="Q383" i="9"/>
  <c r="R383" i="9" s="1"/>
  <c r="Q490" i="9"/>
  <c r="R490" i="9" s="1"/>
  <c r="Q505" i="9"/>
  <c r="R505" i="9" s="1"/>
  <c r="K439" i="8"/>
  <c r="K452" i="8"/>
  <c r="K457" i="8"/>
  <c r="K458" i="8"/>
  <c r="K468" i="8"/>
  <c r="K487" i="8"/>
  <c r="Q21" i="9"/>
  <c r="R21" i="9" s="1"/>
  <c r="Q33" i="9"/>
  <c r="R33" i="9" s="1"/>
  <c r="Q61" i="9"/>
  <c r="R61" i="9" s="1"/>
  <c r="Q65" i="9"/>
  <c r="R65" i="9" s="1"/>
  <c r="Q89" i="9"/>
  <c r="R89" i="9" s="1"/>
  <c r="Q113" i="9"/>
  <c r="R113" i="9" s="1"/>
  <c r="Q125" i="9"/>
  <c r="R125" i="9" s="1"/>
  <c r="Q135" i="9"/>
  <c r="R135" i="9" s="1"/>
  <c r="Q146" i="9"/>
  <c r="R146" i="9" s="1"/>
  <c r="Q151" i="9"/>
  <c r="R151" i="9" s="1"/>
  <c r="Q162" i="9"/>
  <c r="R162" i="9" s="1"/>
  <c r="Q186" i="9"/>
  <c r="R186" i="9" s="1"/>
  <c r="Q191" i="9"/>
  <c r="R191" i="9" s="1"/>
  <c r="Q249" i="9"/>
  <c r="R249" i="9" s="1"/>
  <c r="Q258" i="9"/>
  <c r="R258" i="9" s="1"/>
  <c r="Q272" i="9"/>
  <c r="R272" i="9" s="1"/>
  <c r="Q319" i="9"/>
  <c r="R319" i="9" s="1"/>
  <c r="Q329" i="9"/>
  <c r="R329" i="9" s="1"/>
  <c r="Q350" i="9"/>
  <c r="R350" i="9" s="1"/>
  <c r="Q356" i="9"/>
  <c r="R356" i="9" s="1"/>
  <c r="Q368" i="9"/>
  <c r="R368" i="9" s="1"/>
  <c r="Q395" i="9"/>
  <c r="R395" i="9" s="1"/>
  <c r="Q406" i="9"/>
  <c r="R406" i="9" s="1"/>
  <c r="Q411" i="9"/>
  <c r="R411" i="9" s="1"/>
  <c r="Q422" i="9"/>
  <c r="R422" i="9" s="1"/>
  <c r="Q436" i="9"/>
  <c r="R436" i="9" s="1"/>
  <c r="Q441" i="9"/>
  <c r="R441" i="9" s="1"/>
  <c r="Q454" i="9"/>
  <c r="R454" i="9" s="1"/>
  <c r="Q486" i="9"/>
  <c r="R486" i="9" s="1"/>
  <c r="Q506" i="9"/>
  <c r="R506" i="9" s="1"/>
  <c r="K424" i="8"/>
  <c r="K442" i="8"/>
  <c r="K489" i="8"/>
  <c r="K490" i="8"/>
  <c r="K503" i="8"/>
  <c r="Q22" i="9"/>
  <c r="R22" i="9" s="1"/>
  <c r="Q34" i="9"/>
  <c r="R34" i="9" s="1"/>
  <c r="Q38" i="9"/>
  <c r="R38" i="9" s="1"/>
  <c r="Q141" i="9"/>
  <c r="R141" i="9" s="1"/>
  <c r="Q157" i="9"/>
  <c r="R157" i="9" s="1"/>
  <c r="Q306" i="9"/>
  <c r="R306" i="9" s="1"/>
  <c r="Q363" i="9"/>
  <c r="R363" i="9" s="1"/>
  <c r="Q385" i="9"/>
  <c r="R385" i="9" s="1"/>
  <c r="Q390" i="9"/>
  <c r="R390" i="9" s="1"/>
  <c r="Q396" i="9"/>
  <c r="R396" i="9" s="1"/>
  <c r="Q401" i="9"/>
  <c r="R401" i="9" s="1"/>
  <c r="Q412" i="9"/>
  <c r="R412" i="9" s="1"/>
  <c r="Q417" i="9"/>
  <c r="R417" i="9" s="1"/>
  <c r="Q427" i="9"/>
  <c r="R427" i="9" s="1"/>
  <c r="Q446" i="9"/>
  <c r="R446" i="9" s="1"/>
  <c r="Q468" i="9"/>
  <c r="R468" i="9" s="1"/>
  <c r="Q478" i="9"/>
  <c r="R478" i="9" s="1"/>
  <c r="Q496" i="9"/>
  <c r="R496" i="9" s="1"/>
  <c r="K431" i="8"/>
  <c r="K440" i="8"/>
  <c r="K443" i="8"/>
  <c r="K456" i="8"/>
  <c r="K474" i="8"/>
  <c r="Q14" i="9"/>
  <c r="R14" i="9" s="1"/>
  <c r="Q69" i="9"/>
  <c r="R69" i="9" s="1"/>
  <c r="Q72" i="9"/>
  <c r="R72" i="9" s="1"/>
  <c r="Q93" i="9"/>
  <c r="R93" i="9" s="1"/>
  <c r="Q97" i="9"/>
  <c r="R97" i="9" s="1"/>
  <c r="Q117" i="9"/>
  <c r="R117" i="9" s="1"/>
  <c r="Q167" i="9"/>
  <c r="R167" i="9" s="1"/>
  <c r="Q177" i="9"/>
  <c r="R177" i="9" s="1"/>
  <c r="Q215" i="9"/>
  <c r="R215" i="9" s="1"/>
  <c r="Q225" i="9"/>
  <c r="R225" i="9" s="1"/>
  <c r="Q261" i="9"/>
  <c r="R261" i="9" s="1"/>
  <c r="Q276" i="9"/>
  <c r="R276" i="9" s="1"/>
  <c r="Q285" i="9"/>
  <c r="R285" i="9" s="1"/>
  <c r="Q291" i="9"/>
  <c r="R291" i="9" s="1"/>
  <c r="Q309" i="9"/>
  <c r="R309" i="9" s="1"/>
  <c r="Q318" i="9"/>
  <c r="R318" i="9" s="1"/>
  <c r="Q349" i="9"/>
  <c r="R349" i="9" s="1"/>
  <c r="Q367" i="9"/>
  <c r="R367" i="9" s="1"/>
  <c r="Q394" i="9"/>
  <c r="R394" i="9" s="1"/>
  <c r="Q405" i="9"/>
  <c r="R405" i="9" s="1"/>
  <c r="Q410" i="9"/>
  <c r="R410" i="9" s="1"/>
  <c r="Q421" i="9"/>
  <c r="R421" i="9" s="1"/>
  <c r="Q426" i="9"/>
  <c r="R426" i="9" s="1"/>
  <c r="Q435" i="9"/>
  <c r="R435" i="9" s="1"/>
  <c r="Q453" i="9"/>
  <c r="R453" i="9" s="1"/>
  <c r="Q458" i="9"/>
  <c r="R458" i="9" s="1"/>
  <c r="Q482" i="9"/>
  <c r="R482" i="9" s="1"/>
  <c r="Q485" i="9"/>
  <c r="R485" i="9" s="1"/>
  <c r="F165" i="10"/>
  <c r="P270" i="10"/>
  <c r="O270" i="10"/>
  <c r="F293" i="10"/>
  <c r="P334" i="10"/>
  <c r="O334" i="10"/>
  <c r="F353" i="10"/>
  <c r="F449" i="10"/>
  <c r="F55" i="11"/>
  <c r="H55" i="11" s="1"/>
  <c r="F54" i="6"/>
  <c r="G55" i="11" s="1"/>
  <c r="I55" i="11" s="1"/>
  <c r="F239" i="11"/>
  <c r="H239" i="11" s="1"/>
  <c r="F238" i="6"/>
  <c r="G239" i="11" s="1"/>
  <c r="F361" i="11"/>
  <c r="H361" i="11" s="1"/>
  <c r="F360" i="6"/>
  <c r="G361" i="11" s="1"/>
  <c r="O26" i="10"/>
  <c r="P26" i="10"/>
  <c r="J154" i="10"/>
  <c r="L153" i="5"/>
  <c r="L154" i="10" s="1"/>
  <c r="N154" i="10" s="1"/>
  <c r="P196" i="10"/>
  <c r="O196" i="10"/>
  <c r="F221" i="10"/>
  <c r="P260" i="10"/>
  <c r="O260" i="10"/>
  <c r="J340" i="10"/>
  <c r="L339" i="5"/>
  <c r="L340" i="10" s="1"/>
  <c r="N340" i="10" s="1"/>
  <c r="P396" i="10"/>
  <c r="O396" i="10"/>
  <c r="O430" i="10"/>
  <c r="P430" i="10"/>
  <c r="J468" i="10"/>
  <c r="L467" i="5"/>
  <c r="L468" i="10" s="1"/>
  <c r="N468" i="10" s="1"/>
  <c r="F33" i="11"/>
  <c r="H33" i="11" s="1"/>
  <c r="F32" i="6"/>
  <c r="G33" i="11" s="1"/>
  <c r="F65" i="11"/>
  <c r="H65" i="11" s="1"/>
  <c r="F64" i="6"/>
  <c r="G65" i="11" s="1"/>
  <c r="F145" i="11"/>
  <c r="H145" i="11" s="1"/>
  <c r="F144" i="6"/>
  <c r="G145" i="11" s="1"/>
  <c r="F209" i="11"/>
  <c r="H209" i="11" s="1"/>
  <c r="F208" i="6"/>
  <c r="G209" i="11" s="1"/>
  <c r="I209" i="11" s="1"/>
  <c r="F215" i="11"/>
  <c r="H215" i="11" s="1"/>
  <c r="F214" i="6"/>
  <c r="G215" i="11" s="1"/>
  <c r="F279" i="11"/>
  <c r="H279" i="11" s="1"/>
  <c r="F278" i="6"/>
  <c r="G279" i="11" s="1"/>
  <c r="F407" i="11"/>
  <c r="H407" i="11" s="1"/>
  <c r="F406" i="6"/>
  <c r="G407" i="11" s="1"/>
  <c r="F465" i="11"/>
  <c r="H465" i="11" s="1"/>
  <c r="F464" i="6"/>
  <c r="G465" i="11" s="1"/>
  <c r="I465" i="11" s="1"/>
  <c r="F471" i="11"/>
  <c r="H471" i="11" s="1"/>
  <c r="F470" i="6"/>
  <c r="G471" i="11" s="1"/>
  <c r="O15" i="10"/>
  <c r="P15" i="10"/>
  <c r="L15" i="5"/>
  <c r="L16" i="10" s="1"/>
  <c r="N16" i="10" s="1"/>
  <c r="O23" i="10"/>
  <c r="P23" i="10"/>
  <c r="L23" i="5"/>
  <c r="L24" i="10" s="1"/>
  <c r="N24" i="10" s="1"/>
  <c r="O31" i="10"/>
  <c r="P31" i="10"/>
  <c r="L31" i="5"/>
  <c r="L32" i="10" s="1"/>
  <c r="N32" i="10" s="1"/>
  <c r="O38" i="10"/>
  <c r="P38" i="10"/>
  <c r="O40" i="10"/>
  <c r="P40" i="10"/>
  <c r="O42" i="10"/>
  <c r="P42" i="10"/>
  <c r="O44" i="10"/>
  <c r="P44" i="10"/>
  <c r="O46" i="10"/>
  <c r="P46" i="10"/>
  <c r="O48" i="10"/>
  <c r="P48" i="10"/>
  <c r="O50" i="10"/>
  <c r="P50" i="10"/>
  <c r="O52" i="10"/>
  <c r="P52" i="10"/>
  <c r="O54" i="10"/>
  <c r="P54" i="10"/>
  <c r="O56" i="10"/>
  <c r="P56" i="10"/>
  <c r="O58" i="10"/>
  <c r="P58" i="10"/>
  <c r="O60" i="10"/>
  <c r="P60" i="10"/>
  <c r="O62" i="10"/>
  <c r="P62" i="10"/>
  <c r="P64" i="10"/>
  <c r="O64" i="10"/>
  <c r="O66" i="10"/>
  <c r="P66" i="10"/>
  <c r="P68" i="10"/>
  <c r="O68" i="10"/>
  <c r="O70" i="10"/>
  <c r="P70" i="10"/>
  <c r="P72" i="10"/>
  <c r="O72" i="10"/>
  <c r="O74" i="10"/>
  <c r="P74" i="10"/>
  <c r="P76" i="10"/>
  <c r="O76" i="10"/>
  <c r="O78" i="10"/>
  <c r="P78" i="10"/>
  <c r="P80" i="10"/>
  <c r="O80" i="10"/>
  <c r="O82" i="10"/>
  <c r="P82" i="10"/>
  <c r="P84" i="10"/>
  <c r="O84" i="10"/>
  <c r="O86" i="10"/>
  <c r="P86" i="10"/>
  <c r="P88" i="10"/>
  <c r="O88" i="10"/>
  <c r="O90" i="10"/>
  <c r="P90" i="10"/>
  <c r="P92" i="10"/>
  <c r="O92" i="10"/>
  <c r="O94" i="10"/>
  <c r="P94" i="10"/>
  <c r="P96" i="10"/>
  <c r="O96" i="10"/>
  <c r="O98" i="10"/>
  <c r="P98" i="10"/>
  <c r="P100" i="10"/>
  <c r="O100" i="10"/>
  <c r="O102" i="10"/>
  <c r="P102" i="10"/>
  <c r="P104" i="10"/>
  <c r="O104" i="10"/>
  <c r="O106" i="10"/>
  <c r="P106" i="10"/>
  <c r="P108" i="10"/>
  <c r="O108" i="10"/>
  <c r="O110" i="10"/>
  <c r="P110" i="10"/>
  <c r="P112" i="10"/>
  <c r="O112" i="10"/>
  <c r="O114" i="10"/>
  <c r="P114" i="10"/>
  <c r="P116" i="10"/>
  <c r="O116" i="10"/>
  <c r="O118" i="10"/>
  <c r="P118" i="10"/>
  <c r="P120" i="10"/>
  <c r="O120" i="10"/>
  <c r="O122" i="10"/>
  <c r="P122" i="10"/>
  <c r="P124" i="10"/>
  <c r="O124" i="10"/>
  <c r="O126" i="10"/>
  <c r="P126" i="10"/>
  <c r="P128" i="10"/>
  <c r="O128" i="10"/>
  <c r="J140" i="10"/>
  <c r="L139" i="5"/>
  <c r="L140" i="10" s="1"/>
  <c r="N140" i="10" s="1"/>
  <c r="J142" i="10"/>
  <c r="L141" i="5"/>
  <c r="L142" i="10" s="1"/>
  <c r="N142" i="10" s="1"/>
  <c r="J146" i="10"/>
  <c r="L145" i="5"/>
  <c r="L146" i="10" s="1"/>
  <c r="N146" i="10" s="1"/>
  <c r="F149" i="10"/>
  <c r="F153" i="10"/>
  <c r="F155" i="10"/>
  <c r="P188" i="10"/>
  <c r="O188" i="10"/>
  <c r="P190" i="10"/>
  <c r="O190" i="10"/>
  <c r="P192" i="10"/>
  <c r="O192" i="10"/>
  <c r="J206" i="10"/>
  <c r="L205" i="5"/>
  <c r="L206" i="10" s="1"/>
  <c r="N206" i="10" s="1"/>
  <c r="J210" i="10"/>
  <c r="L209" i="5"/>
  <c r="L210" i="10" s="1"/>
  <c r="N210" i="10" s="1"/>
  <c r="F213" i="10"/>
  <c r="F217" i="10"/>
  <c r="F219" i="10"/>
  <c r="P252" i="10"/>
  <c r="O252" i="10"/>
  <c r="P254" i="10"/>
  <c r="O254" i="10"/>
  <c r="P256" i="10"/>
  <c r="O256" i="10"/>
  <c r="J268" i="10"/>
  <c r="L267" i="5"/>
  <c r="L268" i="10" s="1"/>
  <c r="N268" i="10" s="1"/>
  <c r="J274" i="10"/>
  <c r="L273" i="5"/>
  <c r="L274" i="10" s="1"/>
  <c r="N274" i="10" s="1"/>
  <c r="F277" i="10"/>
  <c r="F281" i="10"/>
  <c r="F283" i="10"/>
  <c r="P316" i="10"/>
  <c r="O316" i="10"/>
  <c r="P318" i="10"/>
  <c r="O318" i="10"/>
  <c r="P320" i="10"/>
  <c r="O320" i="10"/>
  <c r="L331" i="5"/>
  <c r="L332" i="10" s="1"/>
  <c r="N332" i="10" s="1"/>
  <c r="J334" i="10"/>
  <c r="L333" i="5"/>
  <c r="L334" i="10" s="1"/>
  <c r="N334" i="10" s="1"/>
  <c r="J338" i="10"/>
  <c r="L337" i="5"/>
  <c r="L338" i="10" s="1"/>
  <c r="N338" i="10" s="1"/>
  <c r="F345" i="10"/>
  <c r="J370" i="10"/>
  <c r="L369" i="5"/>
  <c r="L370" i="10" s="1"/>
  <c r="N370" i="10" s="1"/>
  <c r="F377" i="10"/>
  <c r="J402" i="10"/>
  <c r="L401" i="5"/>
  <c r="L402" i="10" s="1"/>
  <c r="N402" i="10" s="1"/>
  <c r="F409" i="10"/>
  <c r="F441" i="10"/>
  <c r="J466" i="10"/>
  <c r="L465" i="5"/>
  <c r="L466" i="10" s="1"/>
  <c r="N466" i="10" s="1"/>
  <c r="F473" i="10"/>
  <c r="J498" i="10"/>
  <c r="L497" i="5"/>
  <c r="L498" i="10" s="1"/>
  <c r="N498" i="10" s="1"/>
  <c r="F505" i="10"/>
  <c r="F185" i="11"/>
  <c r="H185" i="11" s="1"/>
  <c r="F184" i="6"/>
  <c r="G185" i="11" s="1"/>
  <c r="F191" i="11"/>
  <c r="H191" i="11" s="1"/>
  <c r="F190" i="6"/>
  <c r="G191" i="11" s="1"/>
  <c r="F249" i="11"/>
  <c r="H249" i="11" s="1"/>
  <c r="F248" i="6"/>
  <c r="G249" i="11" s="1"/>
  <c r="I249" i="11" s="1"/>
  <c r="F255" i="11"/>
  <c r="H255" i="11" s="1"/>
  <c r="F254" i="6"/>
  <c r="G255" i="11" s="1"/>
  <c r="I255" i="11" s="1"/>
  <c r="F313" i="11"/>
  <c r="H313" i="11" s="1"/>
  <c r="F312" i="6"/>
  <c r="G313" i="11" s="1"/>
  <c r="F319" i="11"/>
  <c r="H319" i="11" s="1"/>
  <c r="F318" i="6"/>
  <c r="G319" i="11" s="1"/>
  <c r="F377" i="11"/>
  <c r="H377" i="11" s="1"/>
  <c r="F376" i="6"/>
  <c r="G377" i="11" s="1"/>
  <c r="I377" i="11" s="1"/>
  <c r="F383" i="11"/>
  <c r="H383" i="11" s="1"/>
  <c r="F382" i="6"/>
  <c r="G383" i="11" s="1"/>
  <c r="I383" i="11" s="1"/>
  <c r="F441" i="11"/>
  <c r="H441" i="11" s="1"/>
  <c r="F440" i="6"/>
  <c r="G441" i="11" s="1"/>
  <c r="F447" i="11"/>
  <c r="H447" i="11" s="1"/>
  <c r="F446" i="6"/>
  <c r="G447" i="11" s="1"/>
  <c r="F505" i="11"/>
  <c r="H505" i="11" s="1"/>
  <c r="F504" i="6"/>
  <c r="G505" i="11" s="1"/>
  <c r="I505" i="11" s="1"/>
  <c r="K369" i="8"/>
  <c r="J156" i="10"/>
  <c r="L155" i="5"/>
  <c r="L156" i="10" s="1"/>
  <c r="N156" i="10" s="1"/>
  <c r="F169" i="10"/>
  <c r="P204" i="10"/>
  <c r="O204" i="10"/>
  <c r="F229" i="10"/>
  <c r="J284" i="10"/>
  <c r="L283" i="5"/>
  <c r="L284" i="10" s="1"/>
  <c r="N284" i="10" s="1"/>
  <c r="P336" i="10"/>
  <c r="O336" i="10"/>
  <c r="J378" i="10"/>
  <c r="L377" i="5"/>
  <c r="L378" i="10" s="1"/>
  <c r="N378" i="10" s="1"/>
  <c r="F417" i="10"/>
  <c r="F87" i="11"/>
  <c r="H87" i="11" s="1"/>
  <c r="F86" i="6"/>
  <c r="G87" i="11" s="1"/>
  <c r="F489" i="11"/>
  <c r="H489" i="11" s="1"/>
  <c r="F488" i="6"/>
  <c r="G489" i="11" s="1"/>
  <c r="L10" i="5"/>
  <c r="L11" i="10" s="1"/>
  <c r="N11" i="10" s="1"/>
  <c r="P132" i="10"/>
  <c r="O132" i="10"/>
  <c r="F157" i="10"/>
  <c r="P264" i="10"/>
  <c r="O264" i="10"/>
  <c r="F289" i="10"/>
  <c r="P324" i="10"/>
  <c r="O324" i="10"/>
  <c r="J404" i="10"/>
  <c r="L403" i="5"/>
  <c r="L404" i="10" s="1"/>
  <c r="N404" i="10" s="1"/>
  <c r="P460" i="10"/>
  <c r="O460" i="10"/>
  <c r="O12" i="10"/>
  <c r="P12" i="10"/>
  <c r="O20" i="10"/>
  <c r="P20" i="10"/>
  <c r="O28" i="10"/>
  <c r="P28" i="10"/>
  <c r="F33" i="10"/>
  <c r="J132" i="10"/>
  <c r="L131" i="5"/>
  <c r="L132" i="10" s="1"/>
  <c r="N132" i="10" s="1"/>
  <c r="J134" i="10"/>
  <c r="L133" i="5"/>
  <c r="L134" i="10" s="1"/>
  <c r="N134" i="10" s="1"/>
  <c r="J138" i="10"/>
  <c r="L137" i="5"/>
  <c r="L138" i="10" s="1"/>
  <c r="N138" i="10" s="1"/>
  <c r="F141" i="10"/>
  <c r="F145" i="10"/>
  <c r="F147" i="10"/>
  <c r="P180" i="10"/>
  <c r="O180" i="10"/>
  <c r="P182" i="10"/>
  <c r="O182" i="10"/>
  <c r="P184" i="10"/>
  <c r="O184" i="10"/>
  <c r="J196" i="10"/>
  <c r="L195" i="5"/>
  <c r="L196" i="10" s="1"/>
  <c r="N196" i="10" s="1"/>
  <c r="J198" i="10"/>
  <c r="L197" i="5"/>
  <c r="L198" i="10" s="1"/>
  <c r="N198" i="10" s="1"/>
  <c r="J202" i="10"/>
  <c r="L201" i="5"/>
  <c r="L202" i="10" s="1"/>
  <c r="N202" i="10" s="1"/>
  <c r="F205" i="10"/>
  <c r="F209" i="10"/>
  <c r="F211" i="10"/>
  <c r="P244" i="10"/>
  <c r="O244" i="10"/>
  <c r="P246" i="10"/>
  <c r="O246" i="10"/>
  <c r="P248" i="10"/>
  <c r="O248" i="10"/>
  <c r="J260" i="10"/>
  <c r="L259" i="5"/>
  <c r="L260" i="10" s="1"/>
  <c r="N260" i="10" s="1"/>
  <c r="J262" i="10"/>
  <c r="L261" i="5"/>
  <c r="L262" i="10" s="1"/>
  <c r="N262" i="10" s="1"/>
  <c r="J266" i="10"/>
  <c r="L265" i="5"/>
  <c r="L266" i="10" s="1"/>
  <c r="N266" i="10" s="1"/>
  <c r="F269" i="10"/>
  <c r="F273" i="10"/>
  <c r="F275" i="10"/>
  <c r="P308" i="10"/>
  <c r="O308" i="10"/>
  <c r="P310" i="10"/>
  <c r="O310" i="10"/>
  <c r="P312" i="10"/>
  <c r="O312" i="10"/>
  <c r="J324" i="10"/>
  <c r="L323" i="5"/>
  <c r="L324" i="10" s="1"/>
  <c r="N324" i="10" s="1"/>
  <c r="J326" i="10"/>
  <c r="L325" i="5"/>
  <c r="L326" i="10" s="1"/>
  <c r="N326" i="10" s="1"/>
  <c r="J330" i="10"/>
  <c r="L329" i="5"/>
  <c r="L330" i="10" s="1"/>
  <c r="N330" i="10" s="1"/>
  <c r="F333" i="10"/>
  <c r="F337" i="10"/>
  <c r="F339" i="10"/>
  <c r="P356" i="10"/>
  <c r="O356" i="10"/>
  <c r="P358" i="10"/>
  <c r="O358" i="10"/>
  <c r="J364" i="10"/>
  <c r="L363" i="5"/>
  <c r="L364" i="10" s="1"/>
  <c r="N364" i="10" s="1"/>
  <c r="F371" i="10"/>
  <c r="P388" i="10"/>
  <c r="O388" i="10"/>
  <c r="O390" i="10"/>
  <c r="P390" i="10"/>
  <c r="J396" i="10"/>
  <c r="L395" i="5"/>
  <c r="L396" i="10" s="1"/>
  <c r="N396" i="10" s="1"/>
  <c r="F403" i="10"/>
  <c r="P420" i="10"/>
  <c r="O420" i="10"/>
  <c r="O422" i="10"/>
  <c r="P422" i="10"/>
  <c r="J428" i="10"/>
  <c r="L427" i="5"/>
  <c r="L428" i="10" s="1"/>
  <c r="N428" i="10" s="1"/>
  <c r="F435" i="10"/>
  <c r="P452" i="10"/>
  <c r="O452" i="10"/>
  <c r="O454" i="10"/>
  <c r="P454" i="10"/>
  <c r="J460" i="10"/>
  <c r="F467" i="10"/>
  <c r="P484" i="10"/>
  <c r="O484" i="10"/>
  <c r="O486" i="10"/>
  <c r="P486" i="10"/>
  <c r="J492" i="10"/>
  <c r="L491" i="5"/>
  <c r="L492" i="10" s="1"/>
  <c r="N492" i="10" s="1"/>
  <c r="F499" i="10"/>
  <c r="F161" i="11"/>
  <c r="H161" i="11" s="1"/>
  <c r="F160" i="6"/>
  <c r="G161" i="11" s="1"/>
  <c r="I161" i="11" s="1"/>
  <c r="F167" i="11"/>
  <c r="H167" i="11" s="1"/>
  <c r="F166" i="6"/>
  <c r="G167" i="11" s="1"/>
  <c r="F225" i="11"/>
  <c r="H225" i="11" s="1"/>
  <c r="F224" i="6"/>
  <c r="G225" i="11" s="1"/>
  <c r="I225" i="11" s="1"/>
  <c r="F231" i="11"/>
  <c r="H231" i="11" s="1"/>
  <c r="F230" i="6"/>
  <c r="G231" i="11" s="1"/>
  <c r="F289" i="11"/>
  <c r="H289" i="11" s="1"/>
  <c r="F288" i="6"/>
  <c r="G289" i="11" s="1"/>
  <c r="I289" i="11" s="1"/>
  <c r="F295" i="11"/>
  <c r="H295" i="11" s="1"/>
  <c r="F294" i="6"/>
  <c r="G295" i="11" s="1"/>
  <c r="F353" i="11"/>
  <c r="H353" i="11" s="1"/>
  <c r="F352" i="6"/>
  <c r="G353" i="11" s="1"/>
  <c r="I353" i="11" s="1"/>
  <c r="F359" i="11"/>
  <c r="H359" i="11" s="1"/>
  <c r="F358" i="6"/>
  <c r="G359" i="11" s="1"/>
  <c r="F417" i="11"/>
  <c r="H417" i="11" s="1"/>
  <c r="F416" i="6"/>
  <c r="G417" i="11" s="1"/>
  <c r="I417" i="11" s="1"/>
  <c r="F423" i="11"/>
  <c r="H423" i="11" s="1"/>
  <c r="F422" i="6"/>
  <c r="G423" i="11" s="1"/>
  <c r="F481" i="11"/>
  <c r="H481" i="11" s="1"/>
  <c r="F480" i="6"/>
  <c r="G481" i="11" s="1"/>
  <c r="I481" i="11" s="1"/>
  <c r="F487" i="11"/>
  <c r="H487" i="11" s="1"/>
  <c r="F486" i="6"/>
  <c r="G487" i="11" s="1"/>
  <c r="P29" i="10"/>
  <c r="O29" i="10"/>
  <c r="P144" i="10"/>
  <c r="O144" i="10"/>
  <c r="J162" i="10"/>
  <c r="L161" i="5"/>
  <c r="L162" i="10" s="1"/>
  <c r="N162" i="10" s="1"/>
  <c r="P206" i="10"/>
  <c r="O206" i="10"/>
  <c r="J222" i="10"/>
  <c r="L221" i="5"/>
  <c r="L222" i="10" s="1"/>
  <c r="N222" i="10" s="1"/>
  <c r="F233" i="10"/>
  <c r="P268" i="10"/>
  <c r="O268" i="10"/>
  <c r="J286" i="10"/>
  <c r="L285" i="5"/>
  <c r="L286" i="10" s="1"/>
  <c r="N286" i="10" s="1"/>
  <c r="F39" i="11"/>
  <c r="H39" i="11" s="1"/>
  <c r="F38" i="6"/>
  <c r="G39" i="11" s="1"/>
  <c r="F103" i="11"/>
  <c r="H103" i="11" s="1"/>
  <c r="F102" i="6"/>
  <c r="G103" i="11" s="1"/>
  <c r="F169" i="11"/>
  <c r="H169" i="11" s="1"/>
  <c r="F168" i="6"/>
  <c r="G169" i="11" s="1"/>
  <c r="I169" i="11" s="1"/>
  <c r="F297" i="11"/>
  <c r="H297" i="11" s="1"/>
  <c r="F296" i="6"/>
  <c r="G297" i="11" s="1"/>
  <c r="F303" i="11"/>
  <c r="H303" i="11" s="1"/>
  <c r="F302" i="6"/>
  <c r="G303" i="11" s="1"/>
  <c r="O36" i="10"/>
  <c r="P36" i="10"/>
  <c r="P136" i="10"/>
  <c r="O136" i="10"/>
  <c r="J150" i="10"/>
  <c r="L149" i="5"/>
  <c r="L150" i="10" s="1"/>
  <c r="N150" i="10" s="1"/>
  <c r="F163" i="10"/>
  <c r="P198" i="10"/>
  <c r="O198" i="10"/>
  <c r="F227" i="10"/>
  <c r="P262" i="10"/>
  <c r="O262" i="10"/>
  <c r="F285" i="10"/>
  <c r="F291" i="10"/>
  <c r="P328" i="10"/>
  <c r="O328" i="10"/>
  <c r="P364" i="10"/>
  <c r="O364" i="10"/>
  <c r="F379" i="10"/>
  <c r="P428" i="10"/>
  <c r="O428" i="10"/>
  <c r="F443" i="10"/>
  <c r="O494" i="10"/>
  <c r="P494" i="10"/>
  <c r="F81" i="11"/>
  <c r="H81" i="11" s="1"/>
  <c r="F80" i="6"/>
  <c r="G81" i="11" s="1"/>
  <c r="F97" i="11"/>
  <c r="H97" i="11" s="1"/>
  <c r="F96" i="6"/>
  <c r="G97" i="11" s="1"/>
  <c r="I97" i="11" s="1"/>
  <c r="P9" i="10"/>
  <c r="O9" i="10"/>
  <c r="P17" i="10"/>
  <c r="O17" i="10"/>
  <c r="P25" i="10"/>
  <c r="O25" i="10"/>
  <c r="J38" i="10"/>
  <c r="L37" i="5"/>
  <c r="L38" i="10" s="1"/>
  <c r="N38" i="10" s="1"/>
  <c r="J40" i="10"/>
  <c r="L39" i="5"/>
  <c r="L40" i="10" s="1"/>
  <c r="N40" i="10" s="1"/>
  <c r="J42" i="10"/>
  <c r="L41" i="5"/>
  <c r="L42" i="10" s="1"/>
  <c r="N42" i="10" s="1"/>
  <c r="J44" i="10"/>
  <c r="L43" i="5"/>
  <c r="L44" i="10" s="1"/>
  <c r="N44" i="10" s="1"/>
  <c r="J46" i="10"/>
  <c r="L45" i="5"/>
  <c r="L46" i="10" s="1"/>
  <c r="N46" i="10" s="1"/>
  <c r="J48" i="10"/>
  <c r="L47" i="5"/>
  <c r="L48" i="10" s="1"/>
  <c r="N48" i="10" s="1"/>
  <c r="J52" i="10"/>
  <c r="L51" i="5"/>
  <c r="L52" i="10" s="1"/>
  <c r="N52" i="10" s="1"/>
  <c r="J54" i="10"/>
  <c r="L53" i="5"/>
  <c r="L54" i="10" s="1"/>
  <c r="N54" i="10" s="1"/>
  <c r="J56" i="10"/>
  <c r="L55" i="5"/>
  <c r="L56" i="10" s="1"/>
  <c r="N56" i="10" s="1"/>
  <c r="J58" i="10"/>
  <c r="L57" i="5"/>
  <c r="L58" i="10" s="1"/>
  <c r="N58" i="10" s="1"/>
  <c r="J60" i="10"/>
  <c r="L59" i="5"/>
  <c r="L60" i="10" s="1"/>
  <c r="N60" i="10" s="1"/>
  <c r="J62" i="10"/>
  <c r="L61" i="5"/>
  <c r="L62" i="10" s="1"/>
  <c r="N62" i="10" s="1"/>
  <c r="J64" i="10"/>
  <c r="L63" i="5"/>
  <c r="L64" i="10" s="1"/>
  <c r="N64" i="10" s="1"/>
  <c r="J66" i="10"/>
  <c r="L65" i="5"/>
  <c r="L66" i="10" s="1"/>
  <c r="N66" i="10" s="1"/>
  <c r="J68" i="10"/>
  <c r="L67" i="5"/>
  <c r="L68" i="10" s="1"/>
  <c r="N68" i="10" s="1"/>
  <c r="J70" i="10"/>
  <c r="L69" i="5"/>
  <c r="L70" i="10" s="1"/>
  <c r="N70" i="10" s="1"/>
  <c r="J72" i="10"/>
  <c r="L71" i="5"/>
  <c r="L72" i="10" s="1"/>
  <c r="N72" i="10" s="1"/>
  <c r="J74" i="10"/>
  <c r="L73" i="5"/>
  <c r="L74" i="10" s="1"/>
  <c r="N74" i="10" s="1"/>
  <c r="J76" i="10"/>
  <c r="J78" i="10"/>
  <c r="L77" i="5"/>
  <c r="L78" i="10" s="1"/>
  <c r="N78" i="10" s="1"/>
  <c r="J80" i="10"/>
  <c r="L79" i="5"/>
  <c r="L80" i="10" s="1"/>
  <c r="N80" i="10" s="1"/>
  <c r="J82" i="10"/>
  <c r="L81" i="5"/>
  <c r="L82" i="10" s="1"/>
  <c r="N82" i="10" s="1"/>
  <c r="J84" i="10"/>
  <c r="L83" i="5"/>
  <c r="L84" i="10" s="1"/>
  <c r="N84" i="10" s="1"/>
  <c r="J90" i="10"/>
  <c r="L89" i="5"/>
  <c r="L90" i="10" s="1"/>
  <c r="N90" i="10" s="1"/>
  <c r="J94" i="10"/>
  <c r="L93" i="5"/>
  <c r="L94" i="10" s="1"/>
  <c r="N94" i="10" s="1"/>
  <c r="J96" i="10"/>
  <c r="L95" i="5"/>
  <c r="L96" i="10" s="1"/>
  <c r="N96" i="10" s="1"/>
  <c r="J98" i="10"/>
  <c r="L97" i="5"/>
  <c r="L98" i="10" s="1"/>
  <c r="N98" i="10" s="1"/>
  <c r="J102" i="10"/>
  <c r="J104" i="10"/>
  <c r="L103" i="5"/>
  <c r="L104" i="10" s="1"/>
  <c r="N104" i="10" s="1"/>
  <c r="J106" i="10"/>
  <c r="L105" i="5"/>
  <c r="L106" i="10" s="1"/>
  <c r="N106" i="10" s="1"/>
  <c r="J108" i="10"/>
  <c r="L107" i="5"/>
  <c r="L108" i="10" s="1"/>
  <c r="N108" i="10" s="1"/>
  <c r="J110" i="10"/>
  <c r="L109" i="5"/>
  <c r="L110" i="10" s="1"/>
  <c r="N110" i="10" s="1"/>
  <c r="J112" i="10"/>
  <c r="L111" i="5"/>
  <c r="L112" i="10" s="1"/>
  <c r="N112" i="10" s="1"/>
  <c r="J114" i="10"/>
  <c r="L113" i="5"/>
  <c r="L114" i="10" s="1"/>
  <c r="N114" i="10" s="1"/>
  <c r="L115" i="5"/>
  <c r="L116" i="10" s="1"/>
  <c r="N116" i="10" s="1"/>
  <c r="J118" i="10"/>
  <c r="J120" i="10"/>
  <c r="L119" i="5"/>
  <c r="L120" i="10" s="1"/>
  <c r="N120" i="10" s="1"/>
  <c r="J122" i="10"/>
  <c r="L121" i="5"/>
  <c r="L122" i="10" s="1"/>
  <c r="N122" i="10" s="1"/>
  <c r="J124" i="10"/>
  <c r="L123" i="5"/>
  <c r="L124" i="10" s="1"/>
  <c r="N124" i="10" s="1"/>
  <c r="J126" i="10"/>
  <c r="L125" i="5"/>
  <c r="L126" i="10" s="1"/>
  <c r="N126" i="10" s="1"/>
  <c r="J130" i="10"/>
  <c r="L129" i="5"/>
  <c r="L130" i="10" s="1"/>
  <c r="N130" i="10" s="1"/>
  <c r="F133" i="10"/>
  <c r="F137" i="10"/>
  <c r="F139" i="10"/>
  <c r="P172" i="10"/>
  <c r="O172" i="10"/>
  <c r="P174" i="10"/>
  <c r="O174" i="10"/>
  <c r="P176" i="10"/>
  <c r="O176" i="10"/>
  <c r="L187" i="5"/>
  <c r="L188" i="10" s="1"/>
  <c r="N188" i="10" s="1"/>
  <c r="J190" i="10"/>
  <c r="L189" i="5"/>
  <c r="L190" i="10" s="1"/>
  <c r="N190" i="10" s="1"/>
  <c r="J194" i="10"/>
  <c r="L193" i="5"/>
  <c r="L194" i="10" s="1"/>
  <c r="N194" i="10" s="1"/>
  <c r="F197" i="10"/>
  <c r="F201" i="10"/>
  <c r="F203" i="10"/>
  <c r="P236" i="10"/>
  <c r="O236" i="10"/>
  <c r="P238" i="10"/>
  <c r="O238" i="10"/>
  <c r="P240" i="10"/>
  <c r="O240" i="10"/>
  <c r="J252" i="10"/>
  <c r="L251" i="5"/>
  <c r="L252" i="10" s="1"/>
  <c r="N252" i="10" s="1"/>
  <c r="F261" i="10"/>
  <c r="F265" i="10"/>
  <c r="F267" i="10"/>
  <c r="P300" i="10"/>
  <c r="O300" i="10"/>
  <c r="P302" i="10"/>
  <c r="O302" i="10"/>
  <c r="P304" i="10"/>
  <c r="O304" i="10"/>
  <c r="J318" i="10"/>
  <c r="L317" i="5"/>
  <c r="L318" i="10" s="1"/>
  <c r="N318" i="10" s="1"/>
  <c r="J322" i="10"/>
  <c r="L321" i="5"/>
  <c r="L322" i="10" s="1"/>
  <c r="N322" i="10" s="1"/>
  <c r="F325" i="10"/>
  <c r="F329" i="10"/>
  <c r="F331" i="10"/>
  <c r="J362" i="10"/>
  <c r="L361" i="5"/>
  <c r="L362" i="10" s="1"/>
  <c r="N362" i="10" s="1"/>
  <c r="F369" i="10"/>
  <c r="J394" i="10"/>
  <c r="L393" i="5"/>
  <c r="L394" i="10" s="1"/>
  <c r="N394" i="10" s="1"/>
  <c r="F401" i="10"/>
  <c r="J426" i="10"/>
  <c r="L425" i="5"/>
  <c r="L426" i="10" s="1"/>
  <c r="N426" i="10" s="1"/>
  <c r="F433" i="10"/>
  <c r="J458" i="10"/>
  <c r="L457" i="5"/>
  <c r="L458" i="10" s="1"/>
  <c r="N458" i="10" s="1"/>
  <c r="F465" i="10"/>
  <c r="J490" i="10"/>
  <c r="L489" i="5"/>
  <c r="L490" i="10" s="1"/>
  <c r="N490" i="10" s="1"/>
  <c r="F497" i="10"/>
  <c r="F15" i="11"/>
  <c r="H15" i="11" s="1"/>
  <c r="F14" i="6"/>
  <c r="G15" i="11" s="1"/>
  <c r="I15" i="11" s="1"/>
  <c r="F31" i="11"/>
  <c r="H31" i="11" s="1"/>
  <c r="F30" i="6"/>
  <c r="G31" i="11" s="1"/>
  <c r="F47" i="11"/>
  <c r="H47" i="11" s="1"/>
  <c r="F46" i="6"/>
  <c r="G47" i="11" s="1"/>
  <c r="F63" i="11"/>
  <c r="H63" i="11" s="1"/>
  <c r="F62" i="6"/>
  <c r="G63" i="11" s="1"/>
  <c r="F79" i="11"/>
  <c r="H79" i="11" s="1"/>
  <c r="F78" i="6"/>
  <c r="G79" i="11" s="1"/>
  <c r="I79" i="11" s="1"/>
  <c r="F95" i="11"/>
  <c r="H95" i="11" s="1"/>
  <c r="F94" i="6"/>
  <c r="G95" i="11" s="1"/>
  <c r="F111" i="11"/>
  <c r="H111" i="11" s="1"/>
  <c r="F110" i="6"/>
  <c r="G111" i="11" s="1"/>
  <c r="F127" i="11"/>
  <c r="H127" i="11" s="1"/>
  <c r="F126" i="6"/>
  <c r="G127" i="11" s="1"/>
  <c r="F143" i="11"/>
  <c r="H143" i="11" s="1"/>
  <c r="F142" i="6"/>
  <c r="G143" i="11" s="1"/>
  <c r="I143" i="11" s="1"/>
  <c r="F201" i="11"/>
  <c r="H201" i="11" s="1"/>
  <c r="F200" i="6"/>
  <c r="G201" i="11" s="1"/>
  <c r="F207" i="11"/>
  <c r="H207" i="11" s="1"/>
  <c r="F206" i="6"/>
  <c r="G207" i="11" s="1"/>
  <c r="F265" i="11"/>
  <c r="H265" i="11" s="1"/>
  <c r="F264" i="6"/>
  <c r="G265" i="11" s="1"/>
  <c r="F271" i="11"/>
  <c r="H271" i="11" s="1"/>
  <c r="F270" i="6"/>
  <c r="G271" i="11" s="1"/>
  <c r="I271" i="11" s="1"/>
  <c r="F329" i="11"/>
  <c r="H329" i="11" s="1"/>
  <c r="F328" i="6"/>
  <c r="G329" i="11" s="1"/>
  <c r="F335" i="11"/>
  <c r="H335" i="11" s="1"/>
  <c r="F334" i="6"/>
  <c r="G335" i="11" s="1"/>
  <c r="F393" i="11"/>
  <c r="H393" i="11" s="1"/>
  <c r="F392" i="6"/>
  <c r="G393" i="11" s="1"/>
  <c r="F399" i="11"/>
  <c r="H399" i="11" s="1"/>
  <c r="F398" i="6"/>
  <c r="G399" i="11" s="1"/>
  <c r="I399" i="11" s="1"/>
  <c r="F457" i="11"/>
  <c r="H457" i="11" s="1"/>
  <c r="F456" i="6"/>
  <c r="G457" i="11" s="1"/>
  <c r="F463" i="11"/>
  <c r="H463" i="11" s="1"/>
  <c r="F462" i="6"/>
  <c r="G463" i="11" s="1"/>
  <c r="K7" i="8"/>
  <c r="K15" i="8"/>
  <c r="K23" i="8"/>
  <c r="K31" i="8"/>
  <c r="K39" i="8"/>
  <c r="K47" i="8"/>
  <c r="K55" i="8"/>
  <c r="K63" i="8"/>
  <c r="K71" i="8"/>
  <c r="K79" i="8"/>
  <c r="K87" i="8"/>
  <c r="K95" i="8"/>
  <c r="K103" i="8"/>
  <c r="K111" i="8"/>
  <c r="K119" i="8"/>
  <c r="K127" i="8"/>
  <c r="K135" i="8"/>
  <c r="K143" i="8"/>
  <c r="K151" i="8"/>
  <c r="K159" i="8"/>
  <c r="K167" i="8"/>
  <c r="K175" i="8"/>
  <c r="K183" i="8"/>
  <c r="K191" i="8"/>
  <c r="K199" i="8"/>
  <c r="K207" i="8"/>
  <c r="K215" i="8"/>
  <c r="K223" i="8"/>
  <c r="K231" i="8"/>
  <c r="K239" i="8"/>
  <c r="K433" i="8"/>
  <c r="M273" i="9"/>
  <c r="O273" i="9" s="1"/>
  <c r="Q273" i="9" s="1"/>
  <c r="R273" i="9" s="1"/>
  <c r="D28" i="7"/>
  <c r="D29" i="7"/>
  <c r="P13" i="10"/>
  <c r="O13" i="10"/>
  <c r="P21" i="10"/>
  <c r="O21" i="10"/>
  <c r="O34" i="10"/>
  <c r="P34" i="10"/>
  <c r="P140" i="10"/>
  <c r="O140" i="10"/>
  <c r="P208" i="10"/>
  <c r="O208" i="10"/>
  <c r="P272" i="10"/>
  <c r="O272" i="10"/>
  <c r="J290" i="10"/>
  <c r="L289" i="5"/>
  <c r="L290" i="10" s="1"/>
  <c r="N290" i="10" s="1"/>
  <c r="F297" i="10"/>
  <c r="J474" i="10"/>
  <c r="L473" i="5"/>
  <c r="L474" i="10" s="1"/>
  <c r="N474" i="10" s="1"/>
  <c r="F481" i="10"/>
  <c r="F23" i="11"/>
  <c r="H23" i="11" s="1"/>
  <c r="F22" i="6"/>
  <c r="G23" i="11" s="1"/>
  <c r="F71" i="11"/>
  <c r="H71" i="11" s="1"/>
  <c r="F70" i="6"/>
  <c r="G71" i="11" s="1"/>
  <c r="F119" i="11"/>
  <c r="H119" i="11" s="1"/>
  <c r="F118" i="6"/>
  <c r="G119" i="11" s="1"/>
  <c r="F135" i="11"/>
  <c r="H135" i="11" s="1"/>
  <c r="F134" i="6"/>
  <c r="G135" i="11" s="1"/>
  <c r="I135" i="11" s="1"/>
  <c r="F175" i="11"/>
  <c r="H175" i="11" s="1"/>
  <c r="F174" i="6"/>
  <c r="G175" i="11" s="1"/>
  <c r="F233" i="11"/>
  <c r="H233" i="11" s="1"/>
  <c r="F232" i="6"/>
  <c r="G233" i="11" s="1"/>
  <c r="F367" i="11"/>
  <c r="H367" i="11" s="1"/>
  <c r="F366" i="6"/>
  <c r="G367" i="11" s="1"/>
  <c r="F425" i="11"/>
  <c r="H425" i="11" s="1"/>
  <c r="F424" i="6"/>
  <c r="G425" i="11" s="1"/>
  <c r="I425" i="11" s="1"/>
  <c r="F431" i="11"/>
  <c r="H431" i="11" s="1"/>
  <c r="F430" i="6"/>
  <c r="G431" i="11" s="1"/>
  <c r="F495" i="11"/>
  <c r="H495" i="11" s="1"/>
  <c r="F494" i="6"/>
  <c r="G495" i="11" s="1"/>
  <c r="P10" i="10"/>
  <c r="O10" i="10"/>
  <c r="O134" i="10"/>
  <c r="P134" i="10"/>
  <c r="F161" i="10"/>
  <c r="J212" i="10"/>
  <c r="L211" i="5"/>
  <c r="L212" i="10" s="1"/>
  <c r="N212" i="10" s="1"/>
  <c r="F225" i="10"/>
  <c r="J276" i="10"/>
  <c r="L275" i="5"/>
  <c r="L276" i="10" s="1"/>
  <c r="N276" i="10" s="1"/>
  <c r="P366" i="10"/>
  <c r="O366" i="10"/>
  <c r="J372" i="10"/>
  <c r="L371" i="5"/>
  <c r="L372" i="10" s="1"/>
  <c r="N372" i="10" s="1"/>
  <c r="F411" i="10"/>
  <c r="J436" i="10"/>
  <c r="L435" i="5"/>
  <c r="L436" i="10" s="1"/>
  <c r="N436" i="10" s="1"/>
  <c r="F475" i="10"/>
  <c r="F113" i="11"/>
  <c r="H113" i="11" s="1"/>
  <c r="F112" i="6"/>
  <c r="G113" i="11" s="1"/>
  <c r="F273" i="11"/>
  <c r="H273" i="11" s="1"/>
  <c r="F272" i="6"/>
  <c r="G273" i="11" s="1"/>
  <c r="F401" i="11"/>
  <c r="H401" i="11" s="1"/>
  <c r="F400" i="6"/>
  <c r="G401" i="11" s="1"/>
  <c r="I401" i="11" s="1"/>
  <c r="C30" i="7"/>
  <c r="O14" i="10"/>
  <c r="P14" i="10"/>
  <c r="O22" i="10"/>
  <c r="P22" i="10"/>
  <c r="O30" i="10"/>
  <c r="P30" i="10"/>
  <c r="F39" i="10"/>
  <c r="F41" i="10"/>
  <c r="F43" i="10"/>
  <c r="F45" i="10"/>
  <c r="F47" i="10"/>
  <c r="F49" i="10"/>
  <c r="F51" i="10"/>
  <c r="F53" i="10"/>
  <c r="F55" i="10"/>
  <c r="F57" i="10"/>
  <c r="F59" i="10"/>
  <c r="F61" i="10"/>
  <c r="F63" i="10"/>
  <c r="F65" i="10"/>
  <c r="F67" i="10"/>
  <c r="F69" i="10"/>
  <c r="F71" i="10"/>
  <c r="F73" i="10"/>
  <c r="F75" i="10"/>
  <c r="F77" i="10"/>
  <c r="F79" i="10"/>
  <c r="F81" i="10"/>
  <c r="F83" i="10"/>
  <c r="F85" i="10"/>
  <c r="F87" i="10"/>
  <c r="F89" i="10"/>
  <c r="F91" i="10"/>
  <c r="F93" i="10"/>
  <c r="F95" i="10"/>
  <c r="F97" i="10"/>
  <c r="F99" i="10"/>
  <c r="F101" i="10"/>
  <c r="F103" i="10"/>
  <c r="F105" i="10"/>
  <c r="F107" i="10"/>
  <c r="F109" i="10"/>
  <c r="F111" i="10"/>
  <c r="F113" i="10"/>
  <c r="F115" i="10"/>
  <c r="F117" i="10"/>
  <c r="F119" i="10"/>
  <c r="F121" i="10"/>
  <c r="F123" i="10"/>
  <c r="F125" i="10"/>
  <c r="F127" i="10"/>
  <c r="F129" i="10"/>
  <c r="F131" i="10"/>
  <c r="P164" i="10"/>
  <c r="O164" i="10"/>
  <c r="P166" i="10"/>
  <c r="O166" i="10"/>
  <c r="P168" i="10"/>
  <c r="O168" i="10"/>
  <c r="J180" i="10"/>
  <c r="L179" i="5"/>
  <c r="L180" i="10" s="1"/>
  <c r="N180" i="10" s="1"/>
  <c r="J182" i="10"/>
  <c r="L181" i="5"/>
  <c r="L182" i="10" s="1"/>
  <c r="N182" i="10" s="1"/>
  <c r="J186" i="10"/>
  <c r="L185" i="5"/>
  <c r="L186" i="10" s="1"/>
  <c r="N186" i="10" s="1"/>
  <c r="F189" i="10"/>
  <c r="F193" i="10"/>
  <c r="F195" i="10"/>
  <c r="P228" i="10"/>
  <c r="O228" i="10"/>
  <c r="P230" i="10"/>
  <c r="O230" i="10"/>
  <c r="P232" i="10"/>
  <c r="O232" i="10"/>
  <c r="J244" i="10"/>
  <c r="L243" i="5"/>
  <c r="L244" i="10" s="1"/>
  <c r="N244" i="10" s="1"/>
  <c r="J250" i="10"/>
  <c r="L249" i="5"/>
  <c r="L250" i="10" s="1"/>
  <c r="N250" i="10" s="1"/>
  <c r="F253" i="10"/>
  <c r="F257" i="10"/>
  <c r="F259" i="10"/>
  <c r="P292" i="10"/>
  <c r="O292" i="10"/>
  <c r="P294" i="10"/>
  <c r="O294" i="10"/>
  <c r="P296" i="10"/>
  <c r="O296" i="10"/>
  <c r="J310" i="10"/>
  <c r="L309" i="5"/>
  <c r="L310" i="10" s="1"/>
  <c r="N310" i="10" s="1"/>
  <c r="J314" i="10"/>
  <c r="L313" i="5"/>
  <c r="L314" i="10" s="1"/>
  <c r="N314" i="10" s="1"/>
  <c r="F317" i="10"/>
  <c r="F321" i="10"/>
  <c r="F323" i="10"/>
  <c r="P348" i="10"/>
  <c r="O348" i="10"/>
  <c r="P350" i="10"/>
  <c r="O350" i="10"/>
  <c r="J356" i="10"/>
  <c r="L355" i="5"/>
  <c r="L356" i="10" s="1"/>
  <c r="N356" i="10" s="1"/>
  <c r="F363" i="10"/>
  <c r="P380" i="10"/>
  <c r="O380" i="10"/>
  <c r="P382" i="10"/>
  <c r="O382" i="10"/>
  <c r="J388" i="10"/>
  <c r="L387" i="5"/>
  <c r="L388" i="10" s="1"/>
  <c r="N388" i="10" s="1"/>
  <c r="F395" i="10"/>
  <c r="P412" i="10"/>
  <c r="O412" i="10"/>
  <c r="O414" i="10"/>
  <c r="P414" i="10"/>
  <c r="J420" i="10"/>
  <c r="L419" i="5"/>
  <c r="L420" i="10" s="1"/>
  <c r="N420" i="10" s="1"/>
  <c r="F427" i="10"/>
  <c r="P444" i="10"/>
  <c r="O444" i="10"/>
  <c r="O446" i="10"/>
  <c r="P446" i="10"/>
  <c r="F459" i="10"/>
  <c r="P476" i="10"/>
  <c r="O476" i="10"/>
  <c r="O478" i="10"/>
  <c r="P478" i="10"/>
  <c r="J484" i="10"/>
  <c r="L483" i="5"/>
  <c r="L484" i="10" s="1"/>
  <c r="N484" i="10" s="1"/>
  <c r="F491" i="10"/>
  <c r="F9" i="11"/>
  <c r="H9" i="11" s="1"/>
  <c r="F8" i="6"/>
  <c r="G9" i="11" s="1"/>
  <c r="I9" i="11" s="1"/>
  <c r="F25" i="11"/>
  <c r="H25" i="11" s="1"/>
  <c r="F24" i="6"/>
  <c r="G25" i="11" s="1"/>
  <c r="F41" i="11"/>
  <c r="H41" i="11" s="1"/>
  <c r="F40" i="6"/>
  <c r="G41" i="11" s="1"/>
  <c r="F57" i="11"/>
  <c r="H57" i="11" s="1"/>
  <c r="F56" i="6"/>
  <c r="G57" i="11" s="1"/>
  <c r="I57" i="11" s="1"/>
  <c r="F73" i="11"/>
  <c r="H73" i="11" s="1"/>
  <c r="F72" i="6"/>
  <c r="G73" i="11" s="1"/>
  <c r="I73" i="11" s="1"/>
  <c r="F89" i="11"/>
  <c r="H89" i="11" s="1"/>
  <c r="F88" i="6"/>
  <c r="G89" i="11" s="1"/>
  <c r="F105" i="11"/>
  <c r="H105" i="11" s="1"/>
  <c r="F104" i="6"/>
  <c r="G105" i="11" s="1"/>
  <c r="F121" i="11"/>
  <c r="H121" i="11" s="1"/>
  <c r="F120" i="6"/>
  <c r="G121" i="11" s="1"/>
  <c r="I121" i="11" s="1"/>
  <c r="F137" i="11"/>
  <c r="H137" i="11" s="1"/>
  <c r="F136" i="6"/>
  <c r="G137" i="11" s="1"/>
  <c r="I137" i="11" s="1"/>
  <c r="F177" i="11"/>
  <c r="H177" i="11" s="1"/>
  <c r="F176" i="6"/>
  <c r="G177" i="11" s="1"/>
  <c r="F183" i="11"/>
  <c r="H183" i="11" s="1"/>
  <c r="F182" i="6"/>
  <c r="G183" i="11" s="1"/>
  <c r="F241" i="11"/>
  <c r="H241" i="11" s="1"/>
  <c r="F240" i="6"/>
  <c r="G241" i="11" s="1"/>
  <c r="I241" i="11" s="1"/>
  <c r="F247" i="11"/>
  <c r="H247" i="11" s="1"/>
  <c r="F246" i="6"/>
  <c r="G247" i="11" s="1"/>
  <c r="I247" i="11" s="1"/>
  <c r="F305" i="11"/>
  <c r="H305" i="11" s="1"/>
  <c r="F304" i="6"/>
  <c r="G305" i="11" s="1"/>
  <c r="F311" i="11"/>
  <c r="H311" i="11" s="1"/>
  <c r="F310" i="6"/>
  <c r="G311" i="11" s="1"/>
  <c r="F369" i="11"/>
  <c r="H369" i="11" s="1"/>
  <c r="F368" i="6"/>
  <c r="G369" i="11" s="1"/>
  <c r="I369" i="11" s="1"/>
  <c r="F375" i="11"/>
  <c r="H375" i="11" s="1"/>
  <c r="F374" i="6"/>
  <c r="G375" i="11" s="1"/>
  <c r="I375" i="11" s="1"/>
  <c r="F433" i="11"/>
  <c r="H433" i="11" s="1"/>
  <c r="F432" i="6"/>
  <c r="G433" i="11" s="1"/>
  <c r="F439" i="11"/>
  <c r="H439" i="11" s="1"/>
  <c r="F438" i="6"/>
  <c r="G439" i="11" s="1"/>
  <c r="F497" i="11"/>
  <c r="H497" i="11" s="1"/>
  <c r="F496" i="6"/>
  <c r="G497" i="11" s="1"/>
  <c r="I497" i="11" s="1"/>
  <c r="F503" i="11"/>
  <c r="H503" i="11" s="1"/>
  <c r="F502" i="6"/>
  <c r="G503" i="11" s="1"/>
  <c r="I503" i="11" s="1"/>
  <c r="C26" i="7"/>
  <c r="C25" i="7" s="1"/>
  <c r="K8" i="8"/>
  <c r="I506" i="4"/>
  <c r="D16" i="2" s="1"/>
  <c r="D17" i="2" s="1"/>
  <c r="O142" i="10"/>
  <c r="P142" i="10"/>
  <c r="J158" i="10"/>
  <c r="L157" i="5"/>
  <c r="L158" i="10" s="1"/>
  <c r="N158" i="10" s="1"/>
  <c r="F171" i="10"/>
  <c r="J220" i="10"/>
  <c r="F235" i="10"/>
  <c r="F299" i="10"/>
  <c r="P332" i="10"/>
  <c r="O332" i="10"/>
  <c r="F385" i="10"/>
  <c r="J410" i="10"/>
  <c r="L409" i="5"/>
  <c r="L410" i="10" s="1"/>
  <c r="N410" i="10" s="1"/>
  <c r="J506" i="10"/>
  <c r="L505" i="5"/>
  <c r="L506" i="10" s="1"/>
  <c r="N506" i="10" s="1"/>
  <c r="O18" i="10"/>
  <c r="P18" i="10"/>
  <c r="L18" i="5"/>
  <c r="L19" i="10" s="1"/>
  <c r="N19" i="10" s="1"/>
  <c r="J148" i="10"/>
  <c r="L147" i="5"/>
  <c r="L148" i="10" s="1"/>
  <c r="N148" i="10" s="1"/>
  <c r="P200" i="10"/>
  <c r="O200" i="10"/>
  <c r="J218" i="10"/>
  <c r="L217" i="5"/>
  <c r="L218" i="10" s="1"/>
  <c r="N218" i="10" s="1"/>
  <c r="J278" i="10"/>
  <c r="L277" i="5"/>
  <c r="L278" i="10" s="1"/>
  <c r="N278" i="10" s="1"/>
  <c r="P326" i="10"/>
  <c r="O326" i="10"/>
  <c r="F347" i="10"/>
  <c r="O398" i="10"/>
  <c r="P398" i="10"/>
  <c r="O462" i="10"/>
  <c r="P462" i="10"/>
  <c r="P492" i="10"/>
  <c r="O492" i="10"/>
  <c r="J500" i="10"/>
  <c r="L499" i="5"/>
  <c r="L500" i="10" s="1"/>
  <c r="N500" i="10" s="1"/>
  <c r="F17" i="11"/>
  <c r="H17" i="11" s="1"/>
  <c r="F16" i="6"/>
  <c r="G17" i="11" s="1"/>
  <c r="F49" i="11"/>
  <c r="H49" i="11" s="1"/>
  <c r="F48" i="6"/>
  <c r="G49" i="11" s="1"/>
  <c r="F151" i="11"/>
  <c r="H151" i="11" s="1"/>
  <c r="F150" i="6"/>
  <c r="G151" i="11" s="1"/>
  <c r="I151" i="11" s="1"/>
  <c r="F337" i="11"/>
  <c r="H337" i="11" s="1"/>
  <c r="F336" i="6"/>
  <c r="G337" i="11" s="1"/>
  <c r="I337" i="11" s="1"/>
  <c r="F343" i="11"/>
  <c r="H343" i="11" s="1"/>
  <c r="F342" i="6"/>
  <c r="G343" i="11" s="1"/>
  <c r="G20" i="2"/>
  <c r="G17" i="2" s="1"/>
  <c r="O11" i="10"/>
  <c r="P11" i="10"/>
  <c r="O19" i="10"/>
  <c r="P19" i="10"/>
  <c r="O27" i="10"/>
  <c r="P27" i="10"/>
  <c r="P156" i="10"/>
  <c r="O156" i="10"/>
  <c r="P158" i="10"/>
  <c r="O158" i="10"/>
  <c r="P160" i="10"/>
  <c r="O160" i="10"/>
  <c r="J172" i="10"/>
  <c r="L171" i="5"/>
  <c r="L172" i="10" s="1"/>
  <c r="N172" i="10" s="1"/>
  <c r="J174" i="10"/>
  <c r="L173" i="5"/>
  <c r="L174" i="10" s="1"/>
  <c r="N174" i="10" s="1"/>
  <c r="J178" i="10"/>
  <c r="L177" i="5"/>
  <c r="L178" i="10" s="1"/>
  <c r="N178" i="10" s="1"/>
  <c r="F181" i="10"/>
  <c r="F185" i="10"/>
  <c r="F187" i="10"/>
  <c r="P220" i="10"/>
  <c r="O220" i="10"/>
  <c r="P222" i="10"/>
  <c r="O222" i="10"/>
  <c r="P224" i="10"/>
  <c r="O224" i="10"/>
  <c r="J236" i="10"/>
  <c r="L235" i="5"/>
  <c r="L236" i="10" s="1"/>
  <c r="N236" i="10" s="1"/>
  <c r="J238" i="10"/>
  <c r="L237" i="5"/>
  <c r="L238" i="10" s="1"/>
  <c r="N238" i="10" s="1"/>
  <c r="J242" i="10"/>
  <c r="L241" i="5"/>
  <c r="L242" i="10" s="1"/>
  <c r="N242" i="10" s="1"/>
  <c r="F245" i="10"/>
  <c r="F249" i="10"/>
  <c r="F251" i="10"/>
  <c r="P284" i="10"/>
  <c r="O284" i="10"/>
  <c r="P286" i="10"/>
  <c r="O286" i="10"/>
  <c r="P288" i="10"/>
  <c r="O288" i="10"/>
  <c r="J300" i="10"/>
  <c r="L299" i="5"/>
  <c r="L300" i="10" s="1"/>
  <c r="N300" i="10" s="1"/>
  <c r="J302" i="10"/>
  <c r="L301" i="5"/>
  <c r="L302" i="10" s="1"/>
  <c r="N302" i="10" s="1"/>
  <c r="J306" i="10"/>
  <c r="L305" i="5"/>
  <c r="L306" i="10" s="1"/>
  <c r="N306" i="10" s="1"/>
  <c r="F309" i="10"/>
  <c r="F313" i="10"/>
  <c r="F315" i="10"/>
  <c r="F361" i="10"/>
  <c r="J386" i="10"/>
  <c r="L385" i="5"/>
  <c r="L386" i="10" s="1"/>
  <c r="N386" i="10" s="1"/>
  <c r="F393" i="10"/>
  <c r="J418" i="10"/>
  <c r="L417" i="5"/>
  <c r="L418" i="10" s="1"/>
  <c r="N418" i="10" s="1"/>
  <c r="F425" i="10"/>
  <c r="J450" i="10"/>
  <c r="L449" i="5"/>
  <c r="L450" i="10" s="1"/>
  <c r="N450" i="10" s="1"/>
  <c r="F457" i="10"/>
  <c r="J482" i="10"/>
  <c r="L481" i="5"/>
  <c r="L482" i="10" s="1"/>
  <c r="N482" i="10" s="1"/>
  <c r="F489" i="10"/>
  <c r="D36" i="7"/>
  <c r="D37" i="7"/>
  <c r="F153" i="11"/>
  <c r="H153" i="11" s="1"/>
  <c r="F152" i="6"/>
  <c r="G153" i="11" s="1"/>
  <c r="F159" i="11"/>
  <c r="H159" i="11" s="1"/>
  <c r="F158" i="6"/>
  <c r="G159" i="11" s="1"/>
  <c r="I159" i="11" s="1"/>
  <c r="F217" i="11"/>
  <c r="H217" i="11" s="1"/>
  <c r="F216" i="6"/>
  <c r="G217" i="11" s="1"/>
  <c r="I217" i="11" s="1"/>
  <c r="F223" i="11"/>
  <c r="H223" i="11" s="1"/>
  <c r="F222" i="6"/>
  <c r="G223" i="11" s="1"/>
  <c r="F281" i="11"/>
  <c r="H281" i="11" s="1"/>
  <c r="F280" i="6"/>
  <c r="G281" i="11" s="1"/>
  <c r="F287" i="11"/>
  <c r="H287" i="11" s="1"/>
  <c r="F286" i="6"/>
  <c r="G287" i="11" s="1"/>
  <c r="I287" i="11" s="1"/>
  <c r="F345" i="11"/>
  <c r="H345" i="11" s="1"/>
  <c r="F344" i="6"/>
  <c r="G345" i="11" s="1"/>
  <c r="I345" i="11" s="1"/>
  <c r="F351" i="11"/>
  <c r="H351" i="11" s="1"/>
  <c r="F350" i="6"/>
  <c r="G351" i="11" s="1"/>
  <c r="F409" i="11"/>
  <c r="H409" i="11" s="1"/>
  <c r="F408" i="6"/>
  <c r="G409" i="11" s="1"/>
  <c r="F415" i="11"/>
  <c r="H415" i="11" s="1"/>
  <c r="F414" i="6"/>
  <c r="G415" i="11" s="1"/>
  <c r="I415" i="11" s="1"/>
  <c r="F473" i="11"/>
  <c r="H473" i="11" s="1"/>
  <c r="F472" i="6"/>
  <c r="G473" i="11" s="1"/>
  <c r="I473" i="11" s="1"/>
  <c r="F479" i="11"/>
  <c r="H479" i="11" s="1"/>
  <c r="F478" i="6"/>
  <c r="G479" i="11" s="1"/>
  <c r="N506" i="8"/>
  <c r="K497" i="8"/>
  <c r="J226" i="10"/>
  <c r="L225" i="5"/>
  <c r="L226" i="10" s="1"/>
  <c r="N226" i="10" s="1"/>
  <c r="G27" i="2"/>
  <c r="F129" i="11"/>
  <c r="H129" i="11" s="1"/>
  <c r="F128" i="6"/>
  <c r="G129" i="11" s="1"/>
  <c r="O8" i="10"/>
  <c r="P8" i="10"/>
  <c r="O16" i="10"/>
  <c r="P16" i="10"/>
  <c r="O24" i="10"/>
  <c r="P24" i="10"/>
  <c r="O32" i="10"/>
  <c r="P32" i="10"/>
  <c r="P148" i="10"/>
  <c r="O148" i="10"/>
  <c r="P150" i="10"/>
  <c r="O150" i="10"/>
  <c r="P152" i="10"/>
  <c r="O152" i="10"/>
  <c r="J164" i="10"/>
  <c r="L163" i="5"/>
  <c r="L164" i="10" s="1"/>
  <c r="N164" i="10" s="1"/>
  <c r="J166" i="10"/>
  <c r="L165" i="5"/>
  <c r="L166" i="10" s="1"/>
  <c r="N166" i="10" s="1"/>
  <c r="F173" i="10"/>
  <c r="F177" i="10"/>
  <c r="F179" i="10"/>
  <c r="P212" i="10"/>
  <c r="O212" i="10"/>
  <c r="P214" i="10"/>
  <c r="O214" i="10"/>
  <c r="P216" i="10"/>
  <c r="O216" i="10"/>
  <c r="J228" i="10"/>
  <c r="L227" i="5"/>
  <c r="L228" i="10" s="1"/>
  <c r="N228" i="10" s="1"/>
  <c r="J234" i="10"/>
  <c r="L233" i="5"/>
  <c r="L234" i="10" s="1"/>
  <c r="N234" i="10" s="1"/>
  <c r="F237" i="10"/>
  <c r="F241" i="10"/>
  <c r="F243" i="10"/>
  <c r="P276" i="10"/>
  <c r="O276" i="10"/>
  <c r="P278" i="10"/>
  <c r="O278" i="10"/>
  <c r="P280" i="10"/>
  <c r="O280" i="10"/>
  <c r="J292" i="10"/>
  <c r="L291" i="5"/>
  <c r="L292" i="10" s="1"/>
  <c r="N292" i="10" s="1"/>
  <c r="J294" i="10"/>
  <c r="L293" i="5"/>
  <c r="L294" i="10" s="1"/>
  <c r="N294" i="10" s="1"/>
  <c r="J298" i="10"/>
  <c r="L297" i="5"/>
  <c r="L298" i="10" s="1"/>
  <c r="N298" i="10" s="1"/>
  <c r="F301" i="10"/>
  <c r="F305" i="10"/>
  <c r="F307" i="10"/>
  <c r="P340" i="10"/>
  <c r="O340" i="10"/>
  <c r="P342" i="10"/>
  <c r="O342" i="10"/>
  <c r="F355" i="10"/>
  <c r="P372" i="10"/>
  <c r="O372" i="10"/>
  <c r="P374" i="10"/>
  <c r="O374" i="10"/>
  <c r="J380" i="10"/>
  <c r="L379" i="5"/>
  <c r="L380" i="10" s="1"/>
  <c r="N380" i="10" s="1"/>
  <c r="F387" i="10"/>
  <c r="P404" i="10"/>
  <c r="O404" i="10"/>
  <c r="O406" i="10"/>
  <c r="P406" i="10"/>
  <c r="J412" i="10"/>
  <c r="L411" i="5"/>
  <c r="L412" i="10" s="1"/>
  <c r="N412" i="10" s="1"/>
  <c r="F419" i="10"/>
  <c r="P436" i="10"/>
  <c r="O436" i="10"/>
  <c r="O438" i="10"/>
  <c r="P438" i="10"/>
  <c r="J444" i="10"/>
  <c r="L443" i="5"/>
  <c r="L444" i="10" s="1"/>
  <c r="N444" i="10" s="1"/>
  <c r="F451" i="10"/>
  <c r="P468" i="10"/>
  <c r="O468" i="10"/>
  <c r="O470" i="10"/>
  <c r="P470" i="10"/>
  <c r="F483" i="10"/>
  <c r="P500" i="10"/>
  <c r="O500" i="10"/>
  <c r="O502" i="10"/>
  <c r="P502" i="10"/>
  <c r="F193" i="11"/>
  <c r="H193" i="11" s="1"/>
  <c r="F192" i="6"/>
  <c r="G193" i="11" s="1"/>
  <c r="I193" i="11" s="1"/>
  <c r="F199" i="11"/>
  <c r="H199" i="11" s="1"/>
  <c r="F198" i="6"/>
  <c r="G199" i="11" s="1"/>
  <c r="F257" i="11"/>
  <c r="H257" i="11" s="1"/>
  <c r="F256" i="6"/>
  <c r="G257" i="11" s="1"/>
  <c r="F263" i="11"/>
  <c r="H263" i="11" s="1"/>
  <c r="F262" i="6"/>
  <c r="G263" i="11" s="1"/>
  <c r="F321" i="11"/>
  <c r="H321" i="11" s="1"/>
  <c r="F320" i="6"/>
  <c r="G321" i="11" s="1"/>
  <c r="I321" i="11" s="1"/>
  <c r="F327" i="11"/>
  <c r="H327" i="11" s="1"/>
  <c r="F326" i="6"/>
  <c r="G327" i="11" s="1"/>
  <c r="F385" i="11"/>
  <c r="H385" i="11" s="1"/>
  <c r="F384" i="6"/>
  <c r="G385" i="11" s="1"/>
  <c r="F391" i="11"/>
  <c r="H391" i="11" s="1"/>
  <c r="F390" i="6"/>
  <c r="G391" i="11" s="1"/>
  <c r="F449" i="11"/>
  <c r="H449" i="11" s="1"/>
  <c r="F448" i="6"/>
  <c r="G449" i="11" s="1"/>
  <c r="I449" i="11" s="1"/>
  <c r="F455" i="11"/>
  <c r="H455" i="11" s="1"/>
  <c r="F454" i="6"/>
  <c r="G455" i="11" s="1"/>
  <c r="C37" i="7"/>
  <c r="P33" i="10"/>
  <c r="O33" i="10"/>
  <c r="P41" i="10"/>
  <c r="O41" i="10"/>
  <c r="P49" i="10"/>
  <c r="O49" i="10"/>
  <c r="P57" i="10"/>
  <c r="O57" i="10"/>
  <c r="P65" i="10"/>
  <c r="O65" i="10"/>
  <c r="P73" i="10"/>
  <c r="O73" i="10"/>
  <c r="P81" i="10"/>
  <c r="O81" i="10"/>
  <c r="P89" i="10"/>
  <c r="O89" i="10"/>
  <c r="P97" i="10"/>
  <c r="O97" i="10"/>
  <c r="P105" i="10"/>
  <c r="O105" i="10"/>
  <c r="P113" i="10"/>
  <c r="O113" i="10"/>
  <c r="P121" i="10"/>
  <c r="O121" i="10"/>
  <c r="P129" i="10"/>
  <c r="O129" i="10"/>
  <c r="P137" i="10"/>
  <c r="O137" i="10"/>
  <c r="P145" i="10"/>
  <c r="O145" i="10"/>
  <c r="P153" i="10"/>
  <c r="O153" i="10"/>
  <c r="P161" i="10"/>
  <c r="O161" i="10"/>
  <c r="P169" i="10"/>
  <c r="O169" i="10"/>
  <c r="P177" i="10"/>
  <c r="O177" i="10"/>
  <c r="P185" i="10"/>
  <c r="O185" i="10"/>
  <c r="P193" i="10"/>
  <c r="O193" i="10"/>
  <c r="P201" i="10"/>
  <c r="O201" i="10"/>
  <c r="P209" i="10"/>
  <c r="O209" i="10"/>
  <c r="P217" i="10"/>
  <c r="O217" i="10"/>
  <c r="P225" i="10"/>
  <c r="O225" i="10"/>
  <c r="P233" i="10"/>
  <c r="O233" i="10"/>
  <c r="P241" i="10"/>
  <c r="O241" i="10"/>
  <c r="P249" i="10"/>
  <c r="O249" i="10"/>
  <c r="P257" i="10"/>
  <c r="O257" i="10"/>
  <c r="P265" i="10"/>
  <c r="O265" i="10"/>
  <c r="P273" i="10"/>
  <c r="O273" i="10"/>
  <c r="P281" i="10"/>
  <c r="O281" i="10"/>
  <c r="P289" i="10"/>
  <c r="O289" i="10"/>
  <c r="P297" i="10"/>
  <c r="O297" i="10"/>
  <c r="P305" i="10"/>
  <c r="O305" i="10"/>
  <c r="P313" i="10"/>
  <c r="O313" i="10"/>
  <c r="P321" i="10"/>
  <c r="O321" i="10"/>
  <c r="P329" i="10"/>
  <c r="O329" i="10"/>
  <c r="P337" i="10"/>
  <c r="O337" i="10"/>
  <c r="P345" i="10"/>
  <c r="O345" i="10"/>
  <c r="P353" i="10"/>
  <c r="O353" i="10"/>
  <c r="P361" i="10"/>
  <c r="O361" i="10"/>
  <c r="P369" i="10"/>
  <c r="O369" i="10"/>
  <c r="P377" i="10"/>
  <c r="O377" i="10"/>
  <c r="P385" i="10"/>
  <c r="O385" i="10"/>
  <c r="P393" i="10"/>
  <c r="O393" i="10"/>
  <c r="O401" i="10"/>
  <c r="P401" i="10"/>
  <c r="O409" i="10"/>
  <c r="P409" i="10"/>
  <c r="O417" i="10"/>
  <c r="P417" i="10"/>
  <c r="P425" i="10"/>
  <c r="O425" i="10"/>
  <c r="P433" i="10"/>
  <c r="O433" i="10"/>
  <c r="P441" i="10"/>
  <c r="O441" i="10"/>
  <c r="P449" i="10"/>
  <c r="O449" i="10"/>
  <c r="P457" i="10"/>
  <c r="O457" i="10"/>
  <c r="P465" i="10"/>
  <c r="O465" i="10"/>
  <c r="P473" i="10"/>
  <c r="O473" i="10"/>
  <c r="P481" i="10"/>
  <c r="O481" i="10"/>
  <c r="P489" i="10"/>
  <c r="O489" i="10"/>
  <c r="P497" i="10"/>
  <c r="O497" i="10"/>
  <c r="P505" i="10"/>
  <c r="O505" i="10"/>
  <c r="J12" i="11"/>
  <c r="K12" i="11" s="1"/>
  <c r="J20" i="11"/>
  <c r="K20" i="11" s="1"/>
  <c r="J28" i="11"/>
  <c r="K28" i="11" s="1"/>
  <c r="J36" i="11"/>
  <c r="K36" i="11" s="1"/>
  <c r="J44" i="11"/>
  <c r="K44" i="11" s="1"/>
  <c r="J52" i="11"/>
  <c r="K52" i="11" s="1"/>
  <c r="J60" i="11"/>
  <c r="K60" i="11" s="1"/>
  <c r="J68" i="11"/>
  <c r="K68" i="11" s="1"/>
  <c r="J76" i="11"/>
  <c r="K76" i="11" s="1"/>
  <c r="J84" i="11"/>
  <c r="K84" i="11" s="1"/>
  <c r="J92" i="11"/>
  <c r="K92" i="11" s="1"/>
  <c r="K100" i="11"/>
  <c r="J100" i="11"/>
  <c r="J108" i="11"/>
  <c r="K108" i="11" s="1"/>
  <c r="K116" i="11"/>
  <c r="J116" i="11"/>
  <c r="J124" i="11"/>
  <c r="K124" i="11" s="1"/>
  <c r="K132" i="11"/>
  <c r="J132" i="11"/>
  <c r="J140" i="11"/>
  <c r="K140" i="11" s="1"/>
  <c r="K148" i="11"/>
  <c r="J148" i="11"/>
  <c r="J156" i="11"/>
  <c r="K156" i="11" s="1"/>
  <c r="J164" i="11"/>
  <c r="K164" i="11" s="1"/>
  <c r="J172" i="11"/>
  <c r="K172" i="11" s="1"/>
  <c r="J180" i="11"/>
  <c r="K180" i="11" s="1"/>
  <c r="J188" i="11"/>
  <c r="K188" i="11" s="1"/>
  <c r="J196" i="11"/>
  <c r="K196" i="11" s="1"/>
  <c r="J204" i="11"/>
  <c r="K204" i="11" s="1"/>
  <c r="J212" i="11"/>
  <c r="K212" i="11" s="1"/>
  <c r="J220" i="11"/>
  <c r="K220" i="11" s="1"/>
  <c r="K228" i="11"/>
  <c r="J228" i="11"/>
  <c r="J236" i="11"/>
  <c r="K236" i="11" s="1"/>
  <c r="J244" i="11"/>
  <c r="K244" i="11" s="1"/>
  <c r="J252" i="11"/>
  <c r="K252" i="11"/>
  <c r="J260" i="11"/>
  <c r="K260" i="11" s="1"/>
  <c r="J268" i="11"/>
  <c r="K268" i="11"/>
  <c r="J276" i="11"/>
  <c r="K276" i="11" s="1"/>
  <c r="J284" i="11"/>
  <c r="K284" i="11"/>
  <c r="J292" i="11"/>
  <c r="K292" i="11" s="1"/>
  <c r="J300" i="11"/>
  <c r="K300" i="11"/>
  <c r="J308" i="11"/>
  <c r="K308" i="11" s="1"/>
  <c r="J316" i="11"/>
  <c r="K316" i="11" s="1"/>
  <c r="J324" i="11"/>
  <c r="K324" i="11" s="1"/>
  <c r="J332" i="11"/>
  <c r="K332" i="11" s="1"/>
  <c r="J340" i="11"/>
  <c r="K340" i="11" s="1"/>
  <c r="J348" i="11"/>
  <c r="K348" i="11" s="1"/>
  <c r="J356" i="11"/>
  <c r="K356" i="11" s="1"/>
  <c r="J364" i="11"/>
  <c r="K364" i="11" s="1"/>
  <c r="J372" i="11"/>
  <c r="K372" i="11" s="1"/>
  <c r="J380" i="11"/>
  <c r="K380" i="11" s="1"/>
  <c r="J388" i="11"/>
  <c r="K388" i="11" s="1"/>
  <c r="J396" i="11"/>
  <c r="K396" i="11" s="1"/>
  <c r="K404" i="11"/>
  <c r="J404" i="11"/>
  <c r="J412" i="11"/>
  <c r="K412" i="11"/>
  <c r="J420" i="11"/>
  <c r="K420" i="11" s="1"/>
  <c r="J428" i="11"/>
  <c r="K428" i="11"/>
  <c r="J436" i="11"/>
  <c r="K436" i="11" s="1"/>
  <c r="J444" i="11"/>
  <c r="K444" i="11" s="1"/>
  <c r="J452" i="11"/>
  <c r="K452" i="11" s="1"/>
  <c r="J460" i="11"/>
  <c r="K460" i="11" s="1"/>
  <c r="J468" i="11"/>
  <c r="K468" i="11" s="1"/>
  <c r="J476" i="11"/>
  <c r="K476" i="11" s="1"/>
  <c r="J484" i="11"/>
  <c r="K484" i="11" s="1"/>
  <c r="J492" i="11"/>
  <c r="K492" i="11" s="1"/>
  <c r="J500" i="11"/>
  <c r="K500" i="11" s="1"/>
  <c r="M11" i="7"/>
  <c r="K249" i="8"/>
  <c r="K257" i="8"/>
  <c r="K265" i="8"/>
  <c r="K285" i="8"/>
  <c r="K307" i="8"/>
  <c r="K317" i="8"/>
  <c r="K349" i="8"/>
  <c r="K371" i="8"/>
  <c r="K381" i="8"/>
  <c r="K403" i="8"/>
  <c r="K413" i="8"/>
  <c r="K445" i="8"/>
  <c r="K477" i="8"/>
  <c r="Q37" i="9"/>
  <c r="R37" i="9" s="1"/>
  <c r="O35" i="10"/>
  <c r="P35" i="10"/>
  <c r="O43" i="10"/>
  <c r="P43" i="10"/>
  <c r="O51" i="10"/>
  <c r="P51" i="10"/>
  <c r="O59" i="10"/>
  <c r="P59" i="10"/>
  <c r="O67" i="10"/>
  <c r="P67" i="10"/>
  <c r="O75" i="10"/>
  <c r="P75" i="10"/>
  <c r="O83" i="10"/>
  <c r="P83" i="10"/>
  <c r="O91" i="10"/>
  <c r="P91" i="10"/>
  <c r="O99" i="10"/>
  <c r="P99" i="10"/>
  <c r="O107" i="10"/>
  <c r="P107" i="10"/>
  <c r="O115" i="10"/>
  <c r="P115" i="10"/>
  <c r="O123" i="10"/>
  <c r="P123" i="10"/>
  <c r="O131" i="10"/>
  <c r="P131" i="10"/>
  <c r="O139" i="10"/>
  <c r="P139" i="10"/>
  <c r="P147" i="10"/>
  <c r="O147" i="10"/>
  <c r="P155" i="10"/>
  <c r="O155" i="10"/>
  <c r="P163" i="10"/>
  <c r="O163" i="10"/>
  <c r="P171" i="10"/>
  <c r="O171" i="10"/>
  <c r="P179" i="10"/>
  <c r="O179" i="10"/>
  <c r="P187" i="10"/>
  <c r="O187" i="10"/>
  <c r="P195" i="10"/>
  <c r="O195" i="10"/>
  <c r="P203" i="10"/>
  <c r="O203" i="10"/>
  <c r="P211" i="10"/>
  <c r="O211" i="10"/>
  <c r="P219" i="10"/>
  <c r="O219" i="10"/>
  <c r="P227" i="10"/>
  <c r="O227" i="10"/>
  <c r="P235" i="10"/>
  <c r="O235" i="10"/>
  <c r="P243" i="10"/>
  <c r="O243" i="10"/>
  <c r="P251" i="10"/>
  <c r="O251" i="10"/>
  <c r="P259" i="10"/>
  <c r="O259" i="10"/>
  <c r="P267" i="10"/>
  <c r="O267" i="10"/>
  <c r="P275" i="10"/>
  <c r="O275" i="10"/>
  <c r="P283" i="10"/>
  <c r="O283" i="10"/>
  <c r="P291" i="10"/>
  <c r="O291" i="10"/>
  <c r="P299" i="10"/>
  <c r="O299" i="10"/>
  <c r="P307" i="10"/>
  <c r="O307" i="10"/>
  <c r="P315" i="10"/>
  <c r="O315" i="10"/>
  <c r="P323" i="10"/>
  <c r="O323" i="10"/>
  <c r="P331" i="10"/>
  <c r="O331" i="10"/>
  <c r="P339" i="10"/>
  <c r="O339" i="10"/>
  <c r="P347" i="10"/>
  <c r="O347" i="10"/>
  <c r="P355" i="10"/>
  <c r="O355" i="10"/>
  <c r="P363" i="10"/>
  <c r="O363" i="10"/>
  <c r="P371" i="10"/>
  <c r="O371" i="10"/>
  <c r="P379" i="10"/>
  <c r="O379" i="10"/>
  <c r="P387" i="10"/>
  <c r="O387" i="10"/>
  <c r="P395" i="10"/>
  <c r="O395" i="10"/>
  <c r="P403" i="10"/>
  <c r="O403" i="10"/>
  <c r="P411" i="10"/>
  <c r="O411" i="10"/>
  <c r="P419" i="10"/>
  <c r="O419" i="10"/>
  <c r="P427" i="10"/>
  <c r="O427" i="10"/>
  <c r="P435" i="10"/>
  <c r="O435" i="10"/>
  <c r="P443" i="10"/>
  <c r="O443" i="10"/>
  <c r="P451" i="10"/>
  <c r="O451" i="10"/>
  <c r="P459" i="10"/>
  <c r="O459" i="10"/>
  <c r="P467" i="10"/>
  <c r="O467" i="10"/>
  <c r="P475" i="10"/>
  <c r="O475" i="10"/>
  <c r="P483" i="10"/>
  <c r="O483" i="10"/>
  <c r="P491" i="10"/>
  <c r="O491" i="10"/>
  <c r="O499" i="10"/>
  <c r="P499" i="10"/>
  <c r="J10" i="11"/>
  <c r="K10" i="11" s="1"/>
  <c r="J18" i="11"/>
  <c r="K18" i="11" s="1"/>
  <c r="J26" i="11"/>
  <c r="K26" i="11" s="1"/>
  <c r="J34" i="11"/>
  <c r="K34" i="11" s="1"/>
  <c r="K42" i="11"/>
  <c r="J42" i="11"/>
  <c r="J50" i="11"/>
  <c r="K50" i="11" s="1"/>
  <c r="K58" i="11"/>
  <c r="J58" i="11"/>
  <c r="J66" i="11"/>
  <c r="K66" i="11" s="1"/>
  <c r="K74" i="11"/>
  <c r="J74" i="11"/>
  <c r="J82" i="11"/>
  <c r="K82" i="11" s="1"/>
  <c r="K90" i="11"/>
  <c r="J90" i="11"/>
  <c r="J98" i="11"/>
  <c r="K98" i="11" s="1"/>
  <c r="J106" i="11"/>
  <c r="K106" i="11" s="1"/>
  <c r="J114" i="11"/>
  <c r="K114" i="11" s="1"/>
  <c r="J122" i="11"/>
  <c r="K122" i="11" s="1"/>
  <c r="J130" i="11"/>
  <c r="K130" i="11" s="1"/>
  <c r="J138" i="11"/>
  <c r="K138" i="11" s="1"/>
  <c r="J146" i="11"/>
  <c r="K146" i="11" s="1"/>
  <c r="J154" i="11"/>
  <c r="K154" i="11" s="1"/>
  <c r="J162" i="11"/>
  <c r="K162" i="11" s="1"/>
  <c r="K170" i="11"/>
  <c r="J170" i="11"/>
  <c r="J178" i="11"/>
  <c r="K178" i="11" s="1"/>
  <c r="K186" i="11"/>
  <c r="J186" i="11"/>
  <c r="J194" i="11"/>
  <c r="K194" i="11" s="1"/>
  <c r="K202" i="11"/>
  <c r="J202" i="11"/>
  <c r="J210" i="11"/>
  <c r="K210" i="11" s="1"/>
  <c r="K218" i="11"/>
  <c r="J218" i="11"/>
  <c r="J226" i="11"/>
  <c r="K226" i="11" s="1"/>
  <c r="J234" i="11"/>
  <c r="K234" i="11" s="1"/>
  <c r="J242" i="11"/>
  <c r="K242" i="11" s="1"/>
  <c r="J250" i="11"/>
  <c r="K250" i="11" s="1"/>
  <c r="J258" i="11"/>
  <c r="K258" i="11" s="1"/>
  <c r="J266" i="11"/>
  <c r="K266" i="11" s="1"/>
  <c r="J274" i="11"/>
  <c r="K274" i="11" s="1"/>
  <c r="J282" i="11"/>
  <c r="K282" i="11" s="1"/>
  <c r="J290" i="11"/>
  <c r="K290" i="11" s="1"/>
  <c r="K298" i="11"/>
  <c r="J298" i="11"/>
  <c r="J306" i="11"/>
  <c r="K306" i="11" s="1"/>
  <c r="K314" i="11"/>
  <c r="J314" i="11"/>
  <c r="J322" i="11"/>
  <c r="K322" i="11" s="1"/>
  <c r="K330" i="11"/>
  <c r="J330" i="11"/>
  <c r="J338" i="11"/>
  <c r="K338" i="11" s="1"/>
  <c r="K346" i="11"/>
  <c r="J346" i="11"/>
  <c r="J354" i="11"/>
  <c r="K354" i="11" s="1"/>
  <c r="J362" i="11"/>
  <c r="K362" i="11" s="1"/>
  <c r="J370" i="11"/>
  <c r="K370" i="11" s="1"/>
  <c r="J378" i="11"/>
  <c r="K378" i="11" s="1"/>
  <c r="J386" i="11"/>
  <c r="K386" i="11" s="1"/>
  <c r="J394" i="11"/>
  <c r="K394" i="11" s="1"/>
  <c r="J402" i="11"/>
  <c r="K402" i="11" s="1"/>
  <c r="J410" i="11"/>
  <c r="K410" i="11" s="1"/>
  <c r="J418" i="11"/>
  <c r="K418" i="11" s="1"/>
  <c r="K426" i="11"/>
  <c r="J426" i="11"/>
  <c r="J434" i="11"/>
  <c r="K434" i="11" s="1"/>
  <c r="K442" i="11"/>
  <c r="J442" i="11"/>
  <c r="J450" i="11"/>
  <c r="K450" i="11" s="1"/>
  <c r="K458" i="11"/>
  <c r="J458" i="11"/>
  <c r="J466" i="11"/>
  <c r="K466" i="11" s="1"/>
  <c r="K474" i="11"/>
  <c r="J474" i="11"/>
  <c r="J482" i="11"/>
  <c r="K482" i="11" s="1"/>
  <c r="J490" i="11"/>
  <c r="K490" i="11" s="1"/>
  <c r="J498" i="11"/>
  <c r="K498" i="11" s="1"/>
  <c r="J506" i="11"/>
  <c r="K506" i="11" s="1"/>
  <c r="I10" i="7"/>
  <c r="G11" i="7"/>
  <c r="K277" i="8"/>
  <c r="K309" i="8"/>
  <c r="K341" i="8"/>
  <c r="K373" i="8"/>
  <c r="K395" i="8"/>
  <c r="K405" i="8"/>
  <c r="K427" i="8"/>
  <c r="K437" i="8"/>
  <c r="K459" i="8"/>
  <c r="K469" i="8"/>
  <c r="K491" i="8"/>
  <c r="K501" i="8"/>
  <c r="Q29" i="9"/>
  <c r="R29" i="9" s="1"/>
  <c r="P344" i="10"/>
  <c r="O344" i="10"/>
  <c r="P352" i="10"/>
  <c r="O352" i="10"/>
  <c r="P360" i="10"/>
  <c r="O360" i="10"/>
  <c r="P368" i="10"/>
  <c r="O368" i="10"/>
  <c r="P376" i="10"/>
  <c r="O376" i="10"/>
  <c r="P384" i="10"/>
  <c r="O384" i="10"/>
  <c r="P392" i="10"/>
  <c r="O392" i="10"/>
  <c r="P400" i="10"/>
  <c r="O400" i="10"/>
  <c r="P408" i="10"/>
  <c r="O408" i="10"/>
  <c r="P416" i="10"/>
  <c r="O416" i="10"/>
  <c r="P424" i="10"/>
  <c r="O424" i="10"/>
  <c r="P432" i="10"/>
  <c r="O432" i="10"/>
  <c r="P440" i="10"/>
  <c r="O440" i="10"/>
  <c r="P448" i="10"/>
  <c r="O448" i="10"/>
  <c r="P456" i="10"/>
  <c r="O456" i="10"/>
  <c r="P464" i="10"/>
  <c r="O464" i="10"/>
  <c r="P472" i="10"/>
  <c r="O472" i="10"/>
  <c r="P480" i="10"/>
  <c r="O480" i="10"/>
  <c r="P488" i="10"/>
  <c r="O488" i="10"/>
  <c r="P496" i="10"/>
  <c r="O496" i="10"/>
  <c r="P504" i="10"/>
  <c r="O504" i="10"/>
  <c r="J45" i="11"/>
  <c r="K45" i="11" s="1"/>
  <c r="J77" i="11"/>
  <c r="K77" i="11" s="1"/>
  <c r="K117" i="11"/>
  <c r="J117" i="11"/>
  <c r="J149" i="11"/>
  <c r="K149" i="11" s="1"/>
  <c r="J157" i="11"/>
  <c r="K157" i="11" s="1"/>
  <c r="J165" i="11"/>
  <c r="K165" i="11" s="1"/>
  <c r="J173" i="11"/>
  <c r="K173" i="11" s="1"/>
  <c r="J181" i="11"/>
  <c r="K181" i="11" s="1"/>
  <c r="J189" i="11"/>
  <c r="K189" i="11" s="1"/>
  <c r="J197" i="11"/>
  <c r="K197" i="11"/>
  <c r="J205" i="11"/>
  <c r="K205" i="11" s="1"/>
  <c r="J213" i="11"/>
  <c r="K213" i="11" s="1"/>
  <c r="K221" i="11"/>
  <c r="J221" i="11"/>
  <c r="J229" i="11"/>
  <c r="K229" i="11" s="1"/>
  <c r="J237" i="11"/>
  <c r="K237" i="11" s="1"/>
  <c r="J245" i="11"/>
  <c r="K245" i="11" s="1"/>
  <c r="J253" i="11"/>
  <c r="K253" i="11" s="1"/>
  <c r="J261" i="11"/>
  <c r="K261" i="11" s="1"/>
  <c r="J269" i="11"/>
  <c r="K269" i="11" s="1"/>
  <c r="K277" i="11"/>
  <c r="J277" i="11"/>
  <c r="J285" i="11"/>
  <c r="K285" i="11" s="1"/>
  <c r="J293" i="11"/>
  <c r="K293" i="11" s="1"/>
  <c r="J301" i="11"/>
  <c r="K301" i="11" s="1"/>
  <c r="J309" i="11"/>
  <c r="K309" i="11" s="1"/>
  <c r="J317" i="11"/>
  <c r="K317" i="11" s="1"/>
  <c r="J325" i="11"/>
  <c r="K325" i="11" s="1"/>
  <c r="J333" i="11"/>
  <c r="K333" i="11" s="1"/>
  <c r="K341" i="11"/>
  <c r="J341" i="11"/>
  <c r="J349" i="11"/>
  <c r="K349" i="11" s="1"/>
  <c r="J357" i="11"/>
  <c r="K357" i="11" s="1"/>
  <c r="J365" i="11"/>
  <c r="K365" i="11"/>
  <c r="J373" i="11"/>
  <c r="K373" i="11" s="1"/>
  <c r="K381" i="11"/>
  <c r="J381" i="11"/>
  <c r="J389" i="11"/>
  <c r="K389" i="11" s="1"/>
  <c r="J397" i="11"/>
  <c r="K397" i="11" s="1"/>
  <c r="J405" i="11"/>
  <c r="K405" i="11" s="1"/>
  <c r="J413" i="11"/>
  <c r="K413" i="11" s="1"/>
  <c r="J421" i="11"/>
  <c r="K421" i="11" s="1"/>
  <c r="J429" i="11"/>
  <c r="K429" i="11" s="1"/>
  <c r="K437" i="11"/>
  <c r="J437" i="11"/>
  <c r="J445" i="11"/>
  <c r="K445" i="11" s="1"/>
  <c r="J453" i="11"/>
  <c r="K453" i="11" s="1"/>
  <c r="J461" i="11"/>
  <c r="K461" i="11" s="1"/>
  <c r="K469" i="11"/>
  <c r="J469" i="11"/>
  <c r="J477" i="11"/>
  <c r="K477" i="11" s="1"/>
  <c r="J485" i="11"/>
  <c r="K485" i="11" s="1"/>
  <c r="J493" i="11"/>
  <c r="K493" i="11" s="1"/>
  <c r="K501" i="11"/>
  <c r="J501" i="11"/>
  <c r="H11" i="7"/>
  <c r="K321" i="8"/>
  <c r="K353" i="8"/>
  <c r="K385" i="8"/>
  <c r="K417" i="8"/>
  <c r="K449" i="8"/>
  <c r="K481" i="8"/>
  <c r="P37" i="10"/>
  <c r="O37" i="10"/>
  <c r="P45" i="10"/>
  <c r="O45" i="10"/>
  <c r="P53" i="10"/>
  <c r="O53" i="10"/>
  <c r="P61" i="10"/>
  <c r="O61" i="10"/>
  <c r="P69" i="10"/>
  <c r="O69" i="10"/>
  <c r="P77" i="10"/>
  <c r="O77" i="10"/>
  <c r="P85" i="10"/>
  <c r="O85" i="10"/>
  <c r="P93" i="10"/>
  <c r="O93" i="10"/>
  <c r="P101" i="10"/>
  <c r="O101" i="10"/>
  <c r="P109" i="10"/>
  <c r="O109" i="10"/>
  <c r="P117" i="10"/>
  <c r="O117" i="10"/>
  <c r="P125" i="10"/>
  <c r="O125" i="10"/>
  <c r="P133" i="10"/>
  <c r="O133" i="10"/>
  <c r="P141" i="10"/>
  <c r="O141" i="10"/>
  <c r="P149" i="10"/>
  <c r="O149" i="10"/>
  <c r="P157" i="10"/>
  <c r="O157" i="10"/>
  <c r="P165" i="10"/>
  <c r="O165" i="10"/>
  <c r="P173" i="10"/>
  <c r="O173" i="10"/>
  <c r="P181" i="10"/>
  <c r="O181" i="10"/>
  <c r="P189" i="10"/>
  <c r="O189" i="10"/>
  <c r="P197" i="10"/>
  <c r="O197" i="10"/>
  <c r="P205" i="10"/>
  <c r="O205" i="10"/>
  <c r="P213" i="10"/>
  <c r="O213" i="10"/>
  <c r="P221" i="10"/>
  <c r="O221" i="10"/>
  <c r="P229" i="10"/>
  <c r="O229" i="10"/>
  <c r="P237" i="10"/>
  <c r="O237" i="10"/>
  <c r="P245" i="10"/>
  <c r="O245" i="10"/>
  <c r="P253" i="10"/>
  <c r="O253" i="10"/>
  <c r="P261" i="10"/>
  <c r="O261" i="10"/>
  <c r="P269" i="10"/>
  <c r="O269" i="10"/>
  <c r="P277" i="10"/>
  <c r="O277" i="10"/>
  <c r="P285" i="10"/>
  <c r="O285" i="10"/>
  <c r="P293" i="10"/>
  <c r="O293" i="10"/>
  <c r="P301" i="10"/>
  <c r="O301" i="10"/>
  <c r="P309" i="10"/>
  <c r="O309" i="10"/>
  <c r="P317" i="10"/>
  <c r="O317" i="10"/>
  <c r="P325" i="10"/>
  <c r="O325" i="10"/>
  <c r="P333" i="10"/>
  <c r="O333" i="10"/>
  <c r="P341" i="10"/>
  <c r="O341" i="10"/>
  <c r="L341" i="5"/>
  <c r="L342" i="10" s="1"/>
  <c r="N342" i="10" s="1"/>
  <c r="P349" i="10"/>
  <c r="O349" i="10"/>
  <c r="L349" i="5"/>
  <c r="L350" i="10" s="1"/>
  <c r="N350" i="10" s="1"/>
  <c r="P357" i="10"/>
  <c r="O357" i="10"/>
  <c r="P365" i="10"/>
  <c r="O365" i="10"/>
  <c r="L365" i="5"/>
  <c r="L366" i="10" s="1"/>
  <c r="N366" i="10" s="1"/>
  <c r="P373" i="10"/>
  <c r="O373" i="10"/>
  <c r="P381" i="10"/>
  <c r="O381" i="10"/>
  <c r="L381" i="5"/>
  <c r="L382" i="10" s="1"/>
  <c r="N382" i="10" s="1"/>
  <c r="P389" i="10"/>
  <c r="O389" i="10"/>
  <c r="L389" i="5"/>
  <c r="L390" i="10" s="1"/>
  <c r="N390" i="10" s="1"/>
  <c r="O397" i="10"/>
  <c r="P397" i="10"/>
  <c r="O405" i="10"/>
  <c r="P405" i="10"/>
  <c r="L405" i="5"/>
  <c r="L406" i="10" s="1"/>
  <c r="N406" i="10" s="1"/>
  <c r="O413" i="10"/>
  <c r="P413" i="10"/>
  <c r="L413" i="5"/>
  <c r="L414" i="10" s="1"/>
  <c r="N414" i="10" s="1"/>
  <c r="O421" i="10"/>
  <c r="P421" i="10"/>
  <c r="L421" i="5"/>
  <c r="L422" i="10" s="1"/>
  <c r="N422" i="10" s="1"/>
  <c r="P429" i="10"/>
  <c r="O429" i="10"/>
  <c r="L429" i="5"/>
  <c r="L430" i="10" s="1"/>
  <c r="N430" i="10" s="1"/>
  <c r="P437" i="10"/>
  <c r="O437" i="10"/>
  <c r="L437" i="5"/>
  <c r="L438" i="10" s="1"/>
  <c r="N438" i="10" s="1"/>
  <c r="P445" i="10"/>
  <c r="O445" i="10"/>
  <c r="L445" i="5"/>
  <c r="L446" i="10" s="1"/>
  <c r="N446" i="10" s="1"/>
  <c r="P453" i="10"/>
  <c r="O453" i="10"/>
  <c r="L453" i="5"/>
  <c r="L454" i="10" s="1"/>
  <c r="N454" i="10" s="1"/>
  <c r="P461" i="10"/>
  <c r="O461" i="10"/>
  <c r="L461" i="5"/>
  <c r="L462" i="10" s="1"/>
  <c r="N462" i="10" s="1"/>
  <c r="P469" i="10"/>
  <c r="O469" i="10"/>
  <c r="L469" i="5"/>
  <c r="L470" i="10" s="1"/>
  <c r="N470" i="10" s="1"/>
  <c r="P477" i="10"/>
  <c r="O477" i="10"/>
  <c r="L477" i="5"/>
  <c r="L478" i="10" s="1"/>
  <c r="N478" i="10" s="1"/>
  <c r="P485" i="10"/>
  <c r="O485" i="10"/>
  <c r="L485" i="5"/>
  <c r="L486" i="10" s="1"/>
  <c r="N486" i="10" s="1"/>
  <c r="P493" i="10"/>
  <c r="O493" i="10"/>
  <c r="L493" i="5"/>
  <c r="L494" i="10" s="1"/>
  <c r="N494" i="10" s="1"/>
  <c r="P501" i="10"/>
  <c r="O501" i="10"/>
  <c r="F6" i="6"/>
  <c r="G26" i="2" s="1"/>
  <c r="F12" i="6"/>
  <c r="G13" i="11" s="1"/>
  <c r="I13" i="11" s="1"/>
  <c r="J16" i="11"/>
  <c r="K16" i="11" s="1"/>
  <c r="F20" i="6"/>
  <c r="G21" i="11" s="1"/>
  <c r="I21" i="11" s="1"/>
  <c r="J24" i="11"/>
  <c r="K24" i="11" s="1"/>
  <c r="F28" i="6"/>
  <c r="G29" i="11" s="1"/>
  <c r="I29" i="11" s="1"/>
  <c r="J32" i="11"/>
  <c r="K32" i="11" s="1"/>
  <c r="F36" i="6"/>
  <c r="G37" i="11" s="1"/>
  <c r="I37" i="11" s="1"/>
  <c r="J40" i="11"/>
  <c r="K40" i="11" s="1"/>
  <c r="F44" i="6"/>
  <c r="G45" i="11" s="1"/>
  <c r="I45" i="11" s="1"/>
  <c r="J48" i="11"/>
  <c r="K48" i="11" s="1"/>
  <c r="F52" i="6"/>
  <c r="G53" i="11" s="1"/>
  <c r="I53" i="11" s="1"/>
  <c r="J56" i="11"/>
  <c r="K56" i="11" s="1"/>
  <c r="F60" i="6"/>
  <c r="G61" i="11" s="1"/>
  <c r="I61" i="11" s="1"/>
  <c r="J64" i="11"/>
  <c r="K64" i="11" s="1"/>
  <c r="F68" i="6"/>
  <c r="G69" i="11" s="1"/>
  <c r="I69" i="11" s="1"/>
  <c r="J72" i="11"/>
  <c r="K72" i="11" s="1"/>
  <c r="F76" i="6"/>
  <c r="G77" i="11" s="1"/>
  <c r="I77" i="11" s="1"/>
  <c r="J80" i="11"/>
  <c r="K80" i="11" s="1"/>
  <c r="F84" i="6"/>
  <c r="G85" i="11" s="1"/>
  <c r="I85" i="11" s="1"/>
  <c r="J88" i="11"/>
  <c r="K88" i="11" s="1"/>
  <c r="F92" i="6"/>
  <c r="G93" i="11" s="1"/>
  <c r="I93" i="11" s="1"/>
  <c r="J96" i="11"/>
  <c r="K96" i="11" s="1"/>
  <c r="F100" i="6"/>
  <c r="G101" i="11" s="1"/>
  <c r="I101" i="11" s="1"/>
  <c r="K104" i="11"/>
  <c r="J104" i="11"/>
  <c r="F108" i="6"/>
  <c r="G109" i="11" s="1"/>
  <c r="I109" i="11" s="1"/>
  <c r="K112" i="11"/>
  <c r="J112" i="11"/>
  <c r="F116" i="6"/>
  <c r="G117" i="11" s="1"/>
  <c r="I117" i="11" s="1"/>
  <c r="J120" i="11"/>
  <c r="K120" i="11" s="1"/>
  <c r="F124" i="6"/>
  <c r="G125" i="11" s="1"/>
  <c r="I125" i="11" s="1"/>
  <c r="J128" i="11"/>
  <c r="K128" i="11" s="1"/>
  <c r="F132" i="6"/>
  <c r="G133" i="11" s="1"/>
  <c r="I133" i="11" s="1"/>
  <c r="J136" i="11"/>
  <c r="K136" i="11" s="1"/>
  <c r="F140" i="6"/>
  <c r="G141" i="11" s="1"/>
  <c r="I141" i="11" s="1"/>
  <c r="J144" i="11"/>
  <c r="K144" i="11"/>
  <c r="J152" i="11"/>
  <c r="K152" i="11" s="1"/>
  <c r="K160" i="11"/>
  <c r="J160" i="11"/>
  <c r="J168" i="11"/>
  <c r="K168" i="11" s="1"/>
  <c r="J176" i="11"/>
  <c r="K176" i="11" s="1"/>
  <c r="J184" i="11"/>
  <c r="K184" i="11" s="1"/>
  <c r="J192" i="11"/>
  <c r="K192" i="11" s="1"/>
  <c r="J200" i="11"/>
  <c r="K200" i="11"/>
  <c r="J208" i="11"/>
  <c r="K208" i="11" s="1"/>
  <c r="J216" i="11"/>
  <c r="K216" i="11" s="1"/>
  <c r="J224" i="11"/>
  <c r="K224" i="11" s="1"/>
  <c r="J232" i="11"/>
  <c r="K232" i="11"/>
  <c r="J240" i="11"/>
  <c r="K240" i="11"/>
  <c r="K248" i="11"/>
  <c r="J248" i="11"/>
  <c r="K256" i="11"/>
  <c r="J256" i="11"/>
  <c r="J264" i="11"/>
  <c r="K264" i="11" s="1"/>
  <c r="J272" i="11"/>
  <c r="K272" i="11" s="1"/>
  <c r="J280" i="11"/>
  <c r="K280" i="11" s="1"/>
  <c r="K288" i="11"/>
  <c r="J288" i="11"/>
  <c r="J296" i="11"/>
  <c r="K296" i="11" s="1"/>
  <c r="J304" i="11"/>
  <c r="K304" i="11" s="1"/>
  <c r="J312" i="11"/>
  <c r="K312" i="11" s="1"/>
  <c r="J320" i="11"/>
  <c r="K320" i="11" s="1"/>
  <c r="J328" i="11"/>
  <c r="K328" i="11" s="1"/>
  <c r="J336" i="11"/>
  <c r="K336" i="11" s="1"/>
  <c r="K344" i="11"/>
  <c r="J344" i="11"/>
  <c r="J352" i="11"/>
  <c r="K352" i="11" s="1"/>
  <c r="J360" i="11"/>
  <c r="K360" i="11" s="1"/>
  <c r="J368" i="11"/>
  <c r="K368" i="11" s="1"/>
  <c r="J376" i="11"/>
  <c r="K376" i="11" s="1"/>
  <c r="J384" i="11"/>
  <c r="K384" i="11" s="1"/>
  <c r="J392" i="11"/>
  <c r="K392" i="11" s="1"/>
  <c r="J400" i="11"/>
  <c r="K400" i="11"/>
  <c r="J408" i="11"/>
  <c r="K408" i="11" s="1"/>
  <c r="J416" i="11"/>
  <c r="K416" i="11" s="1"/>
  <c r="J424" i="11"/>
  <c r="K424" i="11" s="1"/>
  <c r="J432" i="11"/>
  <c r="K432" i="11" s="1"/>
  <c r="K440" i="11"/>
  <c r="J440" i="11"/>
  <c r="J448" i="11"/>
  <c r="K448" i="11" s="1"/>
  <c r="J456" i="11"/>
  <c r="K456" i="11" s="1"/>
  <c r="J464" i="11"/>
  <c r="K464" i="11" s="1"/>
  <c r="K472" i="11"/>
  <c r="J472" i="11"/>
  <c r="K480" i="11"/>
  <c r="J480" i="11"/>
  <c r="J488" i="11"/>
  <c r="K488" i="11" s="1"/>
  <c r="J496" i="11"/>
  <c r="K496" i="11" s="1"/>
  <c r="J504" i="11"/>
  <c r="K504" i="11" s="1"/>
  <c r="K253" i="8"/>
  <c r="K261" i="8"/>
  <c r="K269" i="8"/>
  <c r="K301" i="8"/>
  <c r="K323" i="8"/>
  <c r="K333" i="8"/>
  <c r="K365" i="8"/>
  <c r="K387" i="8"/>
  <c r="K397" i="8"/>
  <c r="K419" i="8"/>
  <c r="K429" i="8"/>
  <c r="K451" i="8"/>
  <c r="K461" i="8"/>
  <c r="K493" i="8"/>
  <c r="Q26" i="9"/>
  <c r="R26" i="9" s="1"/>
  <c r="O130" i="10"/>
  <c r="P130" i="10"/>
  <c r="O138" i="10"/>
  <c r="P138" i="10"/>
  <c r="P146" i="10"/>
  <c r="O146" i="10"/>
  <c r="P154" i="10"/>
  <c r="O154" i="10"/>
  <c r="P162" i="10"/>
  <c r="O162" i="10"/>
  <c r="P170" i="10"/>
  <c r="O170" i="10"/>
  <c r="P178" i="10"/>
  <c r="O178" i="10"/>
  <c r="P186" i="10"/>
  <c r="O186" i="10"/>
  <c r="P194" i="10"/>
  <c r="O194" i="10"/>
  <c r="P202" i="10"/>
  <c r="O202" i="10"/>
  <c r="P210" i="10"/>
  <c r="O210" i="10"/>
  <c r="P218" i="10"/>
  <c r="O218" i="10"/>
  <c r="P226" i="10"/>
  <c r="O226" i="10"/>
  <c r="P234" i="10"/>
  <c r="O234" i="10"/>
  <c r="P242" i="10"/>
  <c r="O242" i="10"/>
  <c r="P250" i="10"/>
  <c r="O250" i="10"/>
  <c r="P258" i="10"/>
  <c r="O258" i="10"/>
  <c r="P266" i="10"/>
  <c r="O266" i="10"/>
  <c r="P274" i="10"/>
  <c r="O274" i="10"/>
  <c r="P282" i="10"/>
  <c r="O282" i="10"/>
  <c r="P290" i="10"/>
  <c r="O290" i="10"/>
  <c r="P298" i="10"/>
  <c r="O298" i="10"/>
  <c r="P306" i="10"/>
  <c r="O306" i="10"/>
  <c r="P314" i="10"/>
  <c r="O314" i="10"/>
  <c r="P322" i="10"/>
  <c r="O322" i="10"/>
  <c r="P330" i="10"/>
  <c r="O330" i="10"/>
  <c r="P338" i="10"/>
  <c r="O338" i="10"/>
  <c r="P346" i="10"/>
  <c r="O346" i="10"/>
  <c r="P354" i="10"/>
  <c r="O354" i="10"/>
  <c r="P362" i="10"/>
  <c r="O362" i="10"/>
  <c r="P370" i="10"/>
  <c r="O370" i="10"/>
  <c r="P378" i="10"/>
  <c r="O378" i="10"/>
  <c r="O386" i="10"/>
  <c r="P386" i="10"/>
  <c r="O394" i="10"/>
  <c r="P394" i="10"/>
  <c r="O402" i="10"/>
  <c r="P402" i="10"/>
  <c r="O410" i="10"/>
  <c r="P410" i="10"/>
  <c r="O418" i="10"/>
  <c r="P418" i="10"/>
  <c r="O426" i="10"/>
  <c r="P426" i="10"/>
  <c r="O434" i="10"/>
  <c r="P434" i="10"/>
  <c r="O442" i="10"/>
  <c r="P442" i="10"/>
  <c r="O450" i="10"/>
  <c r="P450" i="10"/>
  <c r="O458" i="10"/>
  <c r="P458" i="10"/>
  <c r="O466" i="10"/>
  <c r="P466" i="10"/>
  <c r="O474" i="10"/>
  <c r="P474" i="10"/>
  <c r="O482" i="10"/>
  <c r="P482" i="10"/>
  <c r="O490" i="10"/>
  <c r="P490" i="10"/>
  <c r="O498" i="10"/>
  <c r="P498" i="10"/>
  <c r="O506" i="10"/>
  <c r="P506" i="10"/>
  <c r="K27" i="11"/>
  <c r="J27" i="11"/>
  <c r="J51" i="11"/>
  <c r="K51" i="11" s="1"/>
  <c r="J131" i="11"/>
  <c r="K131" i="11"/>
  <c r="J195" i="11"/>
  <c r="K195" i="11" s="1"/>
  <c r="J283" i="11"/>
  <c r="K283" i="11" s="1"/>
  <c r="J347" i="11"/>
  <c r="K347" i="11" s="1"/>
  <c r="K255" i="8"/>
  <c r="K263" i="8"/>
  <c r="K281" i="8"/>
  <c r="K313" i="8"/>
  <c r="K345" i="8"/>
  <c r="K377" i="8"/>
  <c r="K409" i="8"/>
  <c r="K441" i="8"/>
  <c r="K473" i="8"/>
  <c r="K495" i="8"/>
  <c r="K505" i="8"/>
  <c r="O39" i="10"/>
  <c r="P39" i="10"/>
  <c r="O47" i="10"/>
  <c r="P47" i="10"/>
  <c r="O55" i="10"/>
  <c r="P55" i="10"/>
  <c r="O63" i="10"/>
  <c r="P63" i="10"/>
  <c r="O71" i="10"/>
  <c r="P71" i="10"/>
  <c r="O79" i="10"/>
  <c r="P79" i="10"/>
  <c r="O87" i="10"/>
  <c r="P87" i="10"/>
  <c r="O95" i="10"/>
  <c r="P95" i="10"/>
  <c r="O103" i="10"/>
  <c r="P103" i="10"/>
  <c r="O111" i="10"/>
  <c r="P111" i="10"/>
  <c r="O119" i="10"/>
  <c r="P119" i="10"/>
  <c r="O127" i="10"/>
  <c r="P127" i="10"/>
  <c r="O135" i="10"/>
  <c r="P135" i="10"/>
  <c r="L135" i="5"/>
  <c r="L136" i="10" s="1"/>
  <c r="N136" i="10" s="1"/>
  <c r="P143" i="10"/>
  <c r="O143" i="10"/>
  <c r="P151" i="10"/>
  <c r="O151" i="10"/>
  <c r="L151" i="5"/>
  <c r="L152" i="10" s="1"/>
  <c r="N152" i="10" s="1"/>
  <c r="P159" i="10"/>
  <c r="O159" i="10"/>
  <c r="L159" i="5"/>
  <c r="L160" i="10" s="1"/>
  <c r="N160" i="10" s="1"/>
  <c r="P167" i="10"/>
  <c r="O167" i="10"/>
  <c r="L167" i="5"/>
  <c r="L168" i="10" s="1"/>
  <c r="N168" i="10" s="1"/>
  <c r="P175" i="10"/>
  <c r="O175" i="10"/>
  <c r="L175" i="5"/>
  <c r="L176" i="10" s="1"/>
  <c r="N176" i="10" s="1"/>
  <c r="P183" i="10"/>
  <c r="O183" i="10"/>
  <c r="L183" i="5"/>
  <c r="L184" i="10" s="1"/>
  <c r="N184" i="10" s="1"/>
  <c r="P191" i="10"/>
  <c r="O191" i="10"/>
  <c r="P199" i="10"/>
  <c r="O199" i="10"/>
  <c r="L199" i="5"/>
  <c r="L200" i="10" s="1"/>
  <c r="N200" i="10" s="1"/>
  <c r="P207" i="10"/>
  <c r="O207" i="10"/>
  <c r="L207" i="5"/>
  <c r="L208" i="10" s="1"/>
  <c r="N208" i="10" s="1"/>
  <c r="P215" i="10"/>
  <c r="O215" i="10"/>
  <c r="P223" i="10"/>
  <c r="O223" i="10"/>
  <c r="L223" i="5"/>
  <c r="L224" i="10" s="1"/>
  <c r="N224" i="10" s="1"/>
  <c r="P231" i="10"/>
  <c r="O231" i="10"/>
  <c r="L231" i="5"/>
  <c r="L232" i="10" s="1"/>
  <c r="N232" i="10" s="1"/>
  <c r="P239" i="10"/>
  <c r="O239" i="10"/>
  <c r="L239" i="5"/>
  <c r="L240" i="10" s="1"/>
  <c r="N240" i="10" s="1"/>
  <c r="P247" i="10"/>
  <c r="O247" i="10"/>
  <c r="L247" i="5"/>
  <c r="L248" i="10" s="1"/>
  <c r="N248" i="10" s="1"/>
  <c r="P255" i="10"/>
  <c r="O255" i="10"/>
  <c r="L255" i="5"/>
  <c r="L256" i="10" s="1"/>
  <c r="N256" i="10" s="1"/>
  <c r="P263" i="10"/>
  <c r="O263" i="10"/>
  <c r="L263" i="5"/>
  <c r="L264" i="10" s="1"/>
  <c r="N264" i="10" s="1"/>
  <c r="P271" i="10"/>
  <c r="O271" i="10"/>
  <c r="L271" i="5"/>
  <c r="L272" i="10" s="1"/>
  <c r="N272" i="10" s="1"/>
  <c r="P279" i="10"/>
  <c r="O279" i="10"/>
  <c r="L279" i="5"/>
  <c r="L280" i="10" s="1"/>
  <c r="N280" i="10" s="1"/>
  <c r="P287" i="10"/>
  <c r="O287" i="10"/>
  <c r="L287" i="5"/>
  <c r="L288" i="10" s="1"/>
  <c r="N288" i="10" s="1"/>
  <c r="P295" i="10"/>
  <c r="O295" i="10"/>
  <c r="L295" i="5"/>
  <c r="L296" i="10" s="1"/>
  <c r="N296" i="10" s="1"/>
  <c r="P303" i="10"/>
  <c r="O303" i="10"/>
  <c r="L303" i="5"/>
  <c r="L304" i="10" s="1"/>
  <c r="N304" i="10" s="1"/>
  <c r="P311" i="10"/>
  <c r="O311" i="10"/>
  <c r="L311" i="5"/>
  <c r="L312" i="10" s="1"/>
  <c r="N312" i="10" s="1"/>
  <c r="P319" i="10"/>
  <c r="O319" i="10"/>
  <c r="L319" i="5"/>
  <c r="L320" i="10" s="1"/>
  <c r="N320" i="10" s="1"/>
  <c r="P327" i="10"/>
  <c r="O327" i="10"/>
  <c r="L327" i="5"/>
  <c r="L328" i="10" s="1"/>
  <c r="N328" i="10" s="1"/>
  <c r="P335" i="10"/>
  <c r="O335" i="10"/>
  <c r="L335" i="5"/>
  <c r="L336" i="10" s="1"/>
  <c r="N336" i="10" s="1"/>
  <c r="P343" i="10"/>
  <c r="O343" i="10"/>
  <c r="L343" i="5"/>
  <c r="L344" i="10" s="1"/>
  <c r="N344" i="10" s="1"/>
  <c r="P351" i="10"/>
  <c r="O351" i="10"/>
  <c r="L351" i="5"/>
  <c r="L352" i="10" s="1"/>
  <c r="N352" i="10" s="1"/>
  <c r="P359" i="10"/>
  <c r="O359" i="10"/>
  <c r="L359" i="5"/>
  <c r="L360" i="10" s="1"/>
  <c r="N360" i="10" s="1"/>
  <c r="P367" i="10"/>
  <c r="O367" i="10"/>
  <c r="P375" i="10"/>
  <c r="O375" i="10"/>
  <c r="L375" i="5"/>
  <c r="L376" i="10" s="1"/>
  <c r="N376" i="10" s="1"/>
  <c r="P383" i="10"/>
  <c r="O383" i="10"/>
  <c r="L383" i="5"/>
  <c r="L384" i="10" s="1"/>
  <c r="N384" i="10" s="1"/>
  <c r="P391" i="10"/>
  <c r="O391" i="10"/>
  <c r="L391" i="5"/>
  <c r="L392" i="10" s="1"/>
  <c r="N392" i="10" s="1"/>
  <c r="P399" i="10"/>
  <c r="O399" i="10"/>
  <c r="L399" i="5"/>
  <c r="L400" i="10" s="1"/>
  <c r="N400" i="10" s="1"/>
  <c r="P407" i="10"/>
  <c r="O407" i="10"/>
  <c r="L407" i="5"/>
  <c r="L408" i="10" s="1"/>
  <c r="N408" i="10" s="1"/>
  <c r="P415" i="10"/>
  <c r="O415" i="10"/>
  <c r="L415" i="5"/>
  <c r="L416" i="10" s="1"/>
  <c r="N416" i="10" s="1"/>
  <c r="P423" i="10"/>
  <c r="O423" i="10"/>
  <c r="L423" i="5"/>
  <c r="L424" i="10" s="1"/>
  <c r="N424" i="10" s="1"/>
  <c r="P431" i="10"/>
  <c r="O431" i="10"/>
  <c r="L431" i="5"/>
  <c r="L432" i="10" s="1"/>
  <c r="N432" i="10" s="1"/>
  <c r="P439" i="10"/>
  <c r="O439" i="10"/>
  <c r="L439" i="5"/>
  <c r="L440" i="10" s="1"/>
  <c r="N440" i="10" s="1"/>
  <c r="P447" i="10"/>
  <c r="O447" i="10"/>
  <c r="L447" i="5"/>
  <c r="L448" i="10" s="1"/>
  <c r="N448" i="10" s="1"/>
  <c r="P455" i="10"/>
  <c r="O455" i="10"/>
  <c r="L455" i="5"/>
  <c r="L456" i="10" s="1"/>
  <c r="N456" i="10" s="1"/>
  <c r="P463" i="10"/>
  <c r="O463" i="10"/>
  <c r="L463" i="5"/>
  <c r="L464" i="10" s="1"/>
  <c r="N464" i="10" s="1"/>
  <c r="P471" i="10"/>
  <c r="O471" i="10"/>
  <c r="L471" i="5"/>
  <c r="L472" i="10" s="1"/>
  <c r="N472" i="10" s="1"/>
  <c r="P479" i="10"/>
  <c r="O479" i="10"/>
  <c r="L479" i="5"/>
  <c r="L480" i="10" s="1"/>
  <c r="N480" i="10" s="1"/>
  <c r="P487" i="10"/>
  <c r="O487" i="10"/>
  <c r="L487" i="5"/>
  <c r="L488" i="10" s="1"/>
  <c r="N488" i="10" s="1"/>
  <c r="O495" i="10"/>
  <c r="P495" i="10"/>
  <c r="L495" i="5"/>
  <c r="L496" i="10" s="1"/>
  <c r="N496" i="10" s="1"/>
  <c r="O503" i="10"/>
  <c r="P503" i="10"/>
  <c r="L503" i="5"/>
  <c r="L504" i="10" s="1"/>
  <c r="N504" i="10" s="1"/>
  <c r="F7" i="6"/>
  <c r="G8" i="11" s="1"/>
  <c r="J8" i="11" s="1"/>
  <c r="K8" i="11" s="1"/>
  <c r="F37" i="7" s="1"/>
  <c r="C54" i="7" s="1"/>
  <c r="F10" i="6"/>
  <c r="G11" i="11" s="1"/>
  <c r="I11" i="11" s="1"/>
  <c r="J14" i="11"/>
  <c r="K14" i="11" s="1"/>
  <c r="F18" i="6"/>
  <c r="G19" i="11" s="1"/>
  <c r="I19" i="11" s="1"/>
  <c r="J22" i="11"/>
  <c r="K22" i="11" s="1"/>
  <c r="F26" i="6"/>
  <c r="G27" i="11" s="1"/>
  <c r="I27" i="11" s="1"/>
  <c r="J30" i="11"/>
  <c r="K30" i="11"/>
  <c r="F34" i="6"/>
  <c r="G35" i="11" s="1"/>
  <c r="I35" i="11" s="1"/>
  <c r="J38" i="11"/>
  <c r="K38" i="11" s="1"/>
  <c r="F42" i="6"/>
  <c r="G43" i="11" s="1"/>
  <c r="I43" i="11" s="1"/>
  <c r="J46" i="11"/>
  <c r="K46" i="11" s="1"/>
  <c r="F50" i="6"/>
  <c r="G51" i="11" s="1"/>
  <c r="I51" i="11" s="1"/>
  <c r="J54" i="11"/>
  <c r="K54" i="11"/>
  <c r="F58" i="6"/>
  <c r="G59" i="11" s="1"/>
  <c r="I59" i="11" s="1"/>
  <c r="J62" i="11"/>
  <c r="K62" i="11" s="1"/>
  <c r="F66" i="6"/>
  <c r="G67" i="11" s="1"/>
  <c r="I67" i="11" s="1"/>
  <c r="K70" i="11"/>
  <c r="J70" i="11"/>
  <c r="F74" i="6"/>
  <c r="G75" i="11" s="1"/>
  <c r="I75" i="11" s="1"/>
  <c r="J78" i="11"/>
  <c r="K78" i="11" s="1"/>
  <c r="F82" i="6"/>
  <c r="G83" i="11" s="1"/>
  <c r="I83" i="11" s="1"/>
  <c r="J86" i="11"/>
  <c r="K86" i="11" s="1"/>
  <c r="F90" i="6"/>
  <c r="G91" i="11" s="1"/>
  <c r="I91" i="11" s="1"/>
  <c r="J94" i="11"/>
  <c r="K94" i="11" s="1"/>
  <c r="F98" i="6"/>
  <c r="G99" i="11" s="1"/>
  <c r="I99" i="11" s="1"/>
  <c r="J102" i="11"/>
  <c r="K102" i="11" s="1"/>
  <c r="F106" i="6"/>
  <c r="G107" i="11" s="1"/>
  <c r="I107" i="11" s="1"/>
  <c r="J110" i="11"/>
  <c r="K110" i="11" s="1"/>
  <c r="F114" i="6"/>
  <c r="G115" i="11" s="1"/>
  <c r="I115" i="11" s="1"/>
  <c r="J118" i="11"/>
  <c r="K118" i="11" s="1"/>
  <c r="F122" i="6"/>
  <c r="G123" i="11" s="1"/>
  <c r="I123" i="11" s="1"/>
  <c r="J126" i="11"/>
  <c r="K126" i="11" s="1"/>
  <c r="F130" i="6"/>
  <c r="G131" i="11" s="1"/>
  <c r="I131" i="11" s="1"/>
  <c r="J134" i="11"/>
  <c r="K134" i="11" s="1"/>
  <c r="F138" i="6"/>
  <c r="G139" i="11" s="1"/>
  <c r="I139" i="11" s="1"/>
  <c r="K142" i="11"/>
  <c r="J142" i="11"/>
  <c r="F146" i="6"/>
  <c r="G147" i="11" s="1"/>
  <c r="I147" i="11" s="1"/>
  <c r="K150" i="11"/>
  <c r="J150" i="11"/>
  <c r="F154" i="6"/>
  <c r="G155" i="11" s="1"/>
  <c r="I155" i="11" s="1"/>
  <c r="J158" i="11"/>
  <c r="K158" i="11" s="1"/>
  <c r="F162" i="6"/>
  <c r="G163" i="11" s="1"/>
  <c r="I163" i="11" s="1"/>
  <c r="K166" i="11"/>
  <c r="J166" i="11"/>
  <c r="F170" i="6"/>
  <c r="G171" i="11" s="1"/>
  <c r="I171" i="11" s="1"/>
  <c r="J174" i="11"/>
  <c r="K174" i="11" s="1"/>
  <c r="F178" i="6"/>
  <c r="G179" i="11" s="1"/>
  <c r="I179" i="11" s="1"/>
  <c r="J182" i="11"/>
  <c r="K182" i="11"/>
  <c r="F186" i="6"/>
  <c r="G187" i="11" s="1"/>
  <c r="I187" i="11" s="1"/>
  <c r="J190" i="11"/>
  <c r="K190" i="11" s="1"/>
  <c r="F194" i="6"/>
  <c r="G195" i="11" s="1"/>
  <c r="I195" i="11" s="1"/>
  <c r="J198" i="11"/>
  <c r="K198" i="11" s="1"/>
  <c r="F202" i="6"/>
  <c r="G203" i="11" s="1"/>
  <c r="I203" i="11" s="1"/>
  <c r="J206" i="11"/>
  <c r="K206" i="11" s="1"/>
  <c r="F210" i="6"/>
  <c r="G211" i="11" s="1"/>
  <c r="I211" i="11" s="1"/>
  <c r="J214" i="11"/>
  <c r="K214" i="11" s="1"/>
  <c r="F218" i="6"/>
  <c r="G219" i="11" s="1"/>
  <c r="I219" i="11" s="1"/>
  <c r="J222" i="11"/>
  <c r="K222" i="11" s="1"/>
  <c r="F226" i="6"/>
  <c r="G227" i="11" s="1"/>
  <c r="I227" i="11" s="1"/>
  <c r="J230" i="11"/>
  <c r="K230" i="11" s="1"/>
  <c r="F234" i="6"/>
  <c r="G235" i="11" s="1"/>
  <c r="I235" i="11" s="1"/>
  <c r="J238" i="11"/>
  <c r="K238" i="11" s="1"/>
  <c r="F242" i="6"/>
  <c r="G243" i="11" s="1"/>
  <c r="I243" i="11" s="1"/>
  <c r="J246" i="11"/>
  <c r="K246" i="11" s="1"/>
  <c r="F250" i="6"/>
  <c r="G251" i="11" s="1"/>
  <c r="I251" i="11" s="1"/>
  <c r="J254" i="11"/>
  <c r="K254" i="11"/>
  <c r="F258" i="6"/>
  <c r="G259" i="11" s="1"/>
  <c r="I259" i="11" s="1"/>
  <c r="J262" i="11"/>
  <c r="K262" i="11" s="1"/>
  <c r="F266" i="6"/>
  <c r="G267" i="11" s="1"/>
  <c r="I267" i="11" s="1"/>
  <c r="J270" i="11"/>
  <c r="K270" i="11" s="1"/>
  <c r="F274" i="6"/>
  <c r="G275" i="11" s="1"/>
  <c r="I275" i="11" s="1"/>
  <c r="J278" i="11"/>
  <c r="K278" i="11" s="1"/>
  <c r="F282" i="6"/>
  <c r="G283" i="11" s="1"/>
  <c r="I283" i="11" s="1"/>
  <c r="J286" i="11"/>
  <c r="K286" i="11"/>
  <c r="F290" i="6"/>
  <c r="G291" i="11" s="1"/>
  <c r="I291" i="11" s="1"/>
  <c r="J294" i="11"/>
  <c r="K294" i="11" s="1"/>
  <c r="F298" i="6"/>
  <c r="G299" i="11" s="1"/>
  <c r="I299" i="11" s="1"/>
  <c r="J302" i="11"/>
  <c r="K302" i="11" s="1"/>
  <c r="F306" i="6"/>
  <c r="G307" i="11" s="1"/>
  <c r="I307" i="11" s="1"/>
  <c r="J310" i="11"/>
  <c r="K310" i="11"/>
  <c r="F314" i="6"/>
  <c r="G315" i="11" s="1"/>
  <c r="I315" i="11" s="1"/>
  <c r="J318" i="11"/>
  <c r="K318" i="11" s="1"/>
  <c r="F322" i="6"/>
  <c r="G323" i="11" s="1"/>
  <c r="I323" i="11" s="1"/>
  <c r="J326" i="11"/>
  <c r="K326" i="11" s="1"/>
  <c r="F330" i="6"/>
  <c r="G331" i="11" s="1"/>
  <c r="I331" i="11" s="1"/>
  <c r="K334" i="11"/>
  <c r="J334" i="11"/>
  <c r="F338" i="6"/>
  <c r="G339" i="11" s="1"/>
  <c r="I339" i="11" s="1"/>
  <c r="J342" i="11"/>
  <c r="K342" i="11" s="1"/>
  <c r="F346" i="6"/>
  <c r="G347" i="11" s="1"/>
  <c r="I347" i="11" s="1"/>
  <c r="J350" i="11"/>
  <c r="K350" i="11" s="1"/>
  <c r="F354" i="6"/>
  <c r="G355" i="11" s="1"/>
  <c r="I355" i="11" s="1"/>
  <c r="K358" i="11"/>
  <c r="J358" i="11"/>
  <c r="F362" i="6"/>
  <c r="G363" i="11" s="1"/>
  <c r="I363" i="11" s="1"/>
  <c r="J366" i="11"/>
  <c r="K366" i="11" s="1"/>
  <c r="F370" i="6"/>
  <c r="G371" i="11" s="1"/>
  <c r="I371" i="11" s="1"/>
  <c r="J374" i="11"/>
  <c r="K374" i="11" s="1"/>
  <c r="F378" i="6"/>
  <c r="G379" i="11" s="1"/>
  <c r="I379" i="11" s="1"/>
  <c r="J382" i="11"/>
  <c r="K382" i="11" s="1"/>
  <c r="F386" i="6"/>
  <c r="G387" i="11" s="1"/>
  <c r="I387" i="11" s="1"/>
  <c r="J390" i="11"/>
  <c r="K390" i="11" s="1"/>
  <c r="F394" i="6"/>
  <c r="G395" i="11" s="1"/>
  <c r="I395" i="11" s="1"/>
  <c r="J398" i="11"/>
  <c r="K398" i="11" s="1"/>
  <c r="F402" i="6"/>
  <c r="G403" i="11" s="1"/>
  <c r="I403" i="11" s="1"/>
  <c r="J406" i="11"/>
  <c r="K406" i="11" s="1"/>
  <c r="F410" i="6"/>
  <c r="G411" i="11" s="1"/>
  <c r="I411" i="11" s="1"/>
  <c r="J414" i="11"/>
  <c r="K414" i="11" s="1"/>
  <c r="F418" i="6"/>
  <c r="G419" i="11" s="1"/>
  <c r="I419" i="11" s="1"/>
  <c r="J422" i="11"/>
  <c r="K422" i="11" s="1"/>
  <c r="F426" i="6"/>
  <c r="G427" i="11" s="1"/>
  <c r="I427" i="11" s="1"/>
  <c r="J430" i="11"/>
  <c r="K430" i="11"/>
  <c r="F434" i="6"/>
  <c r="G435" i="11" s="1"/>
  <c r="I435" i="11" s="1"/>
  <c r="J438" i="11"/>
  <c r="K438" i="11" s="1"/>
  <c r="F442" i="6"/>
  <c r="G443" i="11" s="1"/>
  <c r="I443" i="11" s="1"/>
  <c r="J446" i="11"/>
  <c r="K446" i="11" s="1"/>
  <c r="F450" i="6"/>
  <c r="G451" i="11" s="1"/>
  <c r="I451" i="11" s="1"/>
  <c r="K454" i="11"/>
  <c r="J454" i="11"/>
  <c r="F458" i="6"/>
  <c r="G459" i="11" s="1"/>
  <c r="I459" i="11" s="1"/>
  <c r="J462" i="11"/>
  <c r="K462" i="11" s="1"/>
  <c r="F466" i="6"/>
  <c r="G467" i="11" s="1"/>
  <c r="I467" i="11" s="1"/>
  <c r="J470" i="11"/>
  <c r="K470" i="11" s="1"/>
  <c r="F474" i="6"/>
  <c r="G475" i="11" s="1"/>
  <c r="I475" i="11" s="1"/>
  <c r="J478" i="11"/>
  <c r="K478" i="11" s="1"/>
  <c r="F482" i="6"/>
  <c r="G483" i="11" s="1"/>
  <c r="I483" i="11" s="1"/>
  <c r="J486" i="11"/>
  <c r="K486" i="11" s="1"/>
  <c r="F490" i="6"/>
  <c r="G491" i="11" s="1"/>
  <c r="I491" i="11" s="1"/>
  <c r="J494" i="11"/>
  <c r="K494" i="11" s="1"/>
  <c r="F498" i="6"/>
  <c r="G499" i="11" s="1"/>
  <c r="I499" i="11" s="1"/>
  <c r="J502" i="11"/>
  <c r="K502" i="11" s="1"/>
  <c r="K315" i="8"/>
  <c r="K379" i="8"/>
  <c r="K411" i="8"/>
  <c r="K475" i="8"/>
  <c r="O7" i="9"/>
  <c r="Q18" i="9"/>
  <c r="R18" i="9" s="1"/>
  <c r="Q50" i="9"/>
  <c r="R50" i="9" s="1"/>
  <c r="Q58" i="9"/>
  <c r="R58" i="9" s="1"/>
  <c r="Q66" i="9"/>
  <c r="R66" i="9" s="1"/>
  <c r="Q74" i="9"/>
  <c r="R74" i="9" s="1"/>
  <c r="Q82" i="9"/>
  <c r="R82" i="9" s="1"/>
  <c r="Q90" i="9"/>
  <c r="R90" i="9" s="1"/>
  <c r="Q98" i="9"/>
  <c r="R98" i="9" s="1"/>
  <c r="Q106" i="9"/>
  <c r="R106" i="9" s="1"/>
  <c r="Q114" i="9"/>
  <c r="R114" i="9" s="1"/>
  <c r="Q145" i="9"/>
  <c r="R145" i="9" s="1"/>
  <c r="Q153" i="9"/>
  <c r="R153" i="9" s="1"/>
  <c r="Q161" i="9"/>
  <c r="R161" i="9" s="1"/>
  <c r="Q209" i="9"/>
  <c r="R209" i="9" s="1"/>
  <c r="Q233" i="9"/>
  <c r="R233" i="9" s="1"/>
  <c r="Q241" i="9"/>
  <c r="R241" i="9" s="1"/>
  <c r="Q305" i="9"/>
  <c r="R305" i="9" s="1"/>
  <c r="Q127" i="9"/>
  <c r="R127" i="9" s="1"/>
  <c r="Q137" i="9"/>
  <c r="R137" i="9" s="1"/>
  <c r="Q143" i="9"/>
  <c r="R143" i="9" s="1"/>
  <c r="Q265" i="9"/>
  <c r="R265" i="9" s="1"/>
  <c r="Q281" i="9"/>
  <c r="R281" i="9" s="1"/>
  <c r="Q121" i="9"/>
  <c r="R121" i="9" s="1"/>
  <c r="Q131" i="9"/>
  <c r="R131" i="9" s="1"/>
  <c r="Q289" i="9"/>
  <c r="R289" i="9" s="1"/>
  <c r="Q360" i="9"/>
  <c r="R360" i="9" s="1"/>
  <c r="Q344" i="9"/>
  <c r="R344" i="9" s="1"/>
  <c r="Q336" i="9"/>
  <c r="R336" i="9" s="1"/>
  <c r="Q392" i="9"/>
  <c r="R392" i="9" s="1"/>
  <c r="Q400" i="9"/>
  <c r="R400" i="9" s="1"/>
  <c r="Q408" i="9"/>
  <c r="R408" i="9" s="1"/>
  <c r="Q416" i="9"/>
  <c r="R416" i="9" s="1"/>
  <c r="Q424" i="9"/>
  <c r="R424" i="9" s="1"/>
  <c r="Q432" i="9"/>
  <c r="R432" i="9" s="1"/>
  <c r="Q384" i="9"/>
  <c r="R384" i="9" s="1"/>
  <c r="Q440" i="9"/>
  <c r="R440" i="9" s="1"/>
  <c r="R3" i="11"/>
  <c r="R2" i="11"/>
  <c r="R4" i="11"/>
  <c r="R1" i="11"/>
  <c r="D35" i="7" l="1"/>
  <c r="D20" i="7" s="1"/>
  <c r="E37" i="7"/>
  <c r="G25" i="2"/>
  <c r="C27" i="7"/>
  <c r="E30" i="7"/>
  <c r="M507" i="9"/>
  <c r="J16" i="7"/>
  <c r="M6" i="9"/>
  <c r="D30" i="7"/>
  <c r="D27" i="7" s="1"/>
  <c r="L91" i="5"/>
  <c r="L92" i="10" s="1"/>
  <c r="N92" i="10" s="1"/>
  <c r="J452" i="10"/>
  <c r="J308" i="10"/>
  <c r="J246" i="10"/>
  <c r="J346" i="10"/>
  <c r="L215" i="5"/>
  <c r="L216" i="10" s="1"/>
  <c r="N216" i="10" s="1"/>
  <c r="L99" i="5"/>
  <c r="L100" i="10" s="1"/>
  <c r="N100" i="10" s="1"/>
  <c r="L49" i="5"/>
  <c r="L50" i="10" s="1"/>
  <c r="N50" i="10" s="1"/>
  <c r="L191" i="5"/>
  <c r="L192" i="10" s="1"/>
  <c r="N192" i="10" s="1"/>
  <c r="L127" i="5"/>
  <c r="L128" i="10" s="1"/>
  <c r="N128" i="10" s="1"/>
  <c r="L357" i="5"/>
  <c r="L358" i="10" s="1"/>
  <c r="N358" i="10" s="1"/>
  <c r="L475" i="5"/>
  <c r="L476" i="10" s="1"/>
  <c r="N476" i="10" s="1"/>
  <c r="L347" i="5"/>
  <c r="L348" i="10" s="1"/>
  <c r="N348" i="10" s="1"/>
  <c r="L229" i="5"/>
  <c r="L230" i="10" s="1"/>
  <c r="N230" i="10" s="1"/>
  <c r="L169" i="5"/>
  <c r="L170" i="10" s="1"/>
  <c r="N170" i="10" s="1"/>
  <c r="L26" i="5"/>
  <c r="L27" i="10" s="1"/>
  <c r="N27" i="10" s="1"/>
  <c r="J434" i="10"/>
  <c r="J270" i="10"/>
  <c r="L7" i="5"/>
  <c r="L8" i="10" s="1"/>
  <c r="N8" i="10" s="1"/>
  <c r="L397" i="5"/>
  <c r="L398" i="10" s="1"/>
  <c r="N398" i="10" s="1"/>
  <c r="L441" i="5"/>
  <c r="L442" i="10" s="1"/>
  <c r="N442" i="10" s="1"/>
  <c r="L367" i="5"/>
  <c r="L368" i="10" s="1"/>
  <c r="N368" i="10" s="1"/>
  <c r="L143" i="5"/>
  <c r="L144" i="10" s="1"/>
  <c r="N144" i="10" s="1"/>
  <c r="L501" i="5"/>
  <c r="L502" i="10" s="1"/>
  <c r="N502" i="10" s="1"/>
  <c r="L373" i="5"/>
  <c r="L374" i="10" s="1"/>
  <c r="N374" i="10" s="1"/>
  <c r="L257" i="5"/>
  <c r="L258" i="10" s="1"/>
  <c r="N258" i="10" s="1"/>
  <c r="L87" i="5"/>
  <c r="L88" i="10" s="1"/>
  <c r="N88" i="10" s="1"/>
  <c r="L203" i="5"/>
  <c r="L204" i="10" s="1"/>
  <c r="N204" i="10" s="1"/>
  <c r="L281" i="5"/>
  <c r="L282" i="10" s="1"/>
  <c r="N282" i="10" s="1"/>
  <c r="L353" i="5"/>
  <c r="L354" i="10" s="1"/>
  <c r="N354" i="10" s="1"/>
  <c r="J475" i="11"/>
  <c r="K475" i="11" s="1"/>
  <c r="J155" i="11"/>
  <c r="K155" i="11" s="1"/>
  <c r="J109" i="11"/>
  <c r="K109" i="11" s="1"/>
  <c r="L315" i="5"/>
  <c r="L316" i="10" s="1"/>
  <c r="N316" i="10" s="1"/>
  <c r="L253" i="5"/>
  <c r="L254" i="10" s="1"/>
  <c r="N254" i="10" s="1"/>
  <c r="L213" i="5"/>
  <c r="L214" i="10" s="1"/>
  <c r="N214" i="10" s="1"/>
  <c r="J323" i="11"/>
  <c r="K323" i="11" s="1"/>
  <c r="H507" i="11"/>
  <c r="J451" i="11"/>
  <c r="K451" i="11" s="1"/>
  <c r="J53" i="11"/>
  <c r="K53" i="11" s="1"/>
  <c r="I393" i="11"/>
  <c r="I265" i="11"/>
  <c r="I127" i="11"/>
  <c r="I63" i="11"/>
  <c r="I81" i="11"/>
  <c r="I103" i="11"/>
  <c r="I423" i="11"/>
  <c r="I295" i="11"/>
  <c r="I167" i="11"/>
  <c r="I484" i="11"/>
  <c r="J411" i="11"/>
  <c r="K411" i="11" s="1"/>
  <c r="J115" i="11"/>
  <c r="K115" i="11" s="1"/>
  <c r="I409" i="11"/>
  <c r="I281" i="11"/>
  <c r="I153" i="11"/>
  <c r="J259" i="11"/>
  <c r="K259" i="11" s="1"/>
  <c r="J91" i="11"/>
  <c r="K91" i="11" s="1"/>
  <c r="L85" i="5"/>
  <c r="L86" i="10" s="1"/>
  <c r="N86" i="10" s="1"/>
  <c r="J387" i="11"/>
  <c r="K387" i="11" s="1"/>
  <c r="J219" i="11"/>
  <c r="K219" i="11" s="1"/>
  <c r="J141" i="11"/>
  <c r="K141" i="11" s="1"/>
  <c r="J13" i="11"/>
  <c r="K13" i="11" s="1"/>
  <c r="I471" i="11"/>
  <c r="I215" i="11"/>
  <c r="I33" i="11"/>
  <c r="I239" i="11"/>
  <c r="J37" i="10"/>
  <c r="L36" i="5"/>
  <c r="L37" i="10" s="1"/>
  <c r="N37" i="10" s="1"/>
  <c r="J379" i="11"/>
  <c r="K379" i="11" s="1"/>
  <c r="J67" i="11"/>
  <c r="K67" i="11" s="1"/>
  <c r="I385" i="11"/>
  <c r="I257" i="11"/>
  <c r="I129" i="11"/>
  <c r="I49" i="11"/>
  <c r="I439" i="11"/>
  <c r="I311" i="11"/>
  <c r="I183" i="11"/>
  <c r="I105" i="11"/>
  <c r="I41" i="11"/>
  <c r="I113" i="11"/>
  <c r="I495" i="11"/>
  <c r="I233" i="11"/>
  <c r="I71" i="11"/>
  <c r="I457" i="11"/>
  <c r="I329" i="11"/>
  <c r="I201" i="11"/>
  <c r="I95" i="11"/>
  <c r="I31" i="11"/>
  <c r="I297" i="11"/>
  <c r="C17" i="7"/>
  <c r="C32" i="7"/>
  <c r="G22" i="2"/>
  <c r="G21" i="2" s="1"/>
  <c r="J431" i="11"/>
  <c r="K431" i="11" s="1"/>
  <c r="J329" i="10"/>
  <c r="L328" i="5"/>
  <c r="L329" i="10" s="1"/>
  <c r="N329" i="10" s="1"/>
  <c r="J267" i="10"/>
  <c r="L266" i="5"/>
  <c r="L267" i="10" s="1"/>
  <c r="N267" i="10" s="1"/>
  <c r="J291" i="10"/>
  <c r="L290" i="5"/>
  <c r="L291" i="10" s="1"/>
  <c r="N291" i="10" s="1"/>
  <c r="J487" i="11"/>
  <c r="K487" i="11" s="1"/>
  <c r="K447" i="11"/>
  <c r="J447" i="11"/>
  <c r="J499" i="11"/>
  <c r="K499" i="11" s="1"/>
  <c r="J467" i="11"/>
  <c r="K467" i="11" s="1"/>
  <c r="J435" i="11"/>
  <c r="K435" i="11" s="1"/>
  <c r="J403" i="11"/>
  <c r="K403" i="11" s="1"/>
  <c r="J339" i="11"/>
  <c r="K339" i="11" s="1"/>
  <c r="J307" i="11"/>
  <c r="K307" i="11" s="1"/>
  <c r="J275" i="11"/>
  <c r="K275" i="11" s="1"/>
  <c r="J243" i="11"/>
  <c r="K243" i="11" s="1"/>
  <c r="J211" i="11"/>
  <c r="K211" i="11" s="1"/>
  <c r="J83" i="11"/>
  <c r="K83" i="11" s="1"/>
  <c r="J19" i="11"/>
  <c r="K19" i="11" s="1"/>
  <c r="J503" i="10"/>
  <c r="L502" i="5"/>
  <c r="L503" i="10" s="1"/>
  <c r="N503" i="10" s="1"/>
  <c r="J439" i="10"/>
  <c r="L438" i="5"/>
  <c r="L439" i="10" s="1"/>
  <c r="N439" i="10" s="1"/>
  <c r="J375" i="10"/>
  <c r="L374" i="5"/>
  <c r="L375" i="10" s="1"/>
  <c r="N375" i="10" s="1"/>
  <c r="J311" i="10"/>
  <c r="L310" i="5"/>
  <c r="L311" i="10" s="1"/>
  <c r="N311" i="10" s="1"/>
  <c r="J247" i="10"/>
  <c r="L246" i="5"/>
  <c r="L247" i="10" s="1"/>
  <c r="N247" i="10" s="1"/>
  <c r="J183" i="10"/>
  <c r="L182" i="5"/>
  <c r="L183" i="10" s="1"/>
  <c r="N183" i="10" s="1"/>
  <c r="J305" i="10"/>
  <c r="L304" i="5"/>
  <c r="L305" i="10" s="1"/>
  <c r="N305" i="10" s="1"/>
  <c r="J243" i="10"/>
  <c r="L242" i="5"/>
  <c r="L243" i="10" s="1"/>
  <c r="N243" i="10" s="1"/>
  <c r="J415" i="11"/>
  <c r="K415" i="11" s="1"/>
  <c r="J287" i="11"/>
  <c r="K287" i="11" s="1"/>
  <c r="J159" i="11"/>
  <c r="K159" i="11" s="1"/>
  <c r="J347" i="10"/>
  <c r="L346" i="5"/>
  <c r="L347" i="10" s="1"/>
  <c r="N347" i="10" s="1"/>
  <c r="J253" i="10"/>
  <c r="L252" i="5"/>
  <c r="L253" i="10" s="1"/>
  <c r="N253" i="10" s="1"/>
  <c r="J193" i="10"/>
  <c r="L192" i="5"/>
  <c r="L193" i="10" s="1"/>
  <c r="N193" i="10" s="1"/>
  <c r="J131" i="10"/>
  <c r="L130" i="5"/>
  <c r="L131" i="10" s="1"/>
  <c r="N131" i="10" s="1"/>
  <c r="J123" i="10"/>
  <c r="L122" i="5"/>
  <c r="L123" i="10" s="1"/>
  <c r="N123" i="10" s="1"/>
  <c r="J115" i="10"/>
  <c r="L114" i="5"/>
  <c r="L115" i="10" s="1"/>
  <c r="N115" i="10" s="1"/>
  <c r="J107" i="10"/>
  <c r="L106" i="5"/>
  <c r="L107" i="10" s="1"/>
  <c r="N107" i="10" s="1"/>
  <c r="J99" i="10"/>
  <c r="L98" i="5"/>
  <c r="L99" i="10" s="1"/>
  <c r="N99" i="10" s="1"/>
  <c r="J91" i="10"/>
  <c r="L90" i="5"/>
  <c r="L91" i="10" s="1"/>
  <c r="N91" i="10" s="1"/>
  <c r="J83" i="10"/>
  <c r="L82" i="5"/>
  <c r="L83" i="10" s="1"/>
  <c r="N83" i="10" s="1"/>
  <c r="J75" i="10"/>
  <c r="L74" i="5"/>
  <c r="L75" i="10" s="1"/>
  <c r="N75" i="10" s="1"/>
  <c r="J67" i="10"/>
  <c r="L66" i="5"/>
  <c r="L67" i="10" s="1"/>
  <c r="N67" i="10" s="1"/>
  <c r="J59" i="10"/>
  <c r="L58" i="5"/>
  <c r="L59" i="10" s="1"/>
  <c r="N59" i="10" s="1"/>
  <c r="J51" i="10"/>
  <c r="L50" i="5"/>
  <c r="L51" i="10" s="1"/>
  <c r="N51" i="10" s="1"/>
  <c r="J43" i="10"/>
  <c r="L42" i="5"/>
  <c r="L43" i="10" s="1"/>
  <c r="N43" i="10" s="1"/>
  <c r="J28" i="10"/>
  <c r="L27" i="5"/>
  <c r="L28" i="10" s="1"/>
  <c r="N28" i="10" s="1"/>
  <c r="J481" i="10"/>
  <c r="L480" i="5"/>
  <c r="L481" i="10" s="1"/>
  <c r="N481" i="10" s="1"/>
  <c r="J399" i="11"/>
  <c r="K399" i="11" s="1"/>
  <c r="J271" i="11"/>
  <c r="K271" i="11" s="1"/>
  <c r="J143" i="11"/>
  <c r="K143" i="11" s="1"/>
  <c r="J79" i="11"/>
  <c r="K79" i="11" s="1"/>
  <c r="J15" i="11"/>
  <c r="K15" i="11" s="1"/>
  <c r="J23" i="10"/>
  <c r="L22" i="5"/>
  <c r="L23" i="10" s="1"/>
  <c r="N23" i="10" s="1"/>
  <c r="J97" i="11"/>
  <c r="K97" i="11" s="1"/>
  <c r="J169" i="11"/>
  <c r="K169" i="11" s="1"/>
  <c r="J337" i="10"/>
  <c r="L336" i="5"/>
  <c r="L337" i="10" s="1"/>
  <c r="N337" i="10" s="1"/>
  <c r="J275" i="10"/>
  <c r="L274" i="5"/>
  <c r="L275" i="10" s="1"/>
  <c r="N275" i="10" s="1"/>
  <c r="J141" i="10"/>
  <c r="L140" i="5"/>
  <c r="L141" i="10" s="1"/>
  <c r="N141" i="10" s="1"/>
  <c r="J36" i="10"/>
  <c r="L35" i="5"/>
  <c r="L36" i="10" s="1"/>
  <c r="N36" i="10" s="1"/>
  <c r="J18" i="10"/>
  <c r="L17" i="5"/>
  <c r="L18" i="10" s="1"/>
  <c r="N18" i="10" s="1"/>
  <c r="J157" i="10"/>
  <c r="L156" i="5"/>
  <c r="L157" i="10" s="1"/>
  <c r="N157" i="10" s="1"/>
  <c r="I87" i="11"/>
  <c r="I441" i="11"/>
  <c r="I313" i="11"/>
  <c r="I185" i="11"/>
  <c r="J277" i="10"/>
  <c r="L276" i="5"/>
  <c r="L277" i="10" s="1"/>
  <c r="N277" i="10" s="1"/>
  <c r="J217" i="10"/>
  <c r="L216" i="5"/>
  <c r="L217" i="10" s="1"/>
  <c r="N217" i="10" s="1"/>
  <c r="J155" i="10"/>
  <c r="L154" i="5"/>
  <c r="L155" i="10" s="1"/>
  <c r="N155" i="10" s="1"/>
  <c r="J34" i="10"/>
  <c r="L33" i="5"/>
  <c r="L34" i="10" s="1"/>
  <c r="N34" i="10" s="1"/>
  <c r="J21" i="10"/>
  <c r="L20" i="5"/>
  <c r="L21" i="10" s="1"/>
  <c r="N21" i="10" s="1"/>
  <c r="J471" i="11"/>
  <c r="K471" i="11" s="1"/>
  <c r="J215" i="11"/>
  <c r="K215" i="11" s="1"/>
  <c r="J33" i="11"/>
  <c r="K33" i="11" s="1"/>
  <c r="J239" i="11"/>
  <c r="K239" i="11" s="1"/>
  <c r="J359" i="11"/>
  <c r="K359" i="11" s="1"/>
  <c r="K191" i="11"/>
  <c r="J191" i="11"/>
  <c r="Q7" i="9"/>
  <c r="E28" i="7" s="1"/>
  <c r="J493" i="10"/>
  <c r="L492" i="5"/>
  <c r="L493" i="10" s="1"/>
  <c r="N493" i="10" s="1"/>
  <c r="J477" i="10"/>
  <c r="L476" i="5"/>
  <c r="L477" i="10" s="1"/>
  <c r="N477" i="10" s="1"/>
  <c r="J461" i="10"/>
  <c r="L460" i="5"/>
  <c r="L461" i="10" s="1"/>
  <c r="N461" i="10" s="1"/>
  <c r="J445" i="10"/>
  <c r="L444" i="5"/>
  <c r="L445" i="10" s="1"/>
  <c r="N445" i="10" s="1"/>
  <c r="J429" i="10"/>
  <c r="L428" i="5"/>
  <c r="L429" i="10" s="1"/>
  <c r="N429" i="10" s="1"/>
  <c r="J413" i="10"/>
  <c r="L412" i="5"/>
  <c r="L413" i="10" s="1"/>
  <c r="N413" i="10" s="1"/>
  <c r="J397" i="10"/>
  <c r="L396" i="5"/>
  <c r="L397" i="10" s="1"/>
  <c r="N397" i="10" s="1"/>
  <c r="J381" i="10"/>
  <c r="L380" i="5"/>
  <c r="L381" i="10" s="1"/>
  <c r="N381" i="10" s="1"/>
  <c r="J365" i="10"/>
  <c r="L364" i="5"/>
  <c r="L365" i="10" s="1"/>
  <c r="N365" i="10" s="1"/>
  <c r="J349" i="10"/>
  <c r="L348" i="5"/>
  <c r="L349" i="10" s="1"/>
  <c r="N349" i="10" s="1"/>
  <c r="J371" i="11"/>
  <c r="K371" i="11" s="1"/>
  <c r="J179" i="11"/>
  <c r="K179" i="11" s="1"/>
  <c r="J147" i="11"/>
  <c r="K147" i="11" s="1"/>
  <c r="J101" i="11"/>
  <c r="K101" i="11" s="1"/>
  <c r="J69" i="11"/>
  <c r="K69" i="11" s="1"/>
  <c r="J37" i="11"/>
  <c r="K37" i="11" s="1"/>
  <c r="J479" i="10"/>
  <c r="L478" i="5"/>
  <c r="L479" i="10" s="1"/>
  <c r="N479" i="10" s="1"/>
  <c r="J415" i="10"/>
  <c r="L414" i="5"/>
  <c r="L415" i="10" s="1"/>
  <c r="N415" i="10" s="1"/>
  <c r="J351" i="10"/>
  <c r="L350" i="5"/>
  <c r="L351" i="10" s="1"/>
  <c r="N351" i="10" s="1"/>
  <c r="J287" i="10"/>
  <c r="L286" i="5"/>
  <c r="L287" i="10" s="1"/>
  <c r="N287" i="10" s="1"/>
  <c r="J223" i="10"/>
  <c r="L222" i="5"/>
  <c r="L223" i="10" s="1"/>
  <c r="N223" i="10" s="1"/>
  <c r="J159" i="10"/>
  <c r="L158" i="5"/>
  <c r="L159" i="10" s="1"/>
  <c r="N159" i="10" s="1"/>
  <c r="J449" i="11"/>
  <c r="K449" i="11" s="1"/>
  <c r="J321" i="11"/>
  <c r="K321" i="11" s="1"/>
  <c r="J193" i="11"/>
  <c r="K193" i="11" s="1"/>
  <c r="J489" i="10"/>
  <c r="L488" i="5"/>
  <c r="L489" i="10" s="1"/>
  <c r="N489" i="10" s="1"/>
  <c r="J425" i="10"/>
  <c r="L424" i="5"/>
  <c r="L425" i="10" s="1"/>
  <c r="N425" i="10" s="1"/>
  <c r="J361" i="10"/>
  <c r="L360" i="5"/>
  <c r="L361" i="10" s="1"/>
  <c r="N361" i="10" s="1"/>
  <c r="J309" i="10"/>
  <c r="L308" i="5"/>
  <c r="L309" i="10" s="1"/>
  <c r="N309" i="10" s="1"/>
  <c r="J249" i="10"/>
  <c r="L248" i="5"/>
  <c r="L249" i="10" s="1"/>
  <c r="N249" i="10" s="1"/>
  <c r="J187" i="10"/>
  <c r="L186" i="5"/>
  <c r="L187" i="10" s="1"/>
  <c r="N187" i="10" s="1"/>
  <c r="J17" i="10"/>
  <c r="L16" i="5"/>
  <c r="L17" i="10" s="1"/>
  <c r="N17" i="10" s="1"/>
  <c r="J337" i="11"/>
  <c r="K337" i="11" s="1"/>
  <c r="J299" i="10"/>
  <c r="L298" i="5"/>
  <c r="L299" i="10" s="1"/>
  <c r="N299" i="10" s="1"/>
  <c r="J503" i="11"/>
  <c r="K503" i="11"/>
  <c r="J375" i="11"/>
  <c r="K375" i="11" s="1"/>
  <c r="K247" i="11"/>
  <c r="J247" i="11"/>
  <c r="K137" i="11"/>
  <c r="J137" i="11"/>
  <c r="J73" i="11"/>
  <c r="K73" i="11"/>
  <c r="J9" i="11"/>
  <c r="K9" i="11" s="1"/>
  <c r="J401" i="11"/>
  <c r="K401" i="11" s="1"/>
  <c r="J425" i="11"/>
  <c r="K425" i="11" s="1"/>
  <c r="J135" i="11"/>
  <c r="K135" i="11" s="1"/>
  <c r="J497" i="10"/>
  <c r="L496" i="5"/>
  <c r="L497" i="10" s="1"/>
  <c r="N497" i="10" s="1"/>
  <c r="J433" i="10"/>
  <c r="L432" i="5"/>
  <c r="L433" i="10" s="1"/>
  <c r="N433" i="10" s="1"/>
  <c r="J369" i="10"/>
  <c r="L368" i="5"/>
  <c r="L369" i="10" s="1"/>
  <c r="N369" i="10" s="1"/>
  <c r="J325" i="10"/>
  <c r="L324" i="5"/>
  <c r="L325" i="10" s="1"/>
  <c r="N325" i="10" s="1"/>
  <c r="J265" i="10"/>
  <c r="L264" i="5"/>
  <c r="L265" i="10" s="1"/>
  <c r="N265" i="10" s="1"/>
  <c r="J203" i="10"/>
  <c r="L202" i="5"/>
  <c r="L203" i="10" s="1"/>
  <c r="N203" i="10" s="1"/>
  <c r="J379" i="10"/>
  <c r="L378" i="5"/>
  <c r="L379" i="10" s="1"/>
  <c r="N379" i="10" s="1"/>
  <c r="J285" i="10"/>
  <c r="L284" i="5"/>
  <c r="L285" i="10" s="1"/>
  <c r="N285" i="10" s="1"/>
  <c r="J233" i="10"/>
  <c r="L232" i="5"/>
  <c r="L233" i="10" s="1"/>
  <c r="N233" i="10" s="1"/>
  <c r="J481" i="11"/>
  <c r="K481" i="11" s="1"/>
  <c r="J353" i="11"/>
  <c r="K353" i="11" s="1"/>
  <c r="J225" i="11"/>
  <c r="K225" i="11" s="1"/>
  <c r="J33" i="10"/>
  <c r="L32" i="5"/>
  <c r="L33" i="10" s="1"/>
  <c r="N33" i="10" s="1"/>
  <c r="K87" i="11"/>
  <c r="J87" i="11"/>
  <c r="J441" i="11"/>
  <c r="K441" i="11" s="1"/>
  <c r="J313" i="11"/>
  <c r="K313" i="11" s="1"/>
  <c r="K185" i="11"/>
  <c r="J185" i="11"/>
  <c r="J293" i="10"/>
  <c r="L292" i="5"/>
  <c r="L293" i="10" s="1"/>
  <c r="N293" i="10" s="1"/>
  <c r="J343" i="11"/>
  <c r="K343" i="11" s="1"/>
  <c r="J171" i="10"/>
  <c r="L170" i="5"/>
  <c r="L171" i="10" s="1"/>
  <c r="N171" i="10" s="1"/>
  <c r="J305" i="11"/>
  <c r="K305" i="11" s="1"/>
  <c r="K23" i="11"/>
  <c r="J23" i="11"/>
  <c r="J491" i="11"/>
  <c r="K491" i="11" s="1"/>
  <c r="J459" i="11"/>
  <c r="K459" i="11" s="1"/>
  <c r="J427" i="11"/>
  <c r="K427" i="11" s="1"/>
  <c r="J395" i="11"/>
  <c r="K395" i="11" s="1"/>
  <c r="J363" i="11"/>
  <c r="K363" i="11" s="1"/>
  <c r="J331" i="11"/>
  <c r="K331" i="11" s="1"/>
  <c r="J299" i="11"/>
  <c r="K299" i="11" s="1"/>
  <c r="J267" i="11"/>
  <c r="K267" i="11" s="1"/>
  <c r="J235" i="11"/>
  <c r="K235" i="11" s="1"/>
  <c r="J203" i="11"/>
  <c r="K203" i="11" s="1"/>
  <c r="J107" i="11"/>
  <c r="K107" i="11" s="1"/>
  <c r="J75" i="11"/>
  <c r="K75" i="11" s="1"/>
  <c r="J43" i="11"/>
  <c r="K43" i="11" s="1"/>
  <c r="J11" i="11"/>
  <c r="K11" i="11" s="1"/>
  <c r="G7" i="11"/>
  <c r="C36" i="7" s="1"/>
  <c r="C35" i="7" s="1"/>
  <c r="C20" i="7" s="1"/>
  <c r="F506" i="6"/>
  <c r="D19" i="2" s="1"/>
  <c r="J133" i="11"/>
  <c r="K133" i="11" s="1"/>
  <c r="H6" i="11"/>
  <c r="J455" i="10"/>
  <c r="L454" i="5"/>
  <c r="L455" i="10" s="1"/>
  <c r="N455" i="10" s="1"/>
  <c r="J391" i="10"/>
  <c r="L390" i="5"/>
  <c r="L391" i="10" s="1"/>
  <c r="N391" i="10" s="1"/>
  <c r="J327" i="10"/>
  <c r="L326" i="5"/>
  <c r="L327" i="10" s="1"/>
  <c r="N327" i="10" s="1"/>
  <c r="J263" i="10"/>
  <c r="L262" i="5"/>
  <c r="L263" i="10" s="1"/>
  <c r="N263" i="10" s="1"/>
  <c r="J199" i="10"/>
  <c r="L198" i="5"/>
  <c r="L199" i="10" s="1"/>
  <c r="N199" i="10" s="1"/>
  <c r="J135" i="10"/>
  <c r="L134" i="5"/>
  <c r="L135" i="10" s="1"/>
  <c r="N135" i="10" s="1"/>
  <c r="I391" i="11"/>
  <c r="I263" i="11"/>
  <c r="J301" i="10"/>
  <c r="L300" i="5"/>
  <c r="L301" i="10" s="1"/>
  <c r="N301" i="10" s="1"/>
  <c r="J241" i="10"/>
  <c r="L240" i="5"/>
  <c r="L241" i="10" s="1"/>
  <c r="N241" i="10" s="1"/>
  <c r="J179" i="10"/>
  <c r="L178" i="5"/>
  <c r="L179" i="10" s="1"/>
  <c r="N179" i="10" s="1"/>
  <c r="J409" i="11"/>
  <c r="K409" i="11" s="1"/>
  <c r="J281" i="11"/>
  <c r="K281" i="11" s="1"/>
  <c r="J153" i="11"/>
  <c r="K153" i="11" s="1"/>
  <c r="J491" i="10"/>
  <c r="L490" i="5"/>
  <c r="L491" i="10" s="1"/>
  <c r="N491" i="10" s="1"/>
  <c r="J459" i="10"/>
  <c r="L458" i="5"/>
  <c r="L459" i="10" s="1"/>
  <c r="N459" i="10" s="1"/>
  <c r="J427" i="10"/>
  <c r="L426" i="5"/>
  <c r="L427" i="10" s="1"/>
  <c r="N427" i="10" s="1"/>
  <c r="J395" i="10"/>
  <c r="L394" i="5"/>
  <c r="L395" i="10" s="1"/>
  <c r="N395" i="10" s="1"/>
  <c r="J363" i="10"/>
  <c r="L362" i="5"/>
  <c r="L363" i="10" s="1"/>
  <c r="N363" i="10" s="1"/>
  <c r="J323" i="10"/>
  <c r="L322" i="5"/>
  <c r="L323" i="10" s="1"/>
  <c r="N323" i="10" s="1"/>
  <c r="J189" i="10"/>
  <c r="L188" i="5"/>
  <c r="L189" i="10" s="1"/>
  <c r="N189" i="10" s="1"/>
  <c r="J129" i="10"/>
  <c r="L128" i="5"/>
  <c r="L129" i="10" s="1"/>
  <c r="N129" i="10" s="1"/>
  <c r="J121" i="10"/>
  <c r="L120" i="5"/>
  <c r="L121" i="10" s="1"/>
  <c r="N121" i="10" s="1"/>
  <c r="J113" i="10"/>
  <c r="L112" i="5"/>
  <c r="L113" i="10" s="1"/>
  <c r="N113" i="10" s="1"/>
  <c r="J105" i="10"/>
  <c r="L104" i="5"/>
  <c r="L105" i="10" s="1"/>
  <c r="N105" i="10" s="1"/>
  <c r="J97" i="10"/>
  <c r="L96" i="5"/>
  <c r="L97" i="10" s="1"/>
  <c r="N97" i="10" s="1"/>
  <c r="J89" i="10"/>
  <c r="L88" i="5"/>
  <c r="L89" i="10" s="1"/>
  <c r="N89" i="10" s="1"/>
  <c r="J81" i="10"/>
  <c r="L80" i="5"/>
  <c r="L81" i="10" s="1"/>
  <c r="N81" i="10" s="1"/>
  <c r="J73" i="10"/>
  <c r="L72" i="5"/>
  <c r="L73" i="10" s="1"/>
  <c r="N73" i="10" s="1"/>
  <c r="J65" i="10"/>
  <c r="L64" i="5"/>
  <c r="L65" i="10" s="1"/>
  <c r="N65" i="10" s="1"/>
  <c r="J57" i="10"/>
  <c r="L56" i="5"/>
  <c r="L57" i="10" s="1"/>
  <c r="N57" i="10" s="1"/>
  <c r="J49" i="10"/>
  <c r="L48" i="5"/>
  <c r="L49" i="10" s="1"/>
  <c r="N49" i="10" s="1"/>
  <c r="J41" i="10"/>
  <c r="L40" i="5"/>
  <c r="L41" i="10" s="1"/>
  <c r="N41" i="10" s="1"/>
  <c r="I273" i="11"/>
  <c r="J411" i="10"/>
  <c r="L410" i="5"/>
  <c r="L411" i="10" s="1"/>
  <c r="N411" i="10" s="1"/>
  <c r="J225" i="10"/>
  <c r="L224" i="5"/>
  <c r="L225" i="10" s="1"/>
  <c r="N225" i="10" s="1"/>
  <c r="I367" i="11"/>
  <c r="I119" i="11"/>
  <c r="K393" i="11"/>
  <c r="J393" i="11"/>
  <c r="J265" i="11"/>
  <c r="K265" i="11" s="1"/>
  <c r="K127" i="11"/>
  <c r="J127" i="11"/>
  <c r="J63" i="11"/>
  <c r="K63" i="11" s="1"/>
  <c r="J81" i="11"/>
  <c r="K81" i="11" s="1"/>
  <c r="J103" i="11"/>
  <c r="K103" i="11" s="1"/>
  <c r="J333" i="10"/>
  <c r="L332" i="5"/>
  <c r="L333" i="10" s="1"/>
  <c r="N333" i="10" s="1"/>
  <c r="J273" i="10"/>
  <c r="L272" i="5"/>
  <c r="L273" i="10" s="1"/>
  <c r="N273" i="10" s="1"/>
  <c r="J211" i="10"/>
  <c r="L210" i="5"/>
  <c r="L211" i="10" s="1"/>
  <c r="N211" i="10" s="1"/>
  <c r="J417" i="10"/>
  <c r="L416" i="5"/>
  <c r="L417" i="10" s="1"/>
  <c r="N417" i="10" s="1"/>
  <c r="J229" i="10"/>
  <c r="L228" i="5"/>
  <c r="L229" i="10" s="1"/>
  <c r="N229" i="10" s="1"/>
  <c r="J505" i="10"/>
  <c r="L504" i="5"/>
  <c r="L505" i="10" s="1"/>
  <c r="N505" i="10" s="1"/>
  <c r="J441" i="10"/>
  <c r="L440" i="5"/>
  <c r="L441" i="10" s="1"/>
  <c r="N441" i="10" s="1"/>
  <c r="J377" i="10"/>
  <c r="L376" i="5"/>
  <c r="L377" i="10" s="1"/>
  <c r="N377" i="10" s="1"/>
  <c r="J213" i="10"/>
  <c r="L212" i="5"/>
  <c r="L213" i="10" s="1"/>
  <c r="N213" i="10" s="1"/>
  <c r="J153" i="10"/>
  <c r="L152" i="5"/>
  <c r="L153" i="10" s="1"/>
  <c r="N153" i="10" s="1"/>
  <c r="J465" i="11"/>
  <c r="K465" i="11" s="1"/>
  <c r="J209" i="11"/>
  <c r="K209" i="11" s="1"/>
  <c r="J55" i="11"/>
  <c r="K55" i="11" s="1"/>
  <c r="J463" i="10"/>
  <c r="L462" i="5"/>
  <c r="L463" i="10" s="1"/>
  <c r="N463" i="10" s="1"/>
  <c r="J455" i="11"/>
  <c r="K455" i="11" s="1"/>
  <c r="J433" i="11"/>
  <c r="K433" i="11" s="1"/>
  <c r="J175" i="11"/>
  <c r="K175" i="11" s="1"/>
  <c r="J133" i="10"/>
  <c r="L132" i="5"/>
  <c r="L133" i="10" s="1"/>
  <c r="N133" i="10" s="1"/>
  <c r="K231" i="11"/>
  <c r="J231" i="11"/>
  <c r="J489" i="11"/>
  <c r="K489" i="11" s="1"/>
  <c r="J319" i="11"/>
  <c r="K319" i="11" s="1"/>
  <c r="J171" i="11"/>
  <c r="K171" i="11" s="1"/>
  <c r="J139" i="11"/>
  <c r="K139" i="11" s="1"/>
  <c r="J125" i="11"/>
  <c r="K125" i="11" s="1"/>
  <c r="J93" i="11"/>
  <c r="K93" i="11" s="1"/>
  <c r="J61" i="11"/>
  <c r="K61" i="11" s="1"/>
  <c r="J29" i="11"/>
  <c r="K29" i="11" s="1"/>
  <c r="J495" i="10"/>
  <c r="L494" i="5"/>
  <c r="L495" i="10" s="1"/>
  <c r="N495" i="10" s="1"/>
  <c r="J431" i="10"/>
  <c r="L430" i="5"/>
  <c r="L431" i="10" s="1"/>
  <c r="N431" i="10" s="1"/>
  <c r="J367" i="10"/>
  <c r="L366" i="5"/>
  <c r="L367" i="10" s="1"/>
  <c r="N367" i="10" s="1"/>
  <c r="J303" i="10"/>
  <c r="L302" i="5"/>
  <c r="L303" i="10" s="1"/>
  <c r="N303" i="10" s="1"/>
  <c r="J239" i="10"/>
  <c r="L238" i="5"/>
  <c r="L239" i="10" s="1"/>
  <c r="N239" i="10" s="1"/>
  <c r="J175" i="10"/>
  <c r="L174" i="5"/>
  <c r="L175" i="10" s="1"/>
  <c r="N175" i="10" s="1"/>
  <c r="K391" i="11"/>
  <c r="J391" i="11"/>
  <c r="J263" i="11"/>
  <c r="K263" i="11" s="1"/>
  <c r="I479" i="11"/>
  <c r="I351" i="11"/>
  <c r="I223" i="11"/>
  <c r="J245" i="10"/>
  <c r="L244" i="5"/>
  <c r="L245" i="10" s="1"/>
  <c r="N245" i="10" s="1"/>
  <c r="J185" i="10"/>
  <c r="L184" i="5"/>
  <c r="L185" i="10" s="1"/>
  <c r="N185" i="10" s="1"/>
  <c r="J35" i="10"/>
  <c r="L34" i="5"/>
  <c r="L35" i="10" s="1"/>
  <c r="N35" i="10" s="1"/>
  <c r="J151" i="11"/>
  <c r="K151" i="11" s="1"/>
  <c r="J235" i="10"/>
  <c r="L234" i="5"/>
  <c r="L235" i="10" s="1"/>
  <c r="N235" i="10" s="1"/>
  <c r="J497" i="11"/>
  <c r="K497" i="11" s="1"/>
  <c r="J369" i="11"/>
  <c r="K369" i="11" s="1"/>
  <c r="J241" i="11"/>
  <c r="K241" i="11" s="1"/>
  <c r="J121" i="11"/>
  <c r="K121" i="11" s="1"/>
  <c r="J57" i="11"/>
  <c r="K57" i="11" s="1"/>
  <c r="J20" i="10"/>
  <c r="L19" i="5"/>
  <c r="L20" i="10" s="1"/>
  <c r="N20" i="10" s="1"/>
  <c r="J273" i="11"/>
  <c r="K273" i="11" s="1"/>
  <c r="J367" i="11"/>
  <c r="K367" i="11" s="1"/>
  <c r="J119" i="11"/>
  <c r="K119" i="11" s="1"/>
  <c r="I463" i="11"/>
  <c r="I335" i="11"/>
  <c r="I207" i="11"/>
  <c r="I111" i="11"/>
  <c r="I47" i="11"/>
  <c r="J261" i="10"/>
  <c r="L260" i="5"/>
  <c r="L261" i="10" s="1"/>
  <c r="N261" i="10" s="1"/>
  <c r="J201" i="10"/>
  <c r="L200" i="5"/>
  <c r="L201" i="10" s="1"/>
  <c r="N201" i="10" s="1"/>
  <c r="J139" i="10"/>
  <c r="L138" i="5"/>
  <c r="L139" i="10" s="1"/>
  <c r="N139" i="10" s="1"/>
  <c r="J15" i="10"/>
  <c r="L14" i="5"/>
  <c r="L15" i="10" s="1"/>
  <c r="N15" i="10" s="1"/>
  <c r="J163" i="10"/>
  <c r="L162" i="5"/>
  <c r="L163" i="10" s="1"/>
  <c r="N163" i="10" s="1"/>
  <c r="I303" i="11"/>
  <c r="I39" i="11"/>
  <c r="J423" i="11"/>
  <c r="K423" i="11" s="1"/>
  <c r="J295" i="11"/>
  <c r="K295" i="11" s="1"/>
  <c r="K167" i="11"/>
  <c r="J167" i="11"/>
  <c r="J10" i="10"/>
  <c r="L9" i="5"/>
  <c r="L10" i="10" s="1"/>
  <c r="N10" i="10" s="1"/>
  <c r="J383" i="11"/>
  <c r="K383" i="11" s="1"/>
  <c r="J255" i="11"/>
  <c r="K255" i="11" s="1"/>
  <c r="I407" i="11"/>
  <c r="I145" i="11"/>
  <c r="J449" i="10"/>
  <c r="L448" i="5"/>
  <c r="L449" i="10" s="1"/>
  <c r="N449" i="10" s="1"/>
  <c r="J399" i="10"/>
  <c r="L398" i="5"/>
  <c r="L399" i="10" s="1"/>
  <c r="N399" i="10" s="1"/>
  <c r="J143" i="10"/>
  <c r="L142" i="5"/>
  <c r="L143" i="10" s="1"/>
  <c r="N143" i="10" s="1"/>
  <c r="J199" i="11"/>
  <c r="K199" i="11" s="1"/>
  <c r="J251" i="10"/>
  <c r="L250" i="5"/>
  <c r="L251" i="10" s="1"/>
  <c r="N251" i="10" s="1"/>
  <c r="J89" i="11"/>
  <c r="K89" i="11"/>
  <c r="J483" i="11"/>
  <c r="K483" i="11" s="1"/>
  <c r="J419" i="11"/>
  <c r="K419" i="11" s="1"/>
  <c r="J355" i="11"/>
  <c r="K355" i="11" s="1"/>
  <c r="J291" i="11"/>
  <c r="K291" i="11" s="1"/>
  <c r="J227" i="11"/>
  <c r="K227" i="11" s="1"/>
  <c r="J99" i="11"/>
  <c r="K99" i="11" s="1"/>
  <c r="J35" i="11"/>
  <c r="K35" i="11" s="1"/>
  <c r="J471" i="10"/>
  <c r="L470" i="5"/>
  <c r="L471" i="10" s="1"/>
  <c r="N471" i="10" s="1"/>
  <c r="J407" i="10"/>
  <c r="L406" i="5"/>
  <c r="L407" i="10" s="1"/>
  <c r="N407" i="10" s="1"/>
  <c r="J343" i="10"/>
  <c r="L342" i="5"/>
  <c r="L343" i="10" s="1"/>
  <c r="N343" i="10" s="1"/>
  <c r="J279" i="10"/>
  <c r="L278" i="5"/>
  <c r="L279" i="10" s="1"/>
  <c r="N279" i="10" s="1"/>
  <c r="J215" i="10"/>
  <c r="L214" i="5"/>
  <c r="L215" i="10" s="1"/>
  <c r="N215" i="10" s="1"/>
  <c r="J151" i="10"/>
  <c r="L150" i="5"/>
  <c r="L151" i="10" s="1"/>
  <c r="N151" i="10" s="1"/>
  <c r="J237" i="10"/>
  <c r="L236" i="5"/>
  <c r="L237" i="10" s="1"/>
  <c r="N237" i="10" s="1"/>
  <c r="J177" i="10"/>
  <c r="L176" i="5"/>
  <c r="L177" i="10" s="1"/>
  <c r="N177" i="10" s="1"/>
  <c r="J479" i="11"/>
  <c r="K479" i="11" s="1"/>
  <c r="K351" i="11"/>
  <c r="J351" i="11"/>
  <c r="J223" i="11"/>
  <c r="K223" i="11" s="1"/>
  <c r="J9" i="10"/>
  <c r="L8" i="5"/>
  <c r="L9" i="10" s="1"/>
  <c r="N9" i="10" s="1"/>
  <c r="J321" i="10"/>
  <c r="L320" i="5"/>
  <c r="L321" i="10" s="1"/>
  <c r="N321" i="10" s="1"/>
  <c r="J259" i="10"/>
  <c r="L258" i="5"/>
  <c r="L259" i="10" s="1"/>
  <c r="N259" i="10" s="1"/>
  <c r="J127" i="10"/>
  <c r="L126" i="5"/>
  <c r="L127" i="10" s="1"/>
  <c r="N127" i="10" s="1"/>
  <c r="J119" i="10"/>
  <c r="L118" i="5"/>
  <c r="L119" i="10" s="1"/>
  <c r="N119" i="10" s="1"/>
  <c r="J111" i="10"/>
  <c r="L110" i="5"/>
  <c r="L111" i="10" s="1"/>
  <c r="N111" i="10" s="1"/>
  <c r="J103" i="10"/>
  <c r="L102" i="5"/>
  <c r="L103" i="10" s="1"/>
  <c r="N103" i="10" s="1"/>
  <c r="J95" i="10"/>
  <c r="L94" i="5"/>
  <c r="L95" i="10" s="1"/>
  <c r="N95" i="10" s="1"/>
  <c r="J87" i="10"/>
  <c r="L86" i="5"/>
  <c r="L87" i="10" s="1"/>
  <c r="N87" i="10" s="1"/>
  <c r="J79" i="10"/>
  <c r="L78" i="5"/>
  <c r="L79" i="10" s="1"/>
  <c r="N79" i="10" s="1"/>
  <c r="J71" i="10"/>
  <c r="L70" i="5"/>
  <c r="L71" i="10" s="1"/>
  <c r="N71" i="10" s="1"/>
  <c r="J63" i="10"/>
  <c r="L62" i="5"/>
  <c r="L63" i="10" s="1"/>
  <c r="N63" i="10" s="1"/>
  <c r="J55" i="10"/>
  <c r="L54" i="5"/>
  <c r="L55" i="10" s="1"/>
  <c r="N55" i="10" s="1"/>
  <c r="J47" i="10"/>
  <c r="L46" i="5"/>
  <c r="L47" i="10" s="1"/>
  <c r="N47" i="10" s="1"/>
  <c r="J39" i="10"/>
  <c r="L38" i="5"/>
  <c r="L39" i="10" s="1"/>
  <c r="N39" i="10" s="1"/>
  <c r="J463" i="11"/>
  <c r="K463" i="11" s="1"/>
  <c r="J335" i="11"/>
  <c r="K335" i="11" s="1"/>
  <c r="J207" i="11"/>
  <c r="K207" i="11" s="1"/>
  <c r="J111" i="11"/>
  <c r="K111" i="11" s="1"/>
  <c r="J47" i="11"/>
  <c r="K47" i="11" s="1"/>
  <c r="J303" i="11"/>
  <c r="K303" i="11" s="1"/>
  <c r="J39" i="11"/>
  <c r="K39" i="11" s="1"/>
  <c r="J269" i="10"/>
  <c r="L268" i="5"/>
  <c r="L269" i="10" s="1"/>
  <c r="N269" i="10" s="1"/>
  <c r="J209" i="10"/>
  <c r="L208" i="5"/>
  <c r="L209" i="10" s="1"/>
  <c r="N209" i="10" s="1"/>
  <c r="J147" i="10"/>
  <c r="L146" i="5"/>
  <c r="L147" i="10" s="1"/>
  <c r="N147" i="10" s="1"/>
  <c r="J289" i="10"/>
  <c r="L288" i="5"/>
  <c r="L289" i="10" s="1"/>
  <c r="N289" i="10" s="1"/>
  <c r="J283" i="10"/>
  <c r="L282" i="5"/>
  <c r="L283" i="10" s="1"/>
  <c r="N283" i="10" s="1"/>
  <c r="J149" i="10"/>
  <c r="L148" i="5"/>
  <c r="L149" i="10" s="1"/>
  <c r="N149" i="10" s="1"/>
  <c r="J29" i="10"/>
  <c r="L28" i="5"/>
  <c r="L29" i="10" s="1"/>
  <c r="N29" i="10" s="1"/>
  <c r="J13" i="10"/>
  <c r="L12" i="5"/>
  <c r="L13" i="10" s="1"/>
  <c r="N13" i="10" s="1"/>
  <c r="J407" i="11"/>
  <c r="K407" i="11" s="1"/>
  <c r="J145" i="11"/>
  <c r="K145" i="11" s="1"/>
  <c r="C16" i="7"/>
  <c r="J25" i="11"/>
  <c r="K25" i="11" s="1"/>
  <c r="J501" i="10"/>
  <c r="L500" i="5"/>
  <c r="L501" i="10" s="1"/>
  <c r="N501" i="10" s="1"/>
  <c r="J485" i="10"/>
  <c r="L484" i="5"/>
  <c r="L485" i="10" s="1"/>
  <c r="N485" i="10" s="1"/>
  <c r="J469" i="10"/>
  <c r="L468" i="5"/>
  <c r="L469" i="10" s="1"/>
  <c r="N469" i="10" s="1"/>
  <c r="J453" i="10"/>
  <c r="L452" i="5"/>
  <c r="L453" i="10" s="1"/>
  <c r="N453" i="10" s="1"/>
  <c r="J437" i="10"/>
  <c r="L436" i="5"/>
  <c r="L437" i="10" s="1"/>
  <c r="N437" i="10" s="1"/>
  <c r="J421" i="10"/>
  <c r="L420" i="5"/>
  <c r="L421" i="10" s="1"/>
  <c r="N421" i="10" s="1"/>
  <c r="J405" i="10"/>
  <c r="L404" i="5"/>
  <c r="L405" i="10" s="1"/>
  <c r="N405" i="10" s="1"/>
  <c r="J389" i="10"/>
  <c r="L388" i="5"/>
  <c r="L389" i="10" s="1"/>
  <c r="N389" i="10" s="1"/>
  <c r="J373" i="10"/>
  <c r="L372" i="5"/>
  <c r="L373" i="10" s="1"/>
  <c r="N373" i="10" s="1"/>
  <c r="J357" i="10"/>
  <c r="L356" i="5"/>
  <c r="L357" i="10" s="1"/>
  <c r="N357" i="10" s="1"/>
  <c r="J341" i="10"/>
  <c r="L340" i="5"/>
  <c r="L341" i="10" s="1"/>
  <c r="N341" i="10" s="1"/>
  <c r="J163" i="11"/>
  <c r="K163" i="11" s="1"/>
  <c r="J85" i="11"/>
  <c r="K85" i="11" s="1"/>
  <c r="J21" i="11"/>
  <c r="K21" i="11" s="1"/>
  <c r="J447" i="10"/>
  <c r="L446" i="5"/>
  <c r="L447" i="10" s="1"/>
  <c r="N447" i="10" s="1"/>
  <c r="J383" i="10"/>
  <c r="L382" i="5"/>
  <c r="L383" i="10" s="1"/>
  <c r="N383" i="10" s="1"/>
  <c r="J319" i="10"/>
  <c r="L318" i="5"/>
  <c r="L319" i="10" s="1"/>
  <c r="N319" i="10" s="1"/>
  <c r="J255" i="10"/>
  <c r="L254" i="5"/>
  <c r="L255" i="10" s="1"/>
  <c r="N255" i="10" s="1"/>
  <c r="J191" i="10"/>
  <c r="L190" i="5"/>
  <c r="L191" i="10" s="1"/>
  <c r="N191" i="10" s="1"/>
  <c r="J385" i="11"/>
  <c r="K385" i="11" s="1"/>
  <c r="J257" i="11"/>
  <c r="K257" i="11" s="1"/>
  <c r="J129" i="11"/>
  <c r="K129" i="11" s="1"/>
  <c r="J457" i="10"/>
  <c r="L456" i="5"/>
  <c r="L457" i="10" s="1"/>
  <c r="N457" i="10" s="1"/>
  <c r="J393" i="10"/>
  <c r="L392" i="5"/>
  <c r="L393" i="10" s="1"/>
  <c r="N393" i="10" s="1"/>
  <c r="J315" i="10"/>
  <c r="L314" i="5"/>
  <c r="L315" i="10" s="1"/>
  <c r="N315" i="10" s="1"/>
  <c r="J181" i="10"/>
  <c r="L180" i="5"/>
  <c r="L181" i="10" s="1"/>
  <c r="N181" i="10" s="1"/>
  <c r="J49" i="11"/>
  <c r="K49" i="11" s="1"/>
  <c r="J385" i="10"/>
  <c r="L384" i="5"/>
  <c r="L385" i="10" s="1"/>
  <c r="N385" i="10" s="1"/>
  <c r="J439" i="11"/>
  <c r="K439" i="11" s="1"/>
  <c r="K311" i="11"/>
  <c r="J311" i="11"/>
  <c r="J183" i="11"/>
  <c r="K183" i="11" s="1"/>
  <c r="J105" i="11"/>
  <c r="K105" i="11" s="1"/>
  <c r="J41" i="11"/>
  <c r="K41" i="11" s="1"/>
  <c r="J113" i="11"/>
  <c r="K113" i="11" s="1"/>
  <c r="J495" i="11"/>
  <c r="K495" i="11" s="1"/>
  <c r="J233" i="11"/>
  <c r="K233" i="11" s="1"/>
  <c r="J71" i="11"/>
  <c r="K71" i="11" s="1"/>
  <c r="J465" i="10"/>
  <c r="L464" i="5"/>
  <c r="L465" i="10" s="1"/>
  <c r="N465" i="10" s="1"/>
  <c r="J401" i="10"/>
  <c r="L400" i="5"/>
  <c r="L401" i="10" s="1"/>
  <c r="N401" i="10" s="1"/>
  <c r="J331" i="10"/>
  <c r="L330" i="5"/>
  <c r="L331" i="10" s="1"/>
  <c r="N331" i="10" s="1"/>
  <c r="J197" i="10"/>
  <c r="L196" i="5"/>
  <c r="L197" i="10" s="1"/>
  <c r="N197" i="10" s="1"/>
  <c r="J137" i="10"/>
  <c r="L136" i="5"/>
  <c r="L137" i="10" s="1"/>
  <c r="N137" i="10" s="1"/>
  <c r="J31" i="10"/>
  <c r="L30" i="5"/>
  <c r="L31" i="10" s="1"/>
  <c r="N31" i="10" s="1"/>
  <c r="J443" i="10"/>
  <c r="L442" i="5"/>
  <c r="L443" i="10" s="1"/>
  <c r="N443" i="10" s="1"/>
  <c r="J227" i="10"/>
  <c r="L226" i="5"/>
  <c r="L227" i="10" s="1"/>
  <c r="N227" i="10" s="1"/>
  <c r="J417" i="11"/>
  <c r="K417" i="11" s="1"/>
  <c r="J289" i="11"/>
  <c r="K289" i="11" s="1"/>
  <c r="J161" i="11"/>
  <c r="K161" i="11" s="1"/>
  <c r="J26" i="10"/>
  <c r="L25" i="5"/>
  <c r="L26" i="10" s="1"/>
  <c r="N26" i="10" s="1"/>
  <c r="J505" i="11"/>
  <c r="K505" i="11" s="1"/>
  <c r="J377" i="11"/>
  <c r="K377" i="11" s="1"/>
  <c r="J249" i="11"/>
  <c r="K249" i="11" s="1"/>
  <c r="I279" i="11"/>
  <c r="I65" i="11"/>
  <c r="J221" i="10"/>
  <c r="L220" i="5"/>
  <c r="L221" i="10" s="1"/>
  <c r="N221" i="10" s="1"/>
  <c r="I361" i="11"/>
  <c r="J353" i="10"/>
  <c r="L352" i="5"/>
  <c r="L353" i="10" s="1"/>
  <c r="N353" i="10" s="1"/>
  <c r="J165" i="10"/>
  <c r="L164" i="5"/>
  <c r="L165" i="10" s="1"/>
  <c r="N165" i="10" s="1"/>
  <c r="J335" i="10"/>
  <c r="L334" i="5"/>
  <c r="L335" i="10" s="1"/>
  <c r="N335" i="10" s="1"/>
  <c r="J271" i="10"/>
  <c r="L270" i="5"/>
  <c r="L271" i="10" s="1"/>
  <c r="N271" i="10" s="1"/>
  <c r="J207" i="10"/>
  <c r="L206" i="5"/>
  <c r="L207" i="10" s="1"/>
  <c r="N207" i="10" s="1"/>
  <c r="K327" i="11"/>
  <c r="J327" i="11"/>
  <c r="J313" i="10"/>
  <c r="L312" i="5"/>
  <c r="L313" i="10" s="1"/>
  <c r="N313" i="10" s="1"/>
  <c r="J17" i="11"/>
  <c r="K17" i="11" s="1"/>
  <c r="K177" i="11"/>
  <c r="J177" i="11"/>
  <c r="J443" i="11"/>
  <c r="K443" i="11" s="1"/>
  <c r="J315" i="11"/>
  <c r="K315" i="11" s="1"/>
  <c r="J251" i="11"/>
  <c r="K251" i="11" s="1"/>
  <c r="J187" i="11"/>
  <c r="K187" i="11" s="1"/>
  <c r="J123" i="11"/>
  <c r="K123" i="11" s="1"/>
  <c r="J59" i="11"/>
  <c r="K59" i="11" s="1"/>
  <c r="J487" i="10"/>
  <c r="L486" i="5"/>
  <c r="L487" i="10" s="1"/>
  <c r="N487" i="10" s="1"/>
  <c r="J423" i="10"/>
  <c r="L422" i="5"/>
  <c r="L423" i="10" s="1"/>
  <c r="N423" i="10" s="1"/>
  <c r="J359" i="10"/>
  <c r="L358" i="5"/>
  <c r="L359" i="10" s="1"/>
  <c r="N359" i="10" s="1"/>
  <c r="J295" i="10"/>
  <c r="L294" i="5"/>
  <c r="L295" i="10" s="1"/>
  <c r="N295" i="10" s="1"/>
  <c r="J231" i="10"/>
  <c r="L230" i="5"/>
  <c r="L231" i="10" s="1"/>
  <c r="N231" i="10" s="1"/>
  <c r="J167" i="10"/>
  <c r="L166" i="5"/>
  <c r="L167" i="10" s="1"/>
  <c r="N167" i="10" s="1"/>
  <c r="I455" i="11"/>
  <c r="I327" i="11"/>
  <c r="I199" i="11"/>
  <c r="J483" i="10"/>
  <c r="L482" i="5"/>
  <c r="L483" i="10" s="1"/>
  <c r="N483" i="10" s="1"/>
  <c r="J451" i="10"/>
  <c r="L450" i="5"/>
  <c r="L451" i="10" s="1"/>
  <c r="N451" i="10" s="1"/>
  <c r="J419" i="10"/>
  <c r="L418" i="5"/>
  <c r="L419" i="10" s="1"/>
  <c r="N419" i="10" s="1"/>
  <c r="J387" i="10"/>
  <c r="L386" i="5"/>
  <c r="L387" i="10" s="1"/>
  <c r="N387" i="10" s="1"/>
  <c r="J355" i="10"/>
  <c r="L354" i="5"/>
  <c r="L355" i="10" s="1"/>
  <c r="N355" i="10" s="1"/>
  <c r="J307" i="10"/>
  <c r="L306" i="5"/>
  <c r="L307" i="10" s="1"/>
  <c r="N307" i="10" s="1"/>
  <c r="J173" i="10"/>
  <c r="L172" i="5"/>
  <c r="L173" i="10" s="1"/>
  <c r="N173" i="10" s="1"/>
  <c r="J473" i="11"/>
  <c r="K473" i="11" s="1"/>
  <c r="J345" i="11"/>
  <c r="K345" i="11" s="1"/>
  <c r="J217" i="11"/>
  <c r="K217" i="11" s="1"/>
  <c r="J25" i="10"/>
  <c r="L24" i="5"/>
  <c r="L25" i="10" s="1"/>
  <c r="N25" i="10" s="1"/>
  <c r="I343" i="11"/>
  <c r="I17" i="11"/>
  <c r="I433" i="11"/>
  <c r="I305" i="11"/>
  <c r="I177" i="11"/>
  <c r="I89" i="11"/>
  <c r="I25" i="11"/>
  <c r="J317" i="10"/>
  <c r="L316" i="5"/>
  <c r="L317" i="10" s="1"/>
  <c r="N317" i="10" s="1"/>
  <c r="J257" i="10"/>
  <c r="L256" i="5"/>
  <c r="L257" i="10" s="1"/>
  <c r="N257" i="10" s="1"/>
  <c r="J195" i="10"/>
  <c r="L194" i="5"/>
  <c r="L195" i="10" s="1"/>
  <c r="N195" i="10" s="1"/>
  <c r="J125" i="10"/>
  <c r="L124" i="5"/>
  <c r="L125" i="10" s="1"/>
  <c r="N125" i="10" s="1"/>
  <c r="J117" i="10"/>
  <c r="L116" i="5"/>
  <c r="L117" i="10" s="1"/>
  <c r="N117" i="10" s="1"/>
  <c r="J109" i="10"/>
  <c r="L108" i="5"/>
  <c r="L109" i="10" s="1"/>
  <c r="N109" i="10" s="1"/>
  <c r="J101" i="10"/>
  <c r="L100" i="5"/>
  <c r="L101" i="10" s="1"/>
  <c r="N101" i="10" s="1"/>
  <c r="J93" i="10"/>
  <c r="L92" i="5"/>
  <c r="L93" i="10" s="1"/>
  <c r="N93" i="10" s="1"/>
  <c r="J85" i="10"/>
  <c r="L84" i="5"/>
  <c r="L85" i="10" s="1"/>
  <c r="N85" i="10" s="1"/>
  <c r="J77" i="10"/>
  <c r="L76" i="5"/>
  <c r="L77" i="10" s="1"/>
  <c r="N77" i="10" s="1"/>
  <c r="J69" i="10"/>
  <c r="L68" i="5"/>
  <c r="L69" i="10" s="1"/>
  <c r="N69" i="10" s="1"/>
  <c r="J61" i="10"/>
  <c r="L60" i="5"/>
  <c r="L61" i="10" s="1"/>
  <c r="N61" i="10" s="1"/>
  <c r="J53" i="10"/>
  <c r="L52" i="5"/>
  <c r="L53" i="10" s="1"/>
  <c r="N53" i="10" s="1"/>
  <c r="J45" i="10"/>
  <c r="L44" i="5"/>
  <c r="L45" i="10" s="1"/>
  <c r="N45" i="10" s="1"/>
  <c r="J12" i="10"/>
  <c r="L11" i="5"/>
  <c r="L12" i="10" s="1"/>
  <c r="N12" i="10" s="1"/>
  <c r="J475" i="10"/>
  <c r="L474" i="5"/>
  <c r="L475" i="10" s="1"/>
  <c r="N475" i="10" s="1"/>
  <c r="J161" i="10"/>
  <c r="L160" i="5"/>
  <c r="L161" i="10" s="1"/>
  <c r="N161" i="10" s="1"/>
  <c r="I431" i="11"/>
  <c r="I175" i="11"/>
  <c r="I23" i="11"/>
  <c r="J297" i="10"/>
  <c r="L296" i="5"/>
  <c r="L297" i="10" s="1"/>
  <c r="N297" i="10" s="1"/>
  <c r="J457" i="11"/>
  <c r="K457" i="11" s="1"/>
  <c r="J329" i="11"/>
  <c r="K329" i="11" s="1"/>
  <c r="J201" i="11"/>
  <c r="K201" i="11" s="1"/>
  <c r="J95" i="11"/>
  <c r="K95" i="11" s="1"/>
  <c r="J31" i="11"/>
  <c r="K31" i="11" s="1"/>
  <c r="J7" i="10"/>
  <c r="L6" i="5"/>
  <c r="J297" i="11"/>
  <c r="K297" i="11" s="1"/>
  <c r="I487" i="11"/>
  <c r="I359" i="11"/>
  <c r="I231" i="11"/>
  <c r="J499" i="10"/>
  <c r="L498" i="5"/>
  <c r="L499" i="10" s="1"/>
  <c r="N499" i="10" s="1"/>
  <c r="J467" i="10"/>
  <c r="L466" i="5"/>
  <c r="L467" i="10" s="1"/>
  <c r="N467" i="10" s="1"/>
  <c r="J435" i="10"/>
  <c r="L434" i="5"/>
  <c r="L435" i="10" s="1"/>
  <c r="N435" i="10" s="1"/>
  <c r="J403" i="10"/>
  <c r="L402" i="5"/>
  <c r="L403" i="10" s="1"/>
  <c r="N403" i="10" s="1"/>
  <c r="J371" i="10"/>
  <c r="L370" i="5"/>
  <c r="L371" i="10" s="1"/>
  <c r="N371" i="10" s="1"/>
  <c r="J339" i="10"/>
  <c r="L338" i="5"/>
  <c r="L339" i="10" s="1"/>
  <c r="N339" i="10" s="1"/>
  <c r="J205" i="10"/>
  <c r="L204" i="5"/>
  <c r="L205" i="10" s="1"/>
  <c r="N205" i="10" s="1"/>
  <c r="J145" i="10"/>
  <c r="L144" i="5"/>
  <c r="L145" i="10" s="1"/>
  <c r="N145" i="10" s="1"/>
  <c r="I489" i="11"/>
  <c r="J169" i="10"/>
  <c r="L168" i="5"/>
  <c r="L169" i="10" s="1"/>
  <c r="N169" i="10" s="1"/>
  <c r="I447" i="11"/>
  <c r="I319" i="11"/>
  <c r="I191" i="11"/>
  <c r="J473" i="10"/>
  <c r="L472" i="5"/>
  <c r="L473" i="10" s="1"/>
  <c r="N473" i="10" s="1"/>
  <c r="J409" i="10"/>
  <c r="L408" i="5"/>
  <c r="L409" i="10" s="1"/>
  <c r="N409" i="10" s="1"/>
  <c r="J345" i="10"/>
  <c r="L344" i="5"/>
  <c r="L345" i="10" s="1"/>
  <c r="N345" i="10" s="1"/>
  <c r="J281" i="10"/>
  <c r="L280" i="5"/>
  <c r="L281" i="10" s="1"/>
  <c r="N281" i="10" s="1"/>
  <c r="J219" i="10"/>
  <c r="L218" i="5"/>
  <c r="L219" i="10" s="1"/>
  <c r="N219" i="10" s="1"/>
  <c r="J279" i="11"/>
  <c r="K279" i="11"/>
  <c r="J65" i="11"/>
  <c r="K65" i="11" s="1"/>
  <c r="J361" i="11"/>
  <c r="K361" i="11" s="1"/>
  <c r="E20" i="7" l="1"/>
  <c r="E27" i="7"/>
  <c r="L7" i="10"/>
  <c r="L506" i="5"/>
  <c r="Q507" i="9"/>
  <c r="Q6" i="9"/>
  <c r="R7" i="9"/>
  <c r="I7" i="11"/>
  <c r="J7" i="11"/>
  <c r="D32" i="7"/>
  <c r="C31" i="7"/>
  <c r="K7" i="11" l="1"/>
  <c r="F36" i="7" s="1"/>
  <c r="E36" i="7"/>
  <c r="E35" i="7" s="1"/>
  <c r="M7" i="10"/>
  <c r="N7" i="10" s="1"/>
  <c r="E32" i="7"/>
  <c r="D31" i="7"/>
  <c r="C18" i="7"/>
  <c r="G24" i="2"/>
  <c r="G23" i="2" s="1"/>
  <c r="G28" i="2" s="1"/>
  <c r="D18" i="2"/>
  <c r="D20" i="2" s="1"/>
  <c r="C34" i="7"/>
  <c r="C33" i="7" s="1"/>
  <c r="C19" i="7" s="1"/>
  <c r="K6" i="11" l="1"/>
  <c r="K507" i="11"/>
  <c r="C53" i="7"/>
  <c r="C52" i="7" s="1"/>
  <c r="F35" i="7"/>
  <c r="M507" i="10"/>
  <c r="D34" i="7" s="1"/>
  <c r="D33" i="7" s="1"/>
  <c r="D38" i="7" s="1"/>
  <c r="M6" i="10"/>
  <c r="P7" i="10"/>
  <c r="O7" i="10"/>
  <c r="E34" i="7" s="1"/>
  <c r="E33" i="7" s="1"/>
  <c r="E31" i="7"/>
  <c r="C38" i="7"/>
  <c r="C21" i="7"/>
  <c r="J17" i="7" l="1"/>
  <c r="P507" i="10"/>
  <c r="P6" i="10"/>
  <c r="E38" i="7"/>
  <c r="F34" i="7" l="1"/>
  <c r="F33" i="7" s="1"/>
  <c r="D19" i="7" s="1"/>
  <c r="E19" i="7" s="1"/>
  <c r="F29" i="7"/>
  <c r="C46" i="7" s="1"/>
  <c r="K17" i="7"/>
  <c r="F30" i="7"/>
  <c r="C47" i="7" s="1"/>
  <c r="F28" i="7"/>
  <c r="F26" i="7"/>
  <c r="C51" i="7" l="1"/>
  <c r="C50" i="7" s="1"/>
  <c r="F25" i="7"/>
  <c r="C43" i="7"/>
  <c r="C42" i="7" s="1"/>
  <c r="C45" i="7"/>
  <c r="C44" i="7" s="1"/>
  <c r="F27" i="7"/>
  <c r="D17" i="7" l="1"/>
  <c r="E17" i="7" s="1"/>
  <c r="F32" i="7"/>
  <c r="D16" i="7"/>
  <c r="F31" i="7" l="1"/>
  <c r="C49" i="7"/>
  <c r="C48" i="7" s="1"/>
  <c r="C55" i="7" s="1"/>
  <c r="E16" i="7"/>
  <c r="D18" i="7" l="1"/>
  <c r="F38" i="7"/>
  <c r="E18" i="7" l="1"/>
  <c r="E21" i="7" s="1"/>
  <c r="D21" i="7"/>
  <c r="G16" i="7" s="1"/>
</calcChain>
</file>

<file path=xl/sharedStrings.xml><?xml version="1.0" encoding="utf-8"?>
<sst xmlns="http://schemas.openxmlformats.org/spreadsheetml/2006/main" count="453" uniqueCount="251">
  <si>
    <t>Fiche Intervention FEADER 2023-2027 MAYOTTE
73.04.01 - PRESERVATION ET RESTAURATION DU PATRIMOINE NATUREL ET FORESTIER : OPERATIONS DE BOISEMENT, DE REBOISEMENT ET D'AMELIORATION SYLVICOLE</t>
  </si>
  <si>
    <t>Consignes d'utilisation</t>
  </si>
  <si>
    <r>
      <rPr>
        <sz val="12"/>
        <rFont val="Calibri"/>
        <family val="2"/>
        <charset val="1"/>
      </rPr>
      <t xml:space="preserve">Chaque colonne avec un " </t>
    </r>
    <r>
      <rPr>
        <sz val="12"/>
        <color rgb="FFFF0000"/>
        <rFont val="Calibri"/>
        <family val="2"/>
        <charset val="1"/>
      </rPr>
      <t>*</t>
    </r>
    <r>
      <rPr>
        <sz val="12"/>
        <rFont val="Calibri"/>
        <family val="2"/>
        <charset val="1"/>
      </rPr>
      <t xml:space="preserve"> " doivent etre obligatoirement rempli. Une zone de commentaire est présente et nous vous invitons à l'utiliser le plus souvent.</t>
    </r>
  </si>
  <si>
    <t xml:space="preserve">        Merci de consulter le guide du bénéficiaire et la notice transversale à la demande d'aide au lien suivant :</t>
  </si>
  <si>
    <t>https://daaf.mayotte.agriculture.gouv.fr/guide-du-beneficiaire-et-notice-transversale-a618.html</t>
  </si>
  <si>
    <r>
      <rPr>
        <b/>
        <u/>
        <sz val="12"/>
        <rFont val="Calibri"/>
        <family val="2"/>
        <charset val="1"/>
      </rPr>
      <t>Attention :</t>
    </r>
    <r>
      <rPr>
        <sz val="12"/>
        <rFont val="Calibri"/>
        <family val="2"/>
        <charset val="1"/>
      </rPr>
      <t xml:space="preserve"> Les dossiers ne seront pas retenus s’ils présentent moins de 50 000 € de dépenses éligibles après instruction. </t>
    </r>
  </si>
  <si>
    <t>Si vous n'avez pas Excel, ce document peut etre utilisé avec LibreOffice. Une fois le dossier complété, merci de le déposer au format Excel sur Safran.</t>
  </si>
  <si>
    <t>Rappels réglementaires</t>
  </si>
  <si>
    <t>Dépenses sur devis</t>
  </si>
  <si>
    <t xml:space="preserve">
Les dépenses sur devis concernent exclusivement les dossiers présentant des opérations de Type III et correspondent aux dépenses suivantes : 
- Achat de prestation
Pour les dépenses &lt; 1000 € HT, le bénéficiaire présente une seule pièce estimative ;
Pour les dépenses entre 1000 et 90 000 € HT, le bénéficiaire transmet deux pièces estimatives ;
Pour les dépenses &gt; 90 000 € HT, le bénéficiaire adresse trois pièces estimatives.</t>
  </si>
  <si>
    <t>Dépenses sur Frais de personnel</t>
  </si>
  <si>
    <t>Les frais de personnel (salaire brut chargé) sont remboursés au réel. Les salaires sont plafonnés de la manière suivante :</t>
  </si>
  <si>
    <t>Niveau d'étude - Poste</t>
  </si>
  <si>
    <t>Salaire brut chargé maximal annuel pour un temps plein (1607 heures annuelles)</t>
  </si>
  <si>
    <t>Technicien</t>
  </si>
  <si>
    <t>Ingénieur</t>
  </si>
  <si>
    <t xml:space="preserve">Directeur </t>
  </si>
  <si>
    <t>Les dépenses sur rémunérations sont calculées sur une base unique de 1607 heures par an. 
Exemple : Salaire annuel / 1607h = Coût horaire
Coût horaire * Nombre d’heures travaillées = Montant demandé
Indications de saisie pour l'onglet Frais de personnel : 
Coût salarial sur la période =  coût horaire * nb d'heures travaillées (ex si la période de travail (temps de travail sur la période) dure 6 mois, coût salarial = coût horaire * (1607/2))</t>
  </si>
  <si>
    <t>Dépenses sur frais de structure</t>
  </si>
  <si>
    <t xml:space="preserve">Les dépenses sur frais de structure concernent exclusivement les dossiers présentant des opérations de Type III (opérations d'amélioration sylvicole post opération types I et II). Les frais de structures correspondent aux frais de fonctionnement liés au projet déposé. Ils sont calculés sur la base d’une option de coûts simplifiés (OCS). 
Aucune pièce justificative n’est attendu pour ce type de dépense. Les frais de structures seront calculés automatiquement et correspondent à un forfait fixe de 15% des frais de personnels éligibles retenues. </t>
  </si>
  <si>
    <t>Dépenses sur barèmes (déplacements sur base forfaitaire)</t>
  </si>
  <si>
    <t>Les dépenses sur frais réels concernent exclusivement les dossiers présentant des opérations de Type III et ne s'appliquent que pour les déplacements en véhicule.. 
Les forfaits applicables aux dépenses de déplacement sur base forfaitaire sont ceux de l'arrêté du 27 mars 2023 fixant le barème forfaitaire permettant l'évaluation des frais de déplacement relatifs à l'utilisation d'un véhicule par les bénéficiaires de traitements et salaires optant pour le régime des frais réels déductibles.</t>
  </si>
  <si>
    <t>Dépenses sur OCS</t>
  </si>
  <si>
    <t>Les dépenses liées aux OCS concernent exclusivement les dossiers présentant des opérations de Type I ou II. Il s'agit d'Options de Coûts Simplifiées (OCS) avec un barème défini en fonction du nombre d'hectare concerné par le projet et selon les modalités suivantes :</t>
  </si>
  <si>
    <t>Typologie d'opération</t>
  </si>
  <si>
    <t>Forfait (en €/ha)</t>
  </si>
  <si>
    <t xml:space="preserve">Type I </t>
  </si>
  <si>
    <t xml:space="preserve"> Type II</t>
  </si>
  <si>
    <t>Type d'opération</t>
  </si>
  <si>
    <t>Catégories de dépenses</t>
  </si>
  <si>
    <t>Sous-catégories de dépenses</t>
  </si>
  <si>
    <t>Type I</t>
  </si>
  <si>
    <t>OCS I</t>
  </si>
  <si>
    <t>Forfait transformation par plantation (boisement et reboisement)</t>
  </si>
  <si>
    <t>Type II</t>
  </si>
  <si>
    <t>OCS II</t>
  </si>
  <si>
    <t>Forfait conversion par régénération naturelle assistée et plantation en placeau</t>
  </si>
  <si>
    <t>Type III</t>
  </si>
  <si>
    <t>Achat de prestation</t>
  </si>
  <si>
    <t>Frais de personnel</t>
  </si>
  <si>
    <t>Salaire directeur</t>
  </si>
  <si>
    <t xml:space="preserve">Salaire ingénieur </t>
  </si>
  <si>
    <t>Salaire technicien</t>
  </si>
  <si>
    <t>Dépenses sur barèmes</t>
  </si>
  <si>
    <t xml:space="preserve">Frais de déplacement (barèmes kilométriques)
</t>
  </si>
  <si>
    <t>Frais de structure</t>
  </si>
  <si>
    <t>15% frais de personnel</t>
  </si>
  <si>
    <t>Règles de plafond de dépenses</t>
  </si>
  <si>
    <t xml:space="preserve">Fiche Intervention FEADER 2023-2027 MAYOTTE
73.04.01 - PRESERVATION ET RESTAURATION DU PATRIMOINE NATUREL ET FORESTIER : OPERATIONS DE BOISEMENT, DE REBOISEMENT ET D'AMELIORATION SYLVICOLE
</t>
  </si>
  <si>
    <t>Nom ou raison sociale du porteur de projet</t>
  </si>
  <si>
    <t>Intitulé du projet</t>
  </si>
  <si>
    <t>Synthèse des dépenses présentées</t>
  </si>
  <si>
    <t>Type de dépenses</t>
  </si>
  <si>
    <t>Montant présenté</t>
  </si>
  <si>
    <t>Catégories de dépenses et Sous-catégories de dépenses</t>
  </si>
  <si>
    <t xml:space="preserve">Dépenses sur frais  de personnel </t>
  </si>
  <si>
    <t xml:space="preserve">Dépenses sur frais de structure </t>
  </si>
  <si>
    <t xml:space="preserve">Dépenses sur frais de personnel </t>
  </si>
  <si>
    <t xml:space="preserve">Frais de personnel </t>
  </si>
  <si>
    <t xml:space="preserve">Dépenses sur barème </t>
  </si>
  <si>
    <t>Salaire_directeur</t>
  </si>
  <si>
    <t xml:space="preserve">Frais de structure </t>
  </si>
  <si>
    <t>OCS</t>
  </si>
  <si>
    <t>Salaire_ingénieur</t>
  </si>
  <si>
    <t>Dépenses sur barème</t>
  </si>
  <si>
    <t>Total</t>
  </si>
  <si>
    <t>Salaire_technicien</t>
  </si>
  <si>
    <t>15% des frais de personnel</t>
  </si>
  <si>
    <t>Frais de déplacement (barèmes kilométriques)</t>
  </si>
  <si>
    <t>Forfait transformation par plantation</t>
  </si>
  <si>
    <t>Souhaitez-vous solliciter la prise en charge des frais de structure ?</t>
  </si>
  <si>
    <t>Dans le cadre de votre projet, si vous avez déjà obtenu d'autres financements pour vos frais de structure, ou si vous êtes en cours de démarche pour les obtenir, répondez "Non", sinon répondez "Oui".</t>
  </si>
  <si>
    <t>Oui</t>
  </si>
  <si>
    <t>DEMANDEUR</t>
  </si>
  <si>
    <t>N°</t>
  </si>
  <si>
    <r>
      <rPr>
        <b/>
        <sz val="11"/>
        <color rgb="FF0070C0"/>
        <rFont val="Calibri"/>
        <family val="2"/>
        <charset val="1"/>
      </rPr>
      <t xml:space="preserve">Description de la dépense </t>
    </r>
    <r>
      <rPr>
        <b/>
        <sz val="11"/>
        <color rgb="FFFF0000"/>
        <rFont val="Calibri"/>
        <family val="2"/>
        <charset val="1"/>
      </rPr>
      <t>*</t>
    </r>
  </si>
  <si>
    <r>
      <rPr>
        <b/>
        <sz val="11"/>
        <color rgb="FF0070C0"/>
        <rFont val="Calibri"/>
        <family val="2"/>
        <charset val="1"/>
      </rPr>
      <t xml:space="preserve">Dénomination du fournisseur du devis choisi </t>
    </r>
    <r>
      <rPr>
        <b/>
        <sz val="11"/>
        <color rgb="FFFF0000"/>
        <rFont val="Calibri"/>
        <family val="2"/>
        <charset val="1"/>
      </rPr>
      <t>*</t>
    </r>
  </si>
  <si>
    <r>
      <rPr>
        <b/>
        <sz val="11"/>
        <color rgb="FF0070C0"/>
        <rFont val="Calibri"/>
        <family val="2"/>
        <charset val="1"/>
      </rPr>
      <t xml:space="preserve">Identifiant du justificatif </t>
    </r>
    <r>
      <rPr>
        <b/>
        <sz val="11"/>
        <color rgb="FFFF0000"/>
        <rFont val="Calibri"/>
        <family val="2"/>
        <charset val="1"/>
      </rPr>
      <t>*</t>
    </r>
  </si>
  <si>
    <r>
      <rPr>
        <b/>
        <sz val="11"/>
        <color rgb="FF0070C0"/>
        <rFont val="Calibri"/>
        <family val="2"/>
        <charset val="1"/>
      </rPr>
      <t xml:space="preserve">Sous catégories de dépenses </t>
    </r>
    <r>
      <rPr>
        <b/>
        <sz val="11"/>
        <color rgb="FFFF0000"/>
        <rFont val="Calibri"/>
        <family val="2"/>
        <charset val="1"/>
      </rPr>
      <t>*</t>
    </r>
  </si>
  <si>
    <r>
      <rPr>
        <b/>
        <sz val="11"/>
        <color rgb="FF0070C0"/>
        <rFont val="Calibri"/>
        <family val="2"/>
        <charset val="1"/>
      </rPr>
      <t>Montant HT
du devis choisi</t>
    </r>
    <r>
      <rPr>
        <b/>
        <sz val="11"/>
        <color rgb="FFFF0000"/>
        <rFont val="Calibri"/>
        <family val="2"/>
        <charset val="1"/>
      </rPr>
      <t xml:space="preserve"> *</t>
    </r>
  </si>
  <si>
    <t>Montant HT
du Devis 2</t>
  </si>
  <si>
    <t>Montant HT
du Devis 3</t>
  </si>
  <si>
    <t>Commentaires</t>
  </si>
  <si>
    <t>(nature de la dépense indiquée sur le devis ou sur le justificatif de dépense.
Ex : désignation de l'article, de l'objet…)</t>
  </si>
  <si>
    <r>
      <rPr>
        <i/>
        <sz val="8"/>
        <color rgb="FF0070C0"/>
        <rFont val="Calibri"/>
        <family val="2"/>
        <charset val="1"/>
      </rPr>
      <t xml:space="preserve">(nom de l'entreprise, de la structure émettrice du devis ou du justificatif de la dépense </t>
    </r>
    <r>
      <rPr>
        <i/>
        <u/>
        <sz val="8"/>
        <color rgb="FF0070C0"/>
        <rFont val="Calibri"/>
        <family val="2"/>
        <charset val="1"/>
      </rPr>
      <t>retenue</t>
    </r>
    <r>
      <rPr>
        <i/>
        <sz val="8"/>
        <color rgb="FF0070C0"/>
        <rFont val="Calibri"/>
        <family val="2"/>
        <charset val="1"/>
      </rPr>
      <t>)</t>
    </r>
  </si>
  <si>
    <t>(information présente sur le justificatif joint.
Ex: numéro de devis,...)</t>
  </si>
  <si>
    <t>Sélectionner le poste de dépenses</t>
  </si>
  <si>
    <r>
      <rPr>
        <i/>
        <sz val="8"/>
        <color rgb="FF0070C0"/>
        <rFont val="Calibri"/>
        <family val="2"/>
        <charset val="1"/>
      </rPr>
      <t xml:space="preserve">(montant hors taxes du devis </t>
    </r>
    <r>
      <rPr>
        <i/>
        <u/>
        <sz val="8"/>
        <color rgb="FF0070C0"/>
        <rFont val="Calibri"/>
        <family val="2"/>
        <charset val="1"/>
      </rPr>
      <t>reteu</t>
    </r>
    <r>
      <rPr>
        <i/>
        <sz val="8"/>
        <color rgb="FF0070C0"/>
        <rFont val="Calibri"/>
        <family val="2"/>
        <charset val="1"/>
      </rPr>
      <t>, en euros)</t>
    </r>
  </si>
  <si>
    <t>(montant hors taxes du devis opposable en euros)</t>
  </si>
  <si>
    <t>(le cas échéant, pour préciser un point saillant au Service Instructeur)</t>
  </si>
  <si>
    <t>Exemple</t>
  </si>
  <si>
    <t>Imprimante</t>
  </si>
  <si>
    <t>Design Print</t>
  </si>
  <si>
    <t>20240223-0001</t>
  </si>
  <si>
    <t>Devis choisi car pas de délai de livraison</t>
  </si>
  <si>
    <t>TOTAL</t>
  </si>
  <si>
    <r>
      <rPr>
        <b/>
        <sz val="18"/>
        <rFont val="Calibri"/>
        <family val="2"/>
        <charset val="1"/>
      </rPr>
      <t xml:space="preserve">Dépenses sur frais de personnel
</t>
    </r>
    <r>
      <rPr>
        <b/>
        <sz val="18"/>
        <color rgb="FFFF0000"/>
        <rFont val="Calibri"/>
        <family val="2"/>
        <charset val="1"/>
      </rPr>
      <t xml:space="preserve">A NE REMPLIR QUE POUR LES OPERATIONS TYPE III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</si>
  <si>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rPr>
        <b/>
        <sz val="11"/>
        <color rgb="FF0070C0"/>
        <rFont val="Calibri"/>
        <family val="2"/>
        <charset val="1"/>
      </rPr>
      <t xml:space="preserve">Description de l'intervention </t>
    </r>
    <r>
      <rPr>
        <b/>
        <sz val="11"/>
        <color rgb="FFFF0000"/>
        <rFont val="Calibri"/>
        <family val="2"/>
        <charset val="1"/>
      </rPr>
      <t>*</t>
    </r>
  </si>
  <si>
    <r>
      <rPr>
        <b/>
        <sz val="11"/>
        <color rgb="FF0070C0"/>
        <rFont val="Calibri"/>
        <family val="2"/>
        <charset val="1"/>
      </rPr>
      <t xml:space="preserve">Nom de l'intervenant </t>
    </r>
    <r>
      <rPr>
        <b/>
        <sz val="11"/>
        <color rgb="FFFF0000"/>
        <rFont val="Calibri"/>
        <family val="2"/>
        <charset val="1"/>
      </rPr>
      <t>*</t>
    </r>
  </si>
  <si>
    <r>
      <rPr>
        <b/>
        <sz val="11"/>
        <color rgb="FF0070C0"/>
        <rFont val="Calibri"/>
        <family val="2"/>
        <charset val="1"/>
      </rPr>
      <t xml:space="preserve">Qualification de l'intervenant </t>
    </r>
    <r>
      <rPr>
        <b/>
        <sz val="11"/>
        <color rgb="FFFF0000"/>
        <rFont val="Calibri"/>
        <family val="2"/>
        <charset val="1"/>
      </rPr>
      <t>*</t>
    </r>
  </si>
  <si>
    <r>
      <rPr>
        <b/>
        <sz val="11"/>
        <color rgb="FF0070C0"/>
        <rFont val="Calibri"/>
        <family val="2"/>
        <charset val="1"/>
      </rPr>
      <t xml:space="preserve">Coût salarial sur la période </t>
    </r>
    <r>
      <rPr>
        <b/>
        <sz val="11"/>
        <color rgb="FFFF0000"/>
        <rFont val="Calibri"/>
        <family val="2"/>
        <charset val="1"/>
      </rPr>
      <t>*</t>
    </r>
  </si>
  <si>
    <r>
      <rPr>
        <b/>
        <sz val="11"/>
        <color rgb="FF0070C0"/>
        <rFont val="Calibri"/>
        <family val="2"/>
        <charset val="1"/>
      </rPr>
      <t xml:space="preserve">Temps de travail sur la période </t>
    </r>
    <r>
      <rPr>
        <b/>
        <sz val="11"/>
        <color rgb="FFFF0000"/>
        <rFont val="Calibri"/>
        <family val="2"/>
        <charset val="1"/>
      </rPr>
      <t>*</t>
    </r>
  </si>
  <si>
    <r>
      <rPr>
        <b/>
        <sz val="11"/>
        <color rgb="FF0070C0"/>
        <rFont val="Calibri"/>
        <family val="2"/>
        <charset val="1"/>
      </rPr>
      <t xml:space="preserve">Temps de travail sur l'opération </t>
    </r>
    <r>
      <rPr>
        <b/>
        <sz val="11"/>
        <color rgb="FFFF0000"/>
        <rFont val="Calibri"/>
        <family val="2"/>
        <charset val="1"/>
      </rPr>
      <t>*</t>
    </r>
  </si>
  <si>
    <t>Montant HT demandé</t>
  </si>
  <si>
    <t>Description de la mission de la personne</t>
  </si>
  <si>
    <t>Nom et prénom de la personne</t>
  </si>
  <si>
    <t>Diplôme, niveau d'etude, etc….</t>
  </si>
  <si>
    <t>Sélectionner la sous-catégorie de dépense</t>
  </si>
  <si>
    <t xml:space="preserve">Les dépenses sur rémunérations sont calculées sur une base unique de 1607 heures par an. </t>
  </si>
  <si>
    <t>Salaire du chargée de mission</t>
  </si>
  <si>
    <t>M. Salaire</t>
  </si>
  <si>
    <r>
      <rPr>
        <b/>
        <sz val="18"/>
        <color rgb="FF000000"/>
        <rFont val="Calibri"/>
        <family val="2"/>
        <charset val="1"/>
      </rPr>
      <t xml:space="preserve">Dépenses sur barèmes
</t>
    </r>
    <r>
      <rPr>
        <b/>
        <sz val="18"/>
        <color rgb="FFFF0000"/>
        <rFont val="Calibri"/>
        <family val="2"/>
        <charset val="1"/>
      </rPr>
      <t xml:space="preserve">A NE REMPLIR QUE POUR LES OPERATIONS TYPE III
</t>
    </r>
    <r>
      <rPr>
        <b/>
        <sz val="12"/>
        <color rgb="FF000000"/>
        <rFont val="Calibri"/>
        <family val="2"/>
        <charset val="1"/>
      </rPr>
      <t>Les colonnes marquées d'un "*" sont à remplir obligatoirement pour chaque ligne de dépense. Merci de ne pas modifier ce document.</t>
    </r>
  </si>
  <si>
    <r>
      <rPr>
        <b/>
        <sz val="11"/>
        <color rgb="FF0070C0"/>
        <rFont val="Calibri"/>
        <family val="2"/>
        <charset val="1"/>
      </rPr>
      <t xml:space="preserve">Description du forfait </t>
    </r>
    <r>
      <rPr>
        <b/>
        <sz val="11"/>
        <color rgb="FFFF0000"/>
        <rFont val="Calibri"/>
        <family val="2"/>
        <charset val="1"/>
      </rPr>
      <t>*</t>
    </r>
  </si>
  <si>
    <t>Puissance du véhicule</t>
  </si>
  <si>
    <t>Nombre de kilomètre total réalisés</t>
  </si>
  <si>
    <r>
      <rPr>
        <b/>
        <sz val="11"/>
        <color rgb="FF0070C0"/>
        <rFont val="Calibri"/>
        <family val="2"/>
        <charset val="1"/>
      </rPr>
      <t xml:space="preserve">Nombre d'intervention </t>
    </r>
    <r>
      <rPr>
        <b/>
        <sz val="11"/>
        <color rgb="FFFF0000"/>
        <rFont val="Calibri"/>
        <family val="2"/>
        <charset val="1"/>
      </rPr>
      <t>*</t>
    </r>
  </si>
  <si>
    <t>Unité</t>
  </si>
  <si>
    <t>Code barème</t>
  </si>
  <si>
    <t>(Veuillez précisez la nature du forfait demandé)</t>
  </si>
  <si>
    <t>(Veuillez choisir le forfait demandé)</t>
  </si>
  <si>
    <t>(Demandé uniquement pour les frais de déplacement)
Merci de renseigner le nombre de kilomètre total de l'intervention</t>
  </si>
  <si>
    <t>Pour les Frais de déplacement (barèmes kilométriques) merci de saisir 1 intervention</t>
  </si>
  <si>
    <t>Ces 3 colonnes sont à masquer pour le porteur de projet</t>
  </si>
  <si>
    <t>(Montant hors taxes)</t>
  </si>
  <si>
    <t>Déplacement Mamoudzou - Coconi</t>
  </si>
  <si>
    <t>Frais de déplacement Voitures</t>
  </si>
  <si>
    <t>3 CV</t>
  </si>
  <si>
    <t xml:space="preserve">Frais de déplacement (barèmes kilométriques) </t>
  </si>
  <si>
    <t>Kilomètres</t>
  </si>
  <si>
    <t>6 CV</t>
  </si>
  <si>
    <r>
      <rPr>
        <b/>
        <sz val="18"/>
        <color rgb="FF000000"/>
        <rFont val="Calibri"/>
        <family val="2"/>
        <charset val="1"/>
      </rPr>
      <t xml:space="preserve">Dépenses sur OCS
</t>
    </r>
    <r>
      <rPr>
        <b/>
        <sz val="12"/>
        <color rgb="FF000000"/>
        <rFont val="Calibri"/>
        <family val="2"/>
        <charset val="1"/>
      </rPr>
      <t>Les colonnes marquées d'un "*" sont à remplir obligatoirement pour chaque ligne de dépense. Merci de ne pas modifier ce document.</t>
    </r>
  </si>
  <si>
    <r>
      <rPr>
        <b/>
        <sz val="11"/>
        <color rgb="FF0070C0"/>
        <rFont val="Calibri"/>
        <family val="2"/>
        <charset val="1"/>
      </rPr>
      <t>OCS</t>
    </r>
    <r>
      <rPr>
        <b/>
        <sz val="11"/>
        <color rgb="FFFF0000"/>
        <rFont val="Calibri"/>
        <family val="2"/>
        <charset val="1"/>
      </rPr>
      <t xml:space="preserve"> *</t>
    </r>
  </si>
  <si>
    <t xml:space="preserve">Type de forfait </t>
  </si>
  <si>
    <r>
      <rPr>
        <b/>
        <sz val="11"/>
        <color rgb="FF0070C0"/>
        <rFont val="Calibri"/>
        <family val="2"/>
        <charset val="1"/>
      </rPr>
      <t xml:space="preserve">Nombre d'hectare </t>
    </r>
    <r>
      <rPr>
        <b/>
        <sz val="11"/>
        <color rgb="FFFF0000"/>
        <rFont val="Calibri"/>
        <family val="2"/>
        <charset val="1"/>
      </rPr>
      <t>*</t>
    </r>
  </si>
  <si>
    <t>Valeur du forfait</t>
  </si>
  <si>
    <t xml:space="preserve">Sélectionnez le type d'opération concerné par la demande d'aide. </t>
  </si>
  <si>
    <t>Saisissez le nombre d'hectare concerné par le projet</t>
  </si>
  <si>
    <t>Synthèse des dépenses liées au projet présenté</t>
  </si>
  <si>
    <t>Montant éligible retenu</t>
  </si>
  <si>
    <t>Montant écarté</t>
  </si>
  <si>
    <t>Montant Assiette PSN</t>
  </si>
  <si>
    <t>Postes de dépenses et sous-opérations</t>
  </si>
  <si>
    <t>Montant éligible</t>
  </si>
  <si>
    <t>Montant raisonnable</t>
  </si>
  <si>
    <t>Règles de plafond</t>
  </si>
  <si>
    <t xml:space="preserve">Salaire directeur plafonné à 110 000 €/ an </t>
  </si>
  <si>
    <t xml:space="preserve">Salaire ingénieur plafonné à 80 000 €/ an </t>
  </si>
  <si>
    <t xml:space="preserve">Salaire technicien plafonné à 60 000 €/ an </t>
  </si>
  <si>
    <t xml:space="preserve">Dépenses sur les frais de structure </t>
  </si>
  <si>
    <t xml:space="preserve">15% des frais de personnel </t>
  </si>
  <si>
    <t xml:space="preserve">Forfait 32 000 €/ha </t>
  </si>
  <si>
    <t>Forfait 22 000 €/ha</t>
  </si>
  <si>
    <t>Tableau à recopier dans Safran (Saisir uniquement les sous-opérations)</t>
  </si>
  <si>
    <t xml:space="preserve">Salaire_directeur </t>
  </si>
  <si>
    <t xml:space="preserve">Total </t>
  </si>
  <si>
    <t>Service  Instructeur</t>
  </si>
  <si>
    <r>
      <rPr>
        <b/>
        <sz val="18"/>
        <rFont val="Calibri"/>
        <family val="2"/>
        <charset val="1"/>
      </rPr>
      <t xml:space="preserve">Dépenses sur Devis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</si>
  <si>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rPr>
        <b/>
        <sz val="11"/>
        <rFont val="Calibri"/>
        <family val="2"/>
        <charset val="1"/>
      </rPr>
      <t xml:space="preserve">Montant éligible 
(€ HT) </t>
    </r>
    <r>
      <rPr>
        <b/>
        <sz val="11"/>
        <color rgb="FFFF0000"/>
        <rFont val="Calibri"/>
        <family val="2"/>
        <charset val="1"/>
      </rPr>
      <t>*</t>
    </r>
  </si>
  <si>
    <t>Motif inéligibilité</t>
  </si>
  <si>
    <t>Majoration 15% sur devis le moins cher</t>
  </si>
  <si>
    <r>
      <rPr>
        <b/>
        <sz val="11"/>
        <rFont val="Calibri"/>
        <family val="2"/>
        <charset val="1"/>
      </rPr>
      <t xml:space="preserve">Coût raisonnable (€ HT) </t>
    </r>
    <r>
      <rPr>
        <b/>
        <sz val="11"/>
        <color rgb="FFFF0000"/>
        <rFont val="Calibri"/>
        <family val="2"/>
        <charset val="1"/>
      </rPr>
      <t>*</t>
    </r>
  </si>
  <si>
    <t>Commentaire instructeur</t>
  </si>
  <si>
    <t>Calcul plafond par véhicule</t>
  </si>
  <si>
    <t xml:space="preserve">Lignes instruites  ? </t>
  </si>
  <si>
    <t>(nom de l'entreprise, de la structure émettrice du devis ou du justificatif de la dépense retenue)</t>
  </si>
  <si>
    <t>(montant hors taxes du devis reteu, en euros)</t>
  </si>
  <si>
    <t>Equipement bureau</t>
  </si>
  <si>
    <t>TVA inéligible</t>
  </si>
  <si>
    <t>Service Instructeur</t>
  </si>
  <si>
    <r>
      <rPr>
        <b/>
        <sz val="18"/>
        <rFont val="Calibri"/>
        <family val="2"/>
        <charset val="1"/>
      </rPr>
      <t xml:space="preserve">Dépenses sur frais de personnel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</si>
  <si>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rPr>
        <b/>
        <sz val="11"/>
        <rFont val="Calibri"/>
        <family val="2"/>
        <charset val="1"/>
      </rPr>
      <t xml:space="preserve">Coût salarial retenu sur la période </t>
    </r>
    <r>
      <rPr>
        <b/>
        <sz val="11"/>
        <color rgb="FFFF0000"/>
        <rFont val="Calibri"/>
        <family val="2"/>
        <charset val="1"/>
      </rPr>
      <t>*</t>
    </r>
  </si>
  <si>
    <r>
      <rPr>
        <b/>
        <sz val="11"/>
        <rFont val="Calibri"/>
        <family val="2"/>
        <charset val="1"/>
      </rPr>
      <t xml:space="preserve">Temps de travail retenu sur la période </t>
    </r>
    <r>
      <rPr>
        <b/>
        <sz val="11"/>
        <color rgb="FFFF0000"/>
        <rFont val="Calibri"/>
        <family val="2"/>
        <charset val="1"/>
      </rPr>
      <t>*</t>
    </r>
  </si>
  <si>
    <r>
      <rPr>
        <b/>
        <sz val="11"/>
        <rFont val="Calibri"/>
        <family val="2"/>
        <charset val="1"/>
      </rPr>
      <t xml:space="preserve">Temps de travail retenu sur l'opération </t>
    </r>
    <r>
      <rPr>
        <b/>
        <sz val="11"/>
        <color rgb="FFFF0000"/>
        <rFont val="Calibri"/>
        <family val="2"/>
        <charset val="1"/>
      </rPr>
      <t>*</t>
    </r>
  </si>
  <si>
    <r>
      <rPr>
        <b/>
        <sz val="11"/>
        <rFont val="Calibri"/>
        <family val="2"/>
        <charset val="1"/>
      </rPr>
      <t xml:space="preserve">Montant raisonnable (€ HT) </t>
    </r>
    <r>
      <rPr>
        <b/>
        <sz val="11"/>
        <color rgb="FFFF0000"/>
        <rFont val="Calibri"/>
        <family val="2"/>
        <charset val="1"/>
      </rPr>
      <t>*</t>
    </r>
  </si>
  <si>
    <t>Montant du plafond</t>
  </si>
  <si>
    <r>
      <rPr>
        <b/>
        <sz val="11"/>
        <rFont val="Calibri"/>
        <family val="2"/>
        <charset val="1"/>
      </rPr>
      <t xml:space="preserve">Montant éligible retenu (€ HT) </t>
    </r>
    <r>
      <rPr>
        <b/>
        <sz val="11"/>
        <color rgb="FFFF0000"/>
        <rFont val="Calibri"/>
        <family val="2"/>
        <charset val="1"/>
      </rPr>
      <t>*</t>
    </r>
  </si>
  <si>
    <t>Ligne Instruite</t>
  </si>
  <si>
    <t>Si le montant éligible est différent de celui présenté, il faut saisir obligatoirement un motif d'inéligibilité.</t>
  </si>
  <si>
    <t>Incohérence entre montant présenté et montant justifié</t>
  </si>
  <si>
    <r>
      <rPr>
        <b/>
        <sz val="18"/>
        <color rgb="FF000000"/>
        <rFont val="Calibri"/>
        <family val="2"/>
        <charset val="1"/>
      </rPr>
      <t xml:space="preserve">Dépenses forfaitaires
</t>
    </r>
    <r>
      <rPr>
        <i/>
        <sz val="12"/>
        <color rgb="FF000000"/>
        <rFont val="Calibri"/>
        <family val="2"/>
        <charset val="1"/>
      </rPr>
      <t xml:space="preserve">Les colonnes marquées d'un " </t>
    </r>
    <r>
      <rPr>
        <i/>
        <sz val="12"/>
        <color rgb="FFFF0000"/>
        <rFont val="Calibri"/>
        <family val="2"/>
        <charset val="1"/>
      </rPr>
      <t>*</t>
    </r>
    <r>
      <rPr>
        <i/>
        <sz val="12"/>
        <color rgb="FF000000"/>
        <rFont val="Calibri"/>
        <family val="2"/>
        <charset val="1"/>
      </rPr>
      <t xml:space="preserve"> " sont à remplir obligatoirement pour chaque ligne de dépense. Merci de ne pas modifier ce document.</t>
    </r>
  </si>
  <si>
    <t>Nombre de kilomètre réalisés</t>
  </si>
  <si>
    <r>
      <rPr>
        <b/>
        <sz val="11"/>
        <color rgb="FF000000"/>
        <rFont val="Calibri"/>
        <family val="2"/>
        <charset val="1"/>
      </rPr>
      <t xml:space="preserve">Montant éligible 
(€ HT) </t>
    </r>
    <r>
      <rPr>
        <b/>
        <sz val="11"/>
        <color rgb="FFFF0000"/>
        <rFont val="Calibri"/>
        <family val="2"/>
        <charset val="1"/>
      </rPr>
      <t>*</t>
    </r>
  </si>
  <si>
    <r>
      <rPr>
        <b/>
        <sz val="11"/>
        <color rgb="FF000000"/>
        <rFont val="Calibri"/>
        <family val="2"/>
        <charset val="1"/>
      </rPr>
      <t xml:space="preserve">Montant raisonnable (€ HT) </t>
    </r>
    <r>
      <rPr>
        <b/>
        <sz val="11"/>
        <color rgb="FFFF0000"/>
        <rFont val="Calibri"/>
        <family val="2"/>
        <charset val="1"/>
      </rPr>
      <t>*</t>
    </r>
  </si>
  <si>
    <r>
      <rPr>
        <b/>
        <sz val="11"/>
        <color rgb="FF000000"/>
        <rFont val="Calibri"/>
        <family val="2"/>
        <charset val="1"/>
      </rPr>
      <t xml:space="preserve">Montant éligible retenu (€ HT) </t>
    </r>
    <r>
      <rPr>
        <b/>
        <sz val="11"/>
        <color rgb="FFFF0000"/>
        <rFont val="Calibri"/>
        <family val="2"/>
        <charset val="1"/>
      </rPr>
      <t>*</t>
    </r>
  </si>
  <si>
    <t>(Demandé uniquement pour les frais de déplacement)</t>
  </si>
  <si>
    <t>Ces 3 colonnes sont à masquer</t>
  </si>
  <si>
    <t>Frais de déplacement Motocyclettes</t>
  </si>
  <si>
    <r>
      <rPr>
        <b/>
        <sz val="18"/>
        <color rgb="FF000000"/>
        <rFont val="Calibri"/>
        <family val="2"/>
        <charset val="1"/>
      </rPr>
      <t xml:space="preserve">Dépenses sur frais de personnel
</t>
    </r>
    <r>
      <rPr>
        <i/>
        <sz val="12"/>
        <color rgb="FF000000"/>
        <rFont val="Calibri"/>
        <family val="2"/>
        <charset val="1"/>
      </rPr>
      <t xml:space="preserve">Les colonnes marquées d'un " </t>
    </r>
    <r>
      <rPr>
        <i/>
        <sz val="12"/>
        <color rgb="FFFF0000"/>
        <rFont val="Calibri"/>
        <family val="2"/>
        <charset val="1"/>
      </rPr>
      <t>*</t>
    </r>
    <r>
      <rPr>
        <i/>
        <sz val="12"/>
        <color rgb="FF000000"/>
        <rFont val="Calibri"/>
        <family val="2"/>
        <charset val="1"/>
      </rPr>
      <t xml:space="preserve"> " sont à remplir obligatoirement pour chaque ligne de dépense. Merci de ne pas modifier ce document.</t>
    </r>
  </si>
  <si>
    <t xml:space="preserve">Type d'opération </t>
  </si>
  <si>
    <t xml:space="preserve">Nombre d'hectare déclaré </t>
  </si>
  <si>
    <r>
      <rPr>
        <b/>
        <sz val="11"/>
        <color rgb="FF0070C0"/>
        <rFont val="Calibri"/>
        <family val="2"/>
        <charset val="1"/>
      </rPr>
      <t xml:space="preserve">Nombre d'hectare déclaré  avéré après instruction </t>
    </r>
    <r>
      <rPr>
        <b/>
        <sz val="11"/>
        <color rgb="FFFF0000"/>
        <rFont val="Calibri"/>
        <family val="2"/>
        <charset val="1"/>
      </rPr>
      <t>*</t>
    </r>
  </si>
  <si>
    <t xml:space="preserve">Motif inéligibilité </t>
  </si>
  <si>
    <t>Chercheur</t>
  </si>
  <si>
    <t>Saisie automatique du type d'opération concerné par le projet</t>
  </si>
  <si>
    <t>Saisie automatique du type de forfait concerné par le projet</t>
  </si>
  <si>
    <t>Saisie automatique du nombre d'hectare déclaré par le bénéficiaire</t>
  </si>
  <si>
    <t>Veuillez saisir le nombre d'hectare avéré après instruction</t>
  </si>
  <si>
    <t>Directeur</t>
  </si>
  <si>
    <t>Internes</t>
  </si>
  <si>
    <t>Sous-catégorie de dépenses Devis</t>
  </si>
  <si>
    <t>Description de l'intervention</t>
  </si>
  <si>
    <t>Unités de l'intervention</t>
  </si>
  <si>
    <t>Type de forfait</t>
  </si>
  <si>
    <t>Boléen</t>
  </si>
  <si>
    <t xml:space="preserve">TARIF APPLICABLE AUX AUTOMOBILES </t>
  </si>
  <si>
    <t xml:space="preserve">OCS I </t>
  </si>
  <si>
    <t>Puissance administrative</t>
  </si>
  <si>
    <t>Non</t>
  </si>
  <si>
    <t>1 CV et moins</t>
  </si>
  <si>
    <t>2 CV</t>
  </si>
  <si>
    <t>4 CV</t>
  </si>
  <si>
    <t>5 CV</t>
  </si>
  <si>
    <t>7 CV et plus</t>
  </si>
  <si>
    <t>Motif d'inégibilité</t>
  </si>
  <si>
    <t>Justificatif absent</t>
  </si>
  <si>
    <t>Justificatif sans rapport avec la dépense</t>
  </si>
  <si>
    <t>Nature de dépense inéligible</t>
  </si>
  <si>
    <t>Dépense non liée à l'opération</t>
  </si>
  <si>
    <t>Défaut de formalisme du justificatif (prix unitaire, quantité, désignation)</t>
  </si>
  <si>
    <t>Défaut de date</t>
  </si>
  <si>
    <t>Défaut désignation de l'acheteur</t>
  </si>
  <si>
    <t>Défaut désignation du vendeur/fournisseur</t>
  </si>
  <si>
    <t>Incohérence entre désignation acheteur et bénéficiaire aide</t>
  </si>
  <si>
    <t>Intervenant non qualifié</t>
  </si>
  <si>
    <t>Défaut du prix unitaire HT</t>
  </si>
  <si>
    <t>Auto-facturation</t>
  </si>
  <si>
    <t>Justificatif périmé</t>
  </si>
  <si>
    <t>Dépense retenue dans un autre dossier</t>
  </si>
  <si>
    <t>Forêts</t>
  </si>
  <si>
    <t>Projet</t>
  </si>
  <si>
    <t>Année plantation</t>
  </si>
  <si>
    <t>ID-parcelle</t>
  </si>
  <si>
    <t>RRN</t>
  </si>
  <si>
    <t xml:space="preserve">Surface parcelle </t>
  </si>
  <si>
    <t>Nombre d'opérations</t>
  </si>
  <si>
    <t>Synthèse instruction</t>
  </si>
  <si>
    <t>Montants des plafonds</t>
  </si>
  <si>
    <r>
      <t xml:space="preserve">Eléments en lien avec Type III
A NE REMPLIR QUE POUR LES OPERATIONS TYPE III
</t>
    </r>
    <r>
      <rPr>
        <i/>
        <sz val="12"/>
        <color theme="0"/>
        <rFont val="Calibri"/>
        <family val="2"/>
        <charset val="1"/>
      </rPr>
      <t>Les colonnes marquées d'un " * " sont à remplir obligatoirement pour chaque ligne de dépense. Merci de ne pas modifier ce document.</t>
    </r>
  </si>
  <si>
    <t>4500*ha*Nb Opération</t>
  </si>
  <si>
    <t>Pour le type III</t>
  </si>
  <si>
    <t>Montant des plafonds</t>
  </si>
  <si>
    <t>Montant des dépenses raisonnables</t>
  </si>
  <si>
    <r>
      <t xml:space="preserve">Dépenses sur Devis
</t>
    </r>
    <r>
      <rPr>
        <b/>
        <sz val="18"/>
        <color rgb="FFFF0000"/>
        <rFont val="Calibri"/>
        <family val="2"/>
        <charset val="1"/>
      </rPr>
      <t xml:space="preserve">A NE REMPLIR QUE POUR LES OPERATIONS TYPE III
</t>
    </r>
    <r>
      <rPr>
        <i/>
        <sz val="12"/>
        <rFont val="Calibri"/>
        <family val="2"/>
        <charset val="1"/>
      </rPr>
      <t xml:space="preserve">Les colonnes marquées d'un " </t>
    </r>
    <r>
      <rPr>
        <i/>
        <sz val="12"/>
        <color rgb="FFFF0000"/>
        <rFont val="Calibri"/>
        <family val="2"/>
        <charset val="1"/>
      </rPr>
      <t>*</t>
    </r>
    <r>
      <rPr>
        <i/>
        <sz val="12"/>
        <rFont val="Calibri"/>
        <family val="2"/>
        <charset val="1"/>
      </rPr>
      <t xml:space="preserve"> " sont à remplir obligatoirement pour chaque ligne de dépense. Merci de ne pas modifier ce document.</t>
    </r>
  </si>
  <si>
    <r>
      <t xml:space="preserve">Eléments en lien avec Type III
</t>
    </r>
    <r>
      <rPr>
        <b/>
        <sz val="18"/>
        <color rgb="FFFF0000"/>
        <rFont val="Calibri"/>
        <family val="2"/>
        <charset val="1"/>
      </rPr>
      <t>A NE REMPLIR QUE POUR LES OPERATIONS TYPE III</t>
    </r>
  </si>
  <si>
    <t>Si modifications des valeurs des colonnes F, G, H ou K</t>
  </si>
  <si>
    <r>
      <t xml:space="preserve">Commentaires
</t>
    </r>
    <r>
      <rPr>
        <b/>
        <sz val="8"/>
        <color rgb="FF0070C0"/>
        <rFont val="Calibri"/>
        <family val="2"/>
      </rPr>
      <t>Vérifier que le Nb d'opération par an ne dépasse pas 2</t>
    </r>
  </si>
  <si>
    <t>Année 1</t>
  </si>
  <si>
    <t>Année 2</t>
  </si>
  <si>
    <t>Année 3</t>
  </si>
  <si>
    <t>Surface parcelle (ha)</t>
  </si>
  <si>
    <t>Les aides publiques du plan stragétgique national (PSN) sont plafonnées à 750 000€ de FEADER par dossier. 
Pour les opérations de Type III (amélioration sylvicole post opérations de types I et II), les aides hors frais de personnel, dépenses sur barèmes et frais de structure sont plafonnées à 4 500 €/ha/passage à concurrence de deux passages par an au maximum.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</si>
</sst>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0.00\ _€_-;\-* #,##0.00\ _€_-;_-* \-??\ _€_-;_-@_-"/>
    <numFmt numFmtId="165" formatCode="_-* #,##0.00&quot; €&quot;_-;\-* #,##0.00&quot; €&quot;_-;_-* \-??&quot; €&quot;_-;_-@_-"/>
    <numFmt numFmtId="166" formatCode="#,##0.00&quot; €&quot;;[Red]\-#,##0.00&quot; €&quot;"/>
    <numFmt numFmtId="167" formatCode="#,##0.00&quot; €&quot;"/>
    <numFmt numFmtId="168" formatCode="&quot;&quot;"/>
    <numFmt numFmtId="169" formatCode="#,##0.00_ ;\-#,##0.00\ "/>
  </numFmts>
  <fonts count="59" x14ac:knownFonts="1">
    <font>
      <sz val="11"/>
      <color rgb="FF000000"/>
      <name val="Calibri"/>
      <charset val="1"/>
    </font>
    <font>
      <b/>
      <sz val="22"/>
      <color rgb="FFFFFFFF"/>
      <name val="Calibri"/>
      <family val="2"/>
      <charset val="1"/>
    </font>
    <font>
      <i/>
      <sz val="9"/>
      <color rgb="FFED7D31"/>
      <name val="Arial"/>
      <family val="2"/>
      <charset val="1"/>
    </font>
    <font>
      <sz val="9"/>
      <name val="Arial"/>
      <family val="2"/>
      <charset val="1"/>
    </font>
    <font>
      <u/>
      <sz val="11"/>
      <color rgb="FF0563C1"/>
      <name val="Calibri"/>
      <family val="2"/>
      <charset val="1"/>
    </font>
    <font>
      <sz val="11"/>
      <color rgb="FF000000"/>
      <name val="Calibri"/>
      <family val="2"/>
      <charset val="1"/>
    </font>
    <font>
      <sz val="11"/>
      <name val="Calibri"/>
      <family val="2"/>
      <charset val="1"/>
    </font>
    <font>
      <sz val="10"/>
      <name val="Arial"/>
      <family val="2"/>
      <charset val="1"/>
    </font>
    <font>
      <sz val="11"/>
      <color rgb="FF006100"/>
      <name val="Calibri"/>
      <family val="2"/>
      <charset val="1"/>
    </font>
    <font>
      <sz val="8"/>
      <color rgb="FFC55A11"/>
      <name val="Arial"/>
      <family val="2"/>
      <charset val="1"/>
    </font>
    <font>
      <sz val="11"/>
      <color rgb="FFFF0000"/>
      <name val="Calibri"/>
      <family val="2"/>
      <charset val="1"/>
    </font>
    <font>
      <b/>
      <sz val="14"/>
      <color rgb="FFFFFFFF"/>
      <name val="Calibri"/>
      <family val="2"/>
      <charset val="1"/>
    </font>
    <font>
      <b/>
      <sz val="18"/>
      <name val="Calibri"/>
      <family val="2"/>
      <charset val="1"/>
    </font>
    <font>
      <sz val="12"/>
      <name val="Calibri"/>
      <family val="2"/>
      <charset val="1"/>
    </font>
    <font>
      <sz val="12"/>
      <color rgb="FFFF0000"/>
      <name val="Calibri"/>
      <family val="2"/>
      <charset val="1"/>
    </font>
    <font>
      <b/>
      <u/>
      <sz val="12"/>
      <name val="Calibri"/>
      <family val="2"/>
      <charset val="1"/>
    </font>
    <font>
      <b/>
      <u/>
      <sz val="14"/>
      <name val="Calibri"/>
      <family val="2"/>
      <charset val="1"/>
    </font>
    <font>
      <b/>
      <u/>
      <sz val="14"/>
      <color rgb="FF000000"/>
      <name val="Calibri"/>
      <family val="2"/>
      <charset val="1"/>
    </font>
    <font>
      <b/>
      <sz val="11"/>
      <name val="Calibri"/>
      <family val="2"/>
      <charset val="1"/>
    </font>
    <font>
      <b/>
      <sz val="11"/>
      <color rgb="FF00000A"/>
      <name val="Calibri"/>
      <family val="2"/>
      <charset val="1"/>
    </font>
    <font>
      <b/>
      <sz val="11"/>
      <color rgb="FFFFFFFF"/>
      <name val="Calibri"/>
      <family val="2"/>
      <charset val="1"/>
    </font>
    <font>
      <b/>
      <sz val="14"/>
      <name val="Calibri"/>
      <family val="2"/>
      <charset val="1"/>
    </font>
    <font>
      <sz val="14"/>
      <name val="Calibri"/>
      <family val="2"/>
      <charset val="1"/>
    </font>
    <font>
      <b/>
      <sz val="11"/>
      <color rgb="FF006699"/>
      <name val="Calibri"/>
      <family val="2"/>
      <charset val="1"/>
    </font>
    <font>
      <b/>
      <sz val="12"/>
      <name val="Calibri"/>
      <family val="2"/>
      <charset val="1"/>
    </font>
    <font>
      <b/>
      <sz val="12"/>
      <color rgb="FFFFFFFF"/>
      <name val="Calibri"/>
      <family val="2"/>
      <charset val="1"/>
    </font>
    <font>
      <b/>
      <sz val="12"/>
      <color rgb="FFFF0000"/>
      <name val="Calibri"/>
      <family val="2"/>
      <charset val="1"/>
    </font>
    <font>
      <i/>
      <sz val="10"/>
      <name val="Calibri"/>
      <family val="2"/>
      <charset val="1"/>
    </font>
    <font>
      <b/>
      <sz val="18"/>
      <color rgb="FFFF0000"/>
      <name val="Calibri"/>
      <family val="2"/>
      <charset val="1"/>
    </font>
    <font>
      <i/>
      <sz val="12"/>
      <name val="Calibri"/>
      <family val="2"/>
      <charset val="1"/>
    </font>
    <font>
      <i/>
      <sz val="12"/>
      <color rgb="FFFF0000"/>
      <name val="Calibri"/>
      <family val="2"/>
      <charset val="1"/>
    </font>
    <font>
      <b/>
      <sz val="11"/>
      <color rgb="FF0070C0"/>
      <name val="Calibri"/>
      <family val="2"/>
      <charset val="1"/>
    </font>
    <font>
      <b/>
      <sz val="11"/>
      <color rgb="FFFF0000"/>
      <name val="Calibri"/>
      <family val="2"/>
      <charset val="1"/>
    </font>
    <font>
      <i/>
      <sz val="8"/>
      <color rgb="FF0070C0"/>
      <name val="Calibri"/>
      <family val="2"/>
      <charset val="1"/>
    </font>
    <font>
      <i/>
      <u/>
      <sz val="8"/>
      <color rgb="FF0070C0"/>
      <name val="Calibri"/>
      <family val="2"/>
      <charset val="1"/>
    </font>
    <font>
      <sz val="8"/>
      <name val="Calibri"/>
      <family val="2"/>
      <charset val="1"/>
    </font>
    <font>
      <b/>
      <sz val="13"/>
      <name val="Calibri"/>
      <family val="2"/>
      <charset val="1"/>
    </font>
    <font>
      <i/>
      <sz val="10"/>
      <color rgb="FF0070C0"/>
      <name val="Calibri"/>
      <family val="2"/>
      <charset val="1"/>
    </font>
    <font>
      <b/>
      <sz val="8"/>
      <name val="Calibri"/>
      <family val="2"/>
      <charset val="1"/>
    </font>
    <font>
      <b/>
      <sz val="18"/>
      <color rgb="FF000000"/>
      <name val="Calibri"/>
      <family val="2"/>
      <charset val="1"/>
    </font>
    <font>
      <b/>
      <sz val="12"/>
      <color rgb="FF000000"/>
      <name val="Calibri"/>
      <family val="2"/>
      <charset val="1"/>
    </font>
    <font>
      <sz val="14"/>
      <color rgb="FF000000"/>
      <name val="Calibri"/>
      <family val="2"/>
      <charset val="1"/>
    </font>
    <font>
      <b/>
      <sz val="8"/>
      <color rgb="FF000000"/>
      <name val="Calibri"/>
      <family val="2"/>
      <charset val="1"/>
    </font>
    <font>
      <b/>
      <sz val="11"/>
      <color rgb="FF000000"/>
      <name val="Calibri"/>
      <family val="2"/>
      <charset val="1"/>
    </font>
    <font>
      <sz val="11"/>
      <color rgb="FFFFFFFF"/>
      <name val="Calibri"/>
      <family val="2"/>
      <charset val="1"/>
    </font>
    <font>
      <b/>
      <sz val="11"/>
      <color rgb="FFC55A11"/>
      <name val="Calibri"/>
      <family val="2"/>
      <charset val="1"/>
    </font>
    <font>
      <sz val="10"/>
      <name val="Calibri"/>
      <family val="2"/>
      <charset val="1"/>
    </font>
    <font>
      <sz val="9"/>
      <name val="Calibri"/>
      <family val="2"/>
      <charset val="1"/>
    </font>
    <font>
      <i/>
      <sz val="12"/>
      <color rgb="FF000000"/>
      <name val="Calibri"/>
      <family val="2"/>
      <charset val="1"/>
    </font>
    <font>
      <sz val="9"/>
      <color rgb="FF000000"/>
      <name val="Calibri"/>
      <family val="2"/>
      <charset val="1"/>
    </font>
    <font>
      <b/>
      <sz val="13"/>
      <color rgb="FF000000"/>
      <name val="Calibri"/>
      <family val="2"/>
      <charset val="1"/>
    </font>
    <font>
      <sz val="10"/>
      <color rgb="FF000000"/>
      <name val="Calibri"/>
      <family val="2"/>
      <charset val="1"/>
    </font>
    <font>
      <sz val="12"/>
      <color rgb="FF000000"/>
      <name val="Calibri"/>
      <family val="2"/>
      <charset val="1"/>
    </font>
    <font>
      <sz val="11"/>
      <color rgb="FF000000"/>
      <name val="Calibri"/>
      <family val="2"/>
    </font>
    <font>
      <sz val="11"/>
      <color rgb="FFFF0000"/>
      <name val="Calibri"/>
      <family val="2"/>
    </font>
    <font>
      <b/>
      <sz val="18"/>
      <color theme="0"/>
      <name val="Calibri"/>
      <family val="2"/>
      <charset val="1"/>
    </font>
    <font>
      <i/>
      <sz val="12"/>
      <color theme="0"/>
      <name val="Calibri"/>
      <family val="2"/>
      <charset val="1"/>
    </font>
    <font>
      <b/>
      <sz val="8"/>
      <color rgb="FF0070C0"/>
      <name val="Calibri"/>
      <family val="2"/>
    </font>
    <font>
      <b/>
      <sz val="11"/>
      <name val="Calibri"/>
      <family val="2"/>
    </font>
  </fonts>
  <fills count="30">
    <fill>
      <patternFill patternType="none"/>
    </fill>
    <fill>
      <patternFill patternType="gray125"/>
    </fill>
    <fill>
      <patternFill patternType="solid">
        <fgColor rgb="FF2E75B6"/>
        <bgColor rgb="FF0070C0"/>
      </patternFill>
    </fill>
    <fill>
      <patternFill patternType="solid">
        <fgColor rgb="FF2F5597"/>
        <bgColor rgb="FF1F4E79"/>
      </patternFill>
    </fill>
    <fill>
      <patternFill patternType="solid">
        <fgColor rgb="FFC55A11"/>
        <bgColor rgb="FFED7D31"/>
      </patternFill>
    </fill>
    <fill>
      <patternFill patternType="solid">
        <fgColor rgb="FFC6EFCE"/>
        <bgColor rgb="FFC5E0B4"/>
      </patternFill>
    </fill>
    <fill>
      <patternFill patternType="solid">
        <fgColor rgb="FFF2F2F2"/>
        <bgColor rgb="FFDEEBF7"/>
      </patternFill>
    </fill>
    <fill>
      <patternFill patternType="solid">
        <fgColor rgb="FFFFFF00"/>
        <bgColor rgb="FFFFC000"/>
      </patternFill>
    </fill>
    <fill>
      <patternFill patternType="solid">
        <fgColor rgb="FFFFFFFF"/>
        <bgColor rgb="FFF2F2F2"/>
      </patternFill>
    </fill>
    <fill>
      <patternFill patternType="solid">
        <fgColor rgb="FF002060"/>
        <bgColor rgb="FF000080"/>
      </patternFill>
    </fill>
    <fill>
      <patternFill patternType="solid">
        <fgColor rgb="FFBDD7EE"/>
        <bgColor rgb="FFB4C7E7"/>
      </patternFill>
    </fill>
    <fill>
      <patternFill patternType="solid">
        <fgColor rgb="FFDEEBF7"/>
        <bgColor rgb="FFDAE3F3"/>
      </patternFill>
    </fill>
    <fill>
      <patternFill patternType="solid">
        <fgColor rgb="FFDAE3F3"/>
        <bgColor rgb="FFDEEBF7"/>
      </patternFill>
    </fill>
    <fill>
      <patternFill patternType="solid">
        <fgColor rgb="FFD9D9D9"/>
        <bgColor rgb="FFDBDBDB"/>
      </patternFill>
    </fill>
    <fill>
      <patternFill patternType="solid">
        <fgColor rgb="FF1F4E79"/>
        <bgColor rgb="FF2F5597"/>
      </patternFill>
    </fill>
    <fill>
      <patternFill patternType="solid">
        <fgColor rgb="FF9DC3E6"/>
        <bgColor rgb="FFB4C7E7"/>
      </patternFill>
    </fill>
    <fill>
      <patternFill patternType="solid">
        <fgColor rgb="FFB4C7E7"/>
        <bgColor rgb="FF9DC3E6"/>
      </patternFill>
    </fill>
    <fill>
      <patternFill patternType="solid">
        <fgColor rgb="FF8FAADC"/>
        <bgColor rgb="FF9DC3E6"/>
      </patternFill>
    </fill>
    <fill>
      <patternFill patternType="solid">
        <fgColor rgb="FFED7D31"/>
        <bgColor rgb="FFC55A11"/>
      </patternFill>
    </fill>
    <fill>
      <patternFill patternType="solid">
        <fgColor rgb="FFF8CBAD"/>
        <bgColor rgb="FFFFC7CE"/>
      </patternFill>
    </fill>
    <fill>
      <patternFill patternType="solid">
        <fgColor rgb="FFF4B183"/>
        <bgColor rgb="FFF8CBAD"/>
      </patternFill>
    </fill>
    <fill>
      <patternFill patternType="solid">
        <fgColor rgb="FFFBE5D6"/>
        <bgColor rgb="FFF2F2F2"/>
      </patternFill>
    </fill>
    <fill>
      <patternFill patternType="solid">
        <fgColor rgb="FFDBDBDB"/>
        <bgColor rgb="FFD9D9D9"/>
      </patternFill>
    </fill>
    <fill>
      <patternFill patternType="solid">
        <fgColor rgb="FFC9C9C9"/>
        <bgColor rgb="FFD0CECE"/>
      </patternFill>
    </fill>
    <fill>
      <patternFill patternType="solid">
        <fgColor rgb="FFD0CECE"/>
        <bgColor rgb="FFC9C9C9"/>
      </patternFill>
    </fill>
    <fill>
      <patternFill patternType="solid">
        <fgColor rgb="FFFFC000"/>
        <bgColor rgb="FFF4B183"/>
      </patternFill>
    </fill>
    <fill>
      <patternFill patternType="solid">
        <fgColor theme="2"/>
        <bgColor indexed="64"/>
      </patternFill>
    </fill>
    <fill>
      <patternFill patternType="solid">
        <fgColor theme="5"/>
        <bgColor rgb="FFB4C7E7"/>
      </patternFill>
    </fill>
    <fill>
      <patternFill patternType="solid">
        <fgColor theme="5" tint="0.59999389629810485"/>
        <bgColor rgb="FFB4C7E7"/>
      </patternFill>
    </fill>
    <fill>
      <patternFill patternType="solid">
        <fgColor theme="5" tint="0.59999389629810485"/>
        <bgColor indexed="64"/>
      </patternFill>
    </fill>
  </fills>
  <borders count="92">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A6A6A6"/>
      </left>
      <right style="thin">
        <color rgb="FFA6A6A6"/>
      </right>
      <top style="thin">
        <color rgb="FFA6A6A6"/>
      </top>
      <bottom style="thin">
        <color rgb="FFA6A6A6"/>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medium">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hair">
        <color auto="1"/>
      </top>
      <bottom style="hair">
        <color auto="1"/>
      </bottom>
      <diagonal/>
    </border>
    <border>
      <left style="thin">
        <color auto="1"/>
      </left>
      <right style="medium">
        <color auto="1"/>
      </right>
      <top style="hair">
        <color auto="1"/>
      </top>
      <bottom style="hair">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hair">
        <color auto="1"/>
      </top>
      <bottom style="hair">
        <color auto="1"/>
      </bottom>
      <diagonal/>
    </border>
    <border>
      <left style="medium">
        <color auto="1"/>
      </left>
      <right style="thin">
        <color auto="1"/>
      </right>
      <top/>
      <bottom/>
      <diagonal/>
    </border>
    <border>
      <left style="medium">
        <color auto="1"/>
      </left>
      <right style="thin">
        <color auto="1"/>
      </right>
      <top style="hair">
        <color auto="1"/>
      </top>
      <bottom/>
      <diagonal/>
    </border>
    <border>
      <left style="thin">
        <color auto="1"/>
      </left>
      <right style="medium">
        <color auto="1"/>
      </right>
      <top style="hair">
        <color auto="1"/>
      </top>
      <bottom/>
      <diagonal/>
    </border>
    <border>
      <left style="thin">
        <color auto="1"/>
      </left>
      <right style="thin">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top style="hair">
        <color auto="1"/>
      </top>
      <bottom style="medium">
        <color auto="1"/>
      </bottom>
      <diagonal/>
    </border>
    <border>
      <left style="thin">
        <color auto="1"/>
      </left>
      <right style="thin">
        <color auto="1"/>
      </right>
      <top style="hair">
        <color auto="1"/>
      </top>
      <bottom style="thin">
        <color auto="1"/>
      </bottom>
      <diagonal/>
    </border>
    <border>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medium">
        <color auto="1"/>
      </left>
      <right/>
      <top style="medium">
        <color auto="1"/>
      </top>
      <bottom style="medium">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style="medium">
        <color auto="1"/>
      </top>
      <bottom/>
      <diagonal/>
    </border>
    <border>
      <left style="thin">
        <color auto="1"/>
      </left>
      <right/>
      <top/>
      <bottom/>
      <diagonal/>
    </border>
    <border>
      <left style="thin">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thin">
        <color auto="1"/>
      </left>
      <right style="thin">
        <color auto="1"/>
      </right>
      <top style="hair">
        <color auto="1"/>
      </top>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style="hair">
        <color auto="1"/>
      </top>
      <bottom style="hair">
        <color auto="1"/>
      </bottom>
      <diagonal/>
    </border>
    <border>
      <left style="medium">
        <color auto="1"/>
      </left>
      <right style="thin">
        <color auto="1"/>
      </right>
      <top/>
      <bottom style="hair">
        <color auto="1"/>
      </bottom>
      <diagonal/>
    </border>
    <border>
      <left style="thin">
        <color auto="1"/>
      </left>
      <right style="medium">
        <color auto="1"/>
      </right>
      <top/>
      <bottom style="hair">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diagonal/>
    </border>
    <border>
      <left/>
      <right style="medium">
        <color auto="1"/>
      </right>
      <top style="thin">
        <color auto="1"/>
      </top>
      <bottom style="hair">
        <color auto="1"/>
      </bottom>
      <diagonal/>
    </border>
    <border>
      <left style="medium">
        <color auto="1"/>
      </left>
      <right style="medium">
        <color auto="1"/>
      </right>
      <top/>
      <bottom style="hair">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style="medium">
        <color auto="1"/>
      </bottom>
      <diagonal/>
    </border>
    <border>
      <left style="thin">
        <color auto="1"/>
      </left>
      <right/>
      <top style="thin">
        <color auto="1"/>
      </top>
      <bottom/>
      <diagonal/>
    </border>
    <border>
      <left style="medium">
        <color auto="1"/>
      </left>
      <right/>
      <top style="thin">
        <color auto="1"/>
      </top>
      <bottom style="hair">
        <color auto="1"/>
      </bottom>
      <diagonal/>
    </border>
    <border>
      <left style="medium">
        <color auto="1"/>
      </left>
      <right/>
      <top/>
      <bottom style="hair">
        <color auto="1"/>
      </bottom>
      <diagonal/>
    </border>
    <border>
      <left style="medium">
        <color auto="1"/>
      </left>
      <right/>
      <top style="hair">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right style="thin">
        <color auto="1"/>
      </right>
      <top/>
      <bottom style="thin">
        <color auto="1"/>
      </bottom>
      <diagonal/>
    </border>
    <border>
      <left style="hair">
        <color auto="1"/>
      </left>
      <right style="hair">
        <color auto="1"/>
      </right>
      <top style="hair">
        <color auto="1"/>
      </top>
      <bottom style="hair">
        <color auto="1"/>
      </bottom>
      <diagonal/>
    </border>
  </borders>
  <cellStyleXfs count="180">
    <xf numFmtId="0" fontId="0" fillId="0" borderId="0"/>
    <xf numFmtId="165" fontId="5" fillId="0" borderId="0" applyBorder="0" applyProtection="0"/>
    <xf numFmtId="0" fontId="4" fillId="0" borderId="0" applyBorder="0" applyProtection="0"/>
    <xf numFmtId="0" fontId="1" fillId="2" borderId="1">
      <alignment horizontal="center"/>
      <protection hidden="1"/>
    </xf>
    <xf numFmtId="0" fontId="1" fillId="3" borderId="1">
      <alignment horizontal="center"/>
      <protection hidden="1"/>
    </xf>
    <xf numFmtId="0" fontId="1" fillId="4" borderId="1">
      <alignment horizontal="center"/>
      <protection hidden="1"/>
    </xf>
    <xf numFmtId="0" fontId="1" fillId="4" borderId="1">
      <alignment horizontal="center"/>
      <protection hidden="1"/>
    </xf>
    <xf numFmtId="0" fontId="2" fillId="0" borderId="2">
      <alignment horizontal="left" vertical="center" wrapText="1"/>
      <protection locked="0"/>
    </xf>
    <xf numFmtId="0" fontId="2" fillId="0" borderId="2">
      <alignment horizontal="left" vertical="center" wrapText="1"/>
      <protection locked="0"/>
    </xf>
    <xf numFmtId="0" fontId="3" fillId="0" borderId="3">
      <alignment horizontal="left" vertical="center"/>
      <protection locked="0"/>
    </xf>
    <xf numFmtId="0" fontId="4"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 fillId="0" borderId="0" applyBorder="0" applyProtection="0"/>
    <xf numFmtId="164" fontId="53" fillId="0" borderId="0" applyBorder="0" applyProtection="0"/>
    <xf numFmtId="164" fontId="53" fillId="0" borderId="0" applyBorder="0" applyProtection="0"/>
    <xf numFmtId="164" fontId="5" fillId="0" borderId="0" applyBorder="0" applyProtection="0"/>
    <xf numFmtId="164" fontId="53" fillId="0" borderId="0" applyBorder="0" applyProtection="0"/>
    <xf numFmtId="164"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 fillId="0" borderId="0" applyBorder="0" applyProtection="0"/>
    <xf numFmtId="165" fontId="53" fillId="0" borderId="0" applyBorder="0" applyProtection="0"/>
    <xf numFmtId="165" fontId="53" fillId="0" borderId="0" applyBorder="0" applyProtection="0"/>
    <xf numFmtId="165" fontId="5" fillId="0" borderId="0" applyBorder="0" applyProtection="0"/>
    <xf numFmtId="165" fontId="53" fillId="0" borderId="0" applyBorder="0" applyProtection="0"/>
    <xf numFmtId="165" fontId="53" fillId="0" borderId="0" applyBorder="0" applyProtection="0"/>
    <xf numFmtId="0" fontId="6" fillId="0" borderId="0"/>
    <xf numFmtId="0" fontId="7" fillId="0" borderId="0"/>
    <xf numFmtId="0" fontId="7" fillId="0" borderId="0"/>
    <xf numFmtId="0" fontId="6" fillId="0" borderId="0"/>
    <xf numFmtId="0" fontId="5" fillId="0" borderId="0"/>
    <xf numFmtId="0" fontId="7" fillId="0" borderId="0"/>
    <xf numFmtId="0" fontId="7" fillId="0" borderId="0"/>
    <xf numFmtId="0" fontId="5" fillId="0" borderId="0"/>
    <xf numFmtId="0" fontId="7" fillId="0" borderId="0"/>
    <xf numFmtId="0" fontId="7" fillId="0" borderId="0"/>
    <xf numFmtId="0" fontId="5" fillId="0" borderId="0"/>
    <xf numFmtId="0" fontId="8" fillId="5" borderId="0">
      <alignment vertical="center" wrapText="1"/>
    </xf>
    <xf numFmtId="0" fontId="5" fillId="6" borderId="0" applyBorder="0">
      <alignment horizontal="center" vertical="center"/>
    </xf>
    <xf numFmtId="0" fontId="53" fillId="6" borderId="0" applyBorder="0">
      <alignment horizontal="center" vertical="center"/>
    </xf>
    <xf numFmtId="0" fontId="9" fillId="0" borderId="2">
      <protection locked="0"/>
    </xf>
    <xf numFmtId="0" fontId="9" fillId="0" borderId="2">
      <protection locked="0"/>
    </xf>
    <xf numFmtId="0" fontId="5" fillId="7" borderId="4">
      <protection locked="0"/>
    </xf>
    <xf numFmtId="0" fontId="5" fillId="7" borderId="4">
      <protection locked="0"/>
    </xf>
  </cellStyleXfs>
  <cellXfs count="500">
    <xf numFmtId="0" fontId="0" fillId="0" borderId="0" xfId="0"/>
    <xf numFmtId="0" fontId="0" fillId="8" borderId="0" xfId="0" applyFill="1" applyProtection="1">
      <protection hidden="1"/>
    </xf>
    <xf numFmtId="0" fontId="0" fillId="8" borderId="0" xfId="0" applyFill="1" applyAlignment="1" applyProtection="1">
      <alignment horizontal="center" vertical="center"/>
      <protection hidden="1"/>
    </xf>
    <xf numFmtId="0" fontId="0" fillId="8" borderId="0" xfId="0" applyFill="1" applyAlignment="1" applyProtection="1">
      <alignment vertical="center"/>
      <protection hidden="1"/>
    </xf>
    <xf numFmtId="0" fontId="10" fillId="8" borderId="0" xfId="0" applyFont="1" applyFill="1" applyAlignment="1" applyProtection="1">
      <alignment horizontal="center" vertical="center"/>
      <protection hidden="1"/>
    </xf>
    <xf numFmtId="0" fontId="0" fillId="8" borderId="0" xfId="0" applyFill="1" applyAlignment="1" applyProtection="1">
      <alignment horizontal="center" vertical="center" wrapText="1"/>
      <protection hidden="1"/>
    </xf>
    <xf numFmtId="0" fontId="13" fillId="11" borderId="6" xfId="0" applyFont="1" applyFill="1" applyBorder="1" applyAlignment="1" applyProtection="1">
      <alignment vertical="center"/>
      <protection hidden="1"/>
    </xf>
    <xf numFmtId="0" fontId="13" fillId="11" borderId="0" xfId="0" applyFont="1" applyFill="1" applyAlignment="1" applyProtection="1">
      <alignment vertical="center"/>
      <protection hidden="1"/>
    </xf>
    <xf numFmtId="0" fontId="13" fillId="11" borderId="0" xfId="0" applyFont="1" applyFill="1" applyAlignment="1" applyProtection="1">
      <alignment horizontal="left" vertical="center"/>
      <protection hidden="1"/>
    </xf>
    <xf numFmtId="0" fontId="4" fillId="11" borderId="0" xfId="2" applyFont="1" applyFill="1" applyBorder="1" applyAlignment="1" applyProtection="1">
      <alignment vertical="center"/>
      <protection hidden="1"/>
    </xf>
    <xf numFmtId="0" fontId="13" fillId="11" borderId="7" xfId="0" applyFont="1" applyFill="1" applyBorder="1" applyAlignment="1" applyProtection="1">
      <alignment vertical="center"/>
      <protection hidden="1"/>
    </xf>
    <xf numFmtId="0" fontId="13" fillId="11" borderId="6" xfId="0" applyFont="1" applyFill="1" applyBorder="1" applyAlignment="1" applyProtection="1">
      <alignment horizontal="center" vertical="center" wrapText="1"/>
      <protection hidden="1"/>
    </xf>
    <xf numFmtId="0" fontId="13" fillId="11" borderId="0" xfId="0" applyFont="1" applyFill="1" applyAlignment="1" applyProtection="1">
      <alignment horizontal="center" vertical="center" wrapText="1"/>
      <protection hidden="1"/>
    </xf>
    <xf numFmtId="0" fontId="13" fillId="11" borderId="7" xfId="0" applyFont="1" applyFill="1" applyBorder="1" applyAlignment="1" applyProtection="1">
      <alignment horizontal="center" vertical="center" wrapText="1"/>
      <protection hidden="1"/>
    </xf>
    <xf numFmtId="0" fontId="0" fillId="0" borderId="7" xfId="0" applyBorder="1" applyProtection="1">
      <protection hidden="1"/>
    </xf>
    <xf numFmtId="0" fontId="0" fillId="11" borderId="6" xfId="0" applyFill="1" applyBorder="1" applyProtection="1">
      <protection hidden="1"/>
    </xf>
    <xf numFmtId="0" fontId="0" fillId="11" borderId="0" xfId="0" applyFill="1" applyProtection="1">
      <protection hidden="1"/>
    </xf>
    <xf numFmtId="0" fontId="0" fillId="11" borderId="7" xfId="0" applyFill="1" applyBorder="1" applyProtection="1">
      <protection hidden="1"/>
    </xf>
    <xf numFmtId="0" fontId="0" fillId="11" borderId="13" xfId="0" applyFill="1" applyBorder="1" applyProtection="1">
      <protection hidden="1"/>
    </xf>
    <xf numFmtId="0" fontId="0" fillId="11" borderId="14" xfId="0" applyFill="1" applyBorder="1" applyProtection="1">
      <protection hidden="1"/>
    </xf>
    <xf numFmtId="0" fontId="0" fillId="11" borderId="15" xfId="0" applyFill="1" applyBorder="1" applyProtection="1">
      <protection hidden="1"/>
    </xf>
    <xf numFmtId="0" fontId="0" fillId="8" borderId="6" xfId="0" applyFill="1" applyBorder="1" applyProtection="1">
      <protection hidden="1"/>
    </xf>
    <xf numFmtId="0" fontId="6" fillId="12" borderId="0" xfId="0" applyFont="1" applyFill="1" applyAlignment="1" applyProtection="1">
      <alignment vertical="center" wrapText="1"/>
      <protection hidden="1"/>
    </xf>
    <xf numFmtId="0" fontId="6" fillId="12" borderId="7" xfId="0" applyFont="1" applyFill="1" applyBorder="1" applyAlignment="1" applyProtection="1">
      <alignment vertical="center" wrapText="1"/>
      <protection hidden="1"/>
    </xf>
    <xf numFmtId="0" fontId="7" fillId="8" borderId="6" xfId="0" applyFont="1" applyFill="1" applyBorder="1" applyAlignment="1" applyProtection="1">
      <alignment horizontal="center" vertical="center" wrapText="1"/>
      <protection hidden="1"/>
    </xf>
    <xf numFmtId="0" fontId="7" fillId="8" borderId="0" xfId="0" applyFont="1" applyFill="1" applyAlignment="1" applyProtection="1">
      <alignment horizontal="center" vertical="center"/>
      <protection hidden="1"/>
    </xf>
    <xf numFmtId="0" fontId="7" fillId="8" borderId="7" xfId="0" applyFont="1" applyFill="1" applyBorder="1" applyAlignment="1" applyProtection="1">
      <alignment horizontal="center" vertical="center"/>
      <protection hidden="1"/>
    </xf>
    <xf numFmtId="0" fontId="0" fillId="8" borderId="7" xfId="0" applyFill="1" applyBorder="1" applyProtection="1">
      <protection hidden="1"/>
    </xf>
    <xf numFmtId="0" fontId="11" fillId="8" borderId="0" xfId="0" applyFont="1" applyFill="1" applyAlignment="1" applyProtection="1">
      <alignment horizontal="center" vertical="center" wrapText="1"/>
      <protection hidden="1"/>
    </xf>
    <xf numFmtId="0" fontId="20" fillId="14" borderId="20" xfId="0" applyFont="1" applyFill="1" applyBorder="1" applyAlignment="1" applyProtection="1">
      <alignment horizontal="center" vertical="center" wrapText="1"/>
      <protection hidden="1"/>
    </xf>
    <xf numFmtId="0" fontId="20" fillId="14" borderId="23" xfId="0" applyFont="1" applyFill="1" applyBorder="1" applyAlignment="1" applyProtection="1">
      <alignment horizontal="center" vertical="center" wrapText="1"/>
      <protection hidden="1"/>
    </xf>
    <xf numFmtId="0" fontId="0" fillId="10" borderId="25" xfId="0" applyFont="1" applyFill="1" applyBorder="1" applyAlignment="1" applyProtection="1">
      <alignment horizontal="left" vertical="center"/>
      <protection hidden="1"/>
    </xf>
    <xf numFmtId="167" fontId="18" fillId="10" borderId="26" xfId="0" applyNumberFormat="1" applyFont="1" applyFill="1" applyBorder="1" applyAlignment="1" applyProtection="1">
      <alignment horizontal="right" vertical="center"/>
      <protection hidden="1"/>
    </xf>
    <xf numFmtId="0" fontId="23" fillId="10" borderId="6" xfId="0" applyFont="1" applyFill="1" applyBorder="1" applyAlignment="1" applyProtection="1">
      <alignment horizontal="center" vertical="center"/>
      <protection hidden="1"/>
    </xf>
    <xf numFmtId="167" fontId="23" fillId="10" borderId="27" xfId="0" applyNumberFormat="1" applyFont="1" applyFill="1" applyBorder="1" applyAlignment="1" applyProtection="1">
      <alignment horizontal="center" vertical="center"/>
      <protection hidden="1"/>
    </xf>
    <xf numFmtId="0" fontId="6" fillId="10" borderId="28" xfId="0" applyFont="1" applyFill="1" applyBorder="1" applyAlignment="1" applyProtection="1">
      <alignment horizontal="left" vertical="center" wrapText="1"/>
      <protection hidden="1"/>
    </xf>
    <xf numFmtId="167" fontId="18" fillId="10" borderId="29" xfId="0" applyNumberFormat="1" applyFont="1" applyFill="1" applyBorder="1" applyAlignment="1" applyProtection="1">
      <alignment horizontal="right" vertical="center" wrapText="1"/>
      <protection hidden="1"/>
    </xf>
    <xf numFmtId="0" fontId="6" fillId="10" borderId="30" xfId="0" applyFont="1" applyFill="1" applyBorder="1" applyAlignment="1" applyProtection="1">
      <alignment horizontal="left" vertical="center" wrapText="1"/>
      <protection hidden="1"/>
    </xf>
    <xf numFmtId="167" fontId="6" fillId="10" borderId="31" xfId="0" applyNumberFormat="1" applyFont="1" applyFill="1" applyBorder="1" applyAlignment="1" applyProtection="1">
      <alignment horizontal="right" vertical="center" wrapText="1"/>
      <protection hidden="1"/>
    </xf>
    <xf numFmtId="0" fontId="24" fillId="8" borderId="0" xfId="0" applyFont="1" applyFill="1" applyAlignment="1" applyProtection="1">
      <alignment vertical="center" wrapText="1"/>
      <protection hidden="1"/>
    </xf>
    <xf numFmtId="0" fontId="0" fillId="10" borderId="33" xfId="0" applyFont="1" applyFill="1" applyBorder="1" applyAlignment="1" applyProtection="1">
      <alignment vertical="center" wrapText="1"/>
      <protection hidden="1"/>
    </xf>
    <xf numFmtId="167" fontId="18" fillId="10" borderId="34" xfId="1" applyNumberFormat="1" applyFont="1" applyFill="1" applyBorder="1" applyAlignment="1" applyProtection="1">
      <alignment horizontal="right" vertical="center" wrapText="1"/>
      <protection hidden="1"/>
    </xf>
    <xf numFmtId="0" fontId="23" fillId="10" borderId="30" xfId="0" applyFont="1" applyFill="1" applyBorder="1" applyAlignment="1" applyProtection="1">
      <alignment horizontal="center" vertical="center" wrapText="1"/>
      <protection hidden="1"/>
    </xf>
    <xf numFmtId="167" fontId="23" fillId="10" borderId="31" xfId="0" applyNumberFormat="1" applyFont="1" applyFill="1" applyBorder="1" applyAlignment="1" applyProtection="1">
      <alignment horizontal="center" vertical="center" wrapText="1"/>
      <protection hidden="1"/>
    </xf>
    <xf numFmtId="0" fontId="6" fillId="10" borderId="33" xfId="0" applyFont="1" applyFill="1" applyBorder="1" applyAlignment="1" applyProtection="1">
      <alignment vertical="center" wrapText="1"/>
      <protection hidden="1"/>
    </xf>
    <xf numFmtId="167" fontId="18" fillId="10" borderId="35" xfId="0" applyNumberFormat="1" applyFont="1" applyFill="1" applyBorder="1" applyAlignment="1" applyProtection="1">
      <alignment vertical="center" wrapText="1"/>
      <protection hidden="1"/>
    </xf>
    <xf numFmtId="0" fontId="5" fillId="10" borderId="28" xfId="0" applyFont="1" applyFill="1" applyBorder="1" applyAlignment="1" applyProtection="1">
      <alignment vertical="center" wrapText="1"/>
      <protection hidden="1"/>
    </xf>
    <xf numFmtId="0" fontId="25" fillId="14" borderId="36" xfId="0" applyFont="1" applyFill="1" applyBorder="1" applyAlignment="1" applyProtection="1">
      <alignment vertical="center" wrapText="1"/>
      <protection hidden="1"/>
    </xf>
    <xf numFmtId="167" fontId="25" fillId="14" borderId="37" xfId="0" applyNumberFormat="1" applyFont="1" applyFill="1" applyBorder="1" applyAlignment="1" applyProtection="1">
      <alignment vertical="center" wrapText="1"/>
      <protection hidden="1"/>
    </xf>
    <xf numFmtId="0" fontId="26" fillId="8" borderId="0" xfId="0" applyFont="1" applyFill="1" applyAlignment="1" applyProtection="1">
      <alignment vertical="center" wrapText="1"/>
      <protection hidden="1"/>
    </xf>
    <xf numFmtId="0" fontId="23" fillId="10" borderId="39" xfId="0" applyFont="1" applyFill="1" applyBorder="1" applyAlignment="1" applyProtection="1">
      <alignment horizontal="center" vertical="center"/>
      <protection hidden="1"/>
    </xf>
    <xf numFmtId="167" fontId="20" fillId="14" borderId="23" xfId="0" applyNumberFormat="1" applyFont="1" applyFill="1" applyBorder="1" applyAlignment="1" applyProtection="1">
      <alignment horizontal="center" vertical="center" wrapText="1"/>
      <protection hidden="1"/>
    </xf>
    <xf numFmtId="0" fontId="0" fillId="10" borderId="39" xfId="0" applyFont="1" applyFill="1" applyBorder="1" applyAlignment="1" applyProtection="1">
      <alignment horizontal="left" vertical="center" wrapText="1"/>
      <protection hidden="1"/>
    </xf>
    <xf numFmtId="0" fontId="23" fillId="10" borderId="39" xfId="0" applyFont="1" applyFill="1" applyBorder="1" applyAlignment="1" applyProtection="1">
      <alignment horizontal="center" vertical="center" wrapText="1"/>
      <protection hidden="1"/>
    </xf>
    <xf numFmtId="0" fontId="23" fillId="10" borderId="40" xfId="0" applyFont="1" applyFill="1" applyBorder="1" applyAlignment="1" applyProtection="1">
      <alignment horizontal="center" vertical="center" wrapText="1"/>
      <protection hidden="1"/>
    </xf>
    <xf numFmtId="167" fontId="23" fillId="10" borderId="27" xfId="0" applyNumberFormat="1" applyFont="1" applyFill="1" applyBorder="1" applyAlignment="1" applyProtection="1">
      <alignment horizontal="center" vertical="center" wrapText="1"/>
      <protection hidden="1"/>
    </xf>
    <xf numFmtId="0" fontId="0" fillId="8" borderId="0" xfId="0" applyFill="1" applyAlignment="1" applyProtection="1">
      <alignment horizontal="left" vertical="center"/>
      <protection hidden="1"/>
    </xf>
    <xf numFmtId="0" fontId="0" fillId="10" borderId="41" xfId="0" applyFont="1" applyFill="1" applyBorder="1" applyAlignment="1" applyProtection="1">
      <alignment horizontal="left" vertical="center" wrapText="1"/>
      <protection hidden="1"/>
    </xf>
    <xf numFmtId="167" fontId="6" fillId="10" borderId="42" xfId="0" applyNumberFormat="1" applyFont="1" applyFill="1" applyBorder="1" applyAlignment="1" applyProtection="1">
      <alignment horizontal="right" vertical="center" wrapText="1"/>
      <protection hidden="1"/>
    </xf>
    <xf numFmtId="0" fontId="20" fillId="14" borderId="44" xfId="0" applyFont="1" applyFill="1" applyBorder="1" applyAlignment="1" applyProtection="1">
      <alignment horizontal="center" vertical="center" wrapText="1"/>
      <protection hidden="1"/>
    </xf>
    <xf numFmtId="0" fontId="18" fillId="8" borderId="0" xfId="0" applyFont="1" applyFill="1" applyAlignment="1" applyProtection="1">
      <alignment horizontal="center" vertical="center" wrapText="1"/>
      <protection hidden="1"/>
    </xf>
    <xf numFmtId="0" fontId="31" fillId="10" borderId="45" xfId="0" applyFont="1" applyFill="1" applyBorder="1" applyAlignment="1" applyProtection="1">
      <alignment horizontal="center" vertical="center" wrapText="1"/>
      <protection hidden="1"/>
    </xf>
    <xf numFmtId="0" fontId="31" fillId="10" borderId="26" xfId="0" applyFont="1" applyFill="1" applyBorder="1" applyAlignment="1" applyProtection="1">
      <alignment horizontal="center" vertical="center" wrapText="1"/>
      <protection hidden="1"/>
    </xf>
    <xf numFmtId="0" fontId="33" fillId="10" borderId="21" xfId="0" applyFont="1" applyFill="1" applyBorder="1" applyAlignment="1" applyProtection="1">
      <alignment horizontal="center" vertical="center" wrapText="1"/>
      <protection hidden="1"/>
    </xf>
    <xf numFmtId="0" fontId="33" fillId="10" borderId="29" xfId="0" applyFont="1" applyFill="1" applyBorder="1" applyAlignment="1" applyProtection="1">
      <alignment horizontal="center" vertical="center" wrapText="1"/>
      <protection hidden="1"/>
    </xf>
    <xf numFmtId="0" fontId="18" fillId="7" borderId="28" xfId="0" applyFont="1" applyFill="1" applyBorder="1" applyAlignment="1" applyProtection="1">
      <alignment horizontal="center" vertical="center"/>
      <protection hidden="1"/>
    </xf>
    <xf numFmtId="0" fontId="6" fillId="7" borderId="2" xfId="0" applyFont="1" applyFill="1" applyBorder="1" applyAlignment="1" applyProtection="1">
      <alignment horizontal="center" vertical="center" wrapText="1"/>
      <protection hidden="1"/>
    </xf>
    <xf numFmtId="0" fontId="6" fillId="7" borderId="2" xfId="0" applyFont="1" applyFill="1" applyBorder="1" applyAlignment="1" applyProtection="1">
      <alignment horizontal="left" vertical="center" wrapText="1"/>
      <protection hidden="1"/>
    </xf>
    <xf numFmtId="165" fontId="6" fillId="7" borderId="2" xfId="1" applyFont="1" applyFill="1" applyBorder="1" applyAlignment="1" applyProtection="1">
      <alignment horizontal="center" vertical="center"/>
      <protection hidden="1"/>
    </xf>
    <xf numFmtId="165" fontId="6" fillId="7" borderId="2" xfId="1" applyFont="1" applyFill="1" applyBorder="1" applyAlignment="1" applyProtection="1">
      <alignment horizontal="center" vertical="center" wrapText="1"/>
      <protection hidden="1"/>
    </xf>
    <xf numFmtId="49" fontId="35" fillId="7" borderId="29" xfId="0" applyNumberFormat="1" applyFont="1" applyFill="1" applyBorder="1" applyAlignment="1" applyProtection="1">
      <alignment horizontal="center" vertical="center" wrapText="1"/>
      <protection hidden="1"/>
    </xf>
    <xf numFmtId="0" fontId="0" fillId="6" borderId="46" xfId="0" applyFill="1" applyBorder="1" applyAlignment="1" applyProtection="1">
      <alignment horizontal="center" vertical="center"/>
      <protection hidden="1"/>
    </xf>
    <xf numFmtId="0" fontId="5" fillId="8" borderId="47" xfId="0" applyFont="1" applyFill="1" applyBorder="1" applyAlignment="1" applyProtection="1">
      <alignment horizontal="center" vertical="center" wrapText="1"/>
      <protection locked="0"/>
    </xf>
    <xf numFmtId="0" fontId="0" fillId="8" borderId="49" xfId="0" applyFont="1" applyFill="1" applyBorder="1" applyAlignment="1" applyProtection="1">
      <alignment horizontal="center" vertical="center" wrapText="1"/>
      <protection locked="0"/>
    </xf>
    <xf numFmtId="165" fontId="5" fillId="8" borderId="47" xfId="1" applyFill="1" applyBorder="1" applyAlignment="1" applyProtection="1">
      <alignment horizontal="center" vertical="center"/>
      <protection locked="0"/>
    </xf>
    <xf numFmtId="165" fontId="5" fillId="8" borderId="47" xfId="1" applyFill="1" applyBorder="1" applyAlignment="1" applyProtection="1">
      <alignment horizontal="center" vertical="center" wrapText="1"/>
      <protection locked="0"/>
    </xf>
    <xf numFmtId="49" fontId="18" fillId="8" borderId="50" xfId="0" applyNumberFormat="1" applyFont="1" applyFill="1" applyBorder="1" applyAlignment="1" applyProtection="1">
      <alignment horizontal="center" vertical="center" wrapText="1"/>
      <protection locked="0"/>
    </xf>
    <xf numFmtId="0" fontId="0" fillId="6" borderId="39" xfId="0" applyFill="1" applyBorder="1" applyAlignment="1" applyProtection="1">
      <alignment horizontal="center" vertical="center"/>
      <protection hidden="1"/>
    </xf>
    <xf numFmtId="0" fontId="5" fillId="8" borderId="19" xfId="0" applyFont="1" applyFill="1" applyBorder="1" applyAlignment="1" applyProtection="1">
      <alignment horizontal="center" vertical="center" wrapText="1"/>
      <protection locked="0"/>
    </xf>
    <xf numFmtId="0" fontId="0" fillId="8" borderId="19" xfId="0" applyFont="1" applyFill="1" applyBorder="1" applyAlignment="1" applyProtection="1">
      <alignment horizontal="center" vertical="center" wrapText="1"/>
      <protection locked="0"/>
    </xf>
    <xf numFmtId="0" fontId="0" fillId="8" borderId="52" xfId="0" applyFont="1" applyFill="1" applyBorder="1" applyAlignment="1" applyProtection="1">
      <alignment horizontal="center" vertical="center" wrapText="1"/>
      <protection locked="0"/>
    </xf>
    <xf numFmtId="165" fontId="5" fillId="8" borderId="19" xfId="1" applyFill="1" applyBorder="1" applyAlignment="1" applyProtection="1">
      <alignment horizontal="center" vertical="center"/>
      <protection locked="0"/>
    </xf>
    <xf numFmtId="165" fontId="5" fillId="8" borderId="19" xfId="1" applyFill="1" applyBorder="1" applyAlignment="1" applyProtection="1">
      <alignment horizontal="center" vertical="center" wrapText="1"/>
      <protection locked="0"/>
    </xf>
    <xf numFmtId="49" fontId="18" fillId="8" borderId="31" xfId="0" applyNumberFormat="1" applyFont="1" applyFill="1" applyBorder="1" applyAlignment="1" applyProtection="1">
      <alignment horizontal="center" vertical="center" wrapText="1"/>
      <protection locked="0"/>
    </xf>
    <xf numFmtId="0" fontId="0" fillId="8" borderId="19" xfId="0" applyFill="1" applyBorder="1" applyAlignment="1" applyProtection="1">
      <alignment horizontal="left" vertical="center" wrapText="1"/>
      <protection locked="0"/>
    </xf>
    <xf numFmtId="0" fontId="0" fillId="6" borderId="53" xfId="0" applyFill="1" applyBorder="1" applyAlignment="1" applyProtection="1">
      <alignment horizontal="center" vertical="center"/>
      <protection hidden="1"/>
    </xf>
    <xf numFmtId="0" fontId="0" fillId="8" borderId="54" xfId="0" applyFill="1" applyBorder="1" applyAlignment="1" applyProtection="1">
      <alignment horizontal="left" vertical="center" wrapText="1"/>
      <protection locked="0"/>
    </xf>
    <xf numFmtId="0" fontId="0" fillId="8" borderId="57" xfId="0" applyFill="1" applyBorder="1" applyAlignment="1" applyProtection="1">
      <alignment horizontal="center" vertical="center" wrapText="1"/>
      <protection locked="0"/>
    </xf>
    <xf numFmtId="165" fontId="5" fillId="8" borderId="54" xfId="1" applyFill="1" applyBorder="1" applyAlignment="1" applyProtection="1">
      <alignment horizontal="center" vertical="center"/>
      <protection locked="0"/>
    </xf>
    <xf numFmtId="165" fontId="5" fillId="8" borderId="54" xfId="1" applyFill="1" applyBorder="1" applyAlignment="1" applyProtection="1">
      <alignment horizontal="center" vertical="center" wrapText="1"/>
      <protection locked="0"/>
    </xf>
    <xf numFmtId="49" fontId="18" fillId="8" borderId="58" xfId="0" applyNumberFormat="1" applyFont="1" applyFill="1" applyBorder="1" applyAlignment="1" applyProtection="1">
      <alignment horizontal="center" vertical="center" wrapText="1"/>
      <protection locked="0"/>
    </xf>
    <xf numFmtId="0" fontId="22" fillId="8" borderId="0" xfId="0" applyFont="1" applyFill="1" applyProtection="1">
      <protection hidden="1"/>
    </xf>
    <xf numFmtId="165" fontId="36" fillId="15" borderId="23" xfId="0" applyNumberFormat="1" applyFont="1" applyFill="1" applyBorder="1" applyAlignment="1" applyProtection="1">
      <alignment horizontal="center" vertical="center"/>
      <protection hidden="1"/>
    </xf>
    <xf numFmtId="0" fontId="31" fillId="10" borderId="60" xfId="0" applyFont="1" applyFill="1" applyBorder="1" applyAlignment="1" applyProtection="1">
      <alignment horizontal="center" vertical="center" wrapText="1"/>
      <protection hidden="1"/>
    </xf>
    <xf numFmtId="0" fontId="37" fillId="10" borderId="21" xfId="0" applyFont="1" applyFill="1" applyBorder="1" applyAlignment="1" applyProtection="1">
      <alignment horizontal="center" vertical="center" wrapText="1"/>
      <protection hidden="1"/>
    </xf>
    <xf numFmtId="0" fontId="37" fillId="10" borderId="61" xfId="0" applyFont="1" applyFill="1" applyBorder="1" applyAlignment="1" applyProtection="1">
      <alignment horizontal="center" vertical="center" wrapText="1"/>
      <protection hidden="1"/>
    </xf>
    <xf numFmtId="0" fontId="37" fillId="10" borderId="29" xfId="0" applyFont="1" applyFill="1" applyBorder="1" applyAlignment="1" applyProtection="1">
      <alignment horizontal="center" vertical="center" wrapText="1"/>
      <protection hidden="1"/>
    </xf>
    <xf numFmtId="2" fontId="6" fillId="7" borderId="2" xfId="1" applyNumberFormat="1" applyFont="1" applyFill="1" applyBorder="1" applyAlignment="1" applyProtection="1">
      <alignment horizontal="center" vertical="center" wrapText="1"/>
      <protection hidden="1"/>
    </xf>
    <xf numFmtId="165" fontId="6" fillId="7" borderId="32" xfId="1" applyFont="1" applyFill="1" applyBorder="1" applyAlignment="1" applyProtection="1">
      <alignment horizontal="center" vertical="center" wrapText="1"/>
      <protection hidden="1"/>
    </xf>
    <xf numFmtId="165" fontId="5" fillId="0" borderId="19" xfId="1" applyFont="1" applyBorder="1" applyAlignment="1" applyProtection="1">
      <alignment horizontal="center" vertical="center"/>
      <protection locked="0"/>
    </xf>
    <xf numFmtId="169" fontId="5" fillId="8" borderId="19" xfId="1" applyNumberFormat="1" applyFill="1" applyBorder="1" applyAlignment="1" applyProtection="1">
      <alignment horizontal="center" vertical="center"/>
      <protection locked="0"/>
    </xf>
    <xf numFmtId="165" fontId="5" fillId="10" borderId="19" xfId="1" applyFill="1" applyBorder="1" applyAlignment="1" applyProtection="1">
      <alignment horizontal="center" vertical="center" wrapText="1"/>
      <protection hidden="1"/>
    </xf>
    <xf numFmtId="49" fontId="38" fillId="8" borderId="50" xfId="0" applyNumberFormat="1" applyFont="1" applyFill="1" applyBorder="1" applyAlignment="1" applyProtection="1">
      <alignment horizontal="center" vertical="center" wrapText="1"/>
      <protection locked="0"/>
    </xf>
    <xf numFmtId="165" fontId="5" fillId="8" borderId="19" xfId="1" applyFont="1" applyFill="1" applyBorder="1" applyAlignment="1" applyProtection="1">
      <alignment horizontal="center" vertical="center"/>
      <protection locked="0"/>
    </xf>
    <xf numFmtId="49" fontId="38" fillId="8" borderId="31" xfId="0" applyNumberFormat="1" applyFont="1" applyFill="1" applyBorder="1" applyAlignment="1" applyProtection="1">
      <alignment horizontal="center" vertical="center" wrapText="1"/>
      <protection locked="0"/>
    </xf>
    <xf numFmtId="0" fontId="0" fillId="8" borderId="19" xfId="0" applyFill="1" applyBorder="1" applyAlignment="1" applyProtection="1">
      <alignment horizontal="center" vertical="center" wrapText="1"/>
      <protection locked="0"/>
    </xf>
    <xf numFmtId="0" fontId="0" fillId="8" borderId="54" xfId="0" applyFill="1" applyBorder="1" applyAlignment="1" applyProtection="1">
      <alignment horizontal="center" vertical="center" wrapText="1"/>
      <protection locked="0"/>
    </xf>
    <xf numFmtId="49" fontId="38" fillId="8" borderId="58" xfId="0" applyNumberFormat="1" applyFont="1" applyFill="1" applyBorder="1" applyAlignment="1" applyProtection="1">
      <alignment horizontal="center" vertical="center" wrapText="1"/>
      <protection locked="0"/>
    </xf>
    <xf numFmtId="0" fontId="22" fillId="8" borderId="62" xfId="0" applyFont="1" applyFill="1" applyBorder="1" applyProtection="1">
      <protection hidden="1"/>
    </xf>
    <xf numFmtId="0" fontId="36" fillId="8" borderId="62" xfId="0" applyFont="1" applyFill="1" applyBorder="1" applyAlignment="1" applyProtection="1">
      <alignment vertical="center"/>
      <protection hidden="1"/>
    </xf>
    <xf numFmtId="0" fontId="5" fillId="8" borderId="19" xfId="0" applyFont="1" applyFill="1" applyBorder="1" applyAlignment="1" applyProtection="1">
      <alignment horizontal="center" vertical="center" wrapText="1"/>
      <protection locked="0" hidden="1"/>
    </xf>
    <xf numFmtId="0" fontId="0" fillId="8" borderId="19" xfId="0" applyFont="1" applyFill="1" applyBorder="1" applyAlignment="1" applyProtection="1">
      <alignment horizontal="center" vertical="center" wrapText="1"/>
      <protection locked="0" hidden="1"/>
    </xf>
    <xf numFmtId="0" fontId="0" fillId="8" borderId="19" xfId="0" applyFill="1" applyBorder="1" applyAlignment="1" applyProtection="1">
      <alignment horizontal="center" vertical="center" wrapText="1"/>
      <protection locked="0" hidden="1"/>
    </xf>
    <xf numFmtId="0" fontId="0" fillId="16" borderId="19" xfId="0" applyFill="1" applyBorder="1" applyAlignment="1" applyProtection="1">
      <alignment horizontal="center" vertical="center" wrapText="1"/>
      <protection hidden="1"/>
    </xf>
    <xf numFmtId="0" fontId="0" fillId="16" borderId="19" xfId="0" applyFill="1" applyBorder="1" applyAlignment="1" applyProtection="1">
      <alignment horizontal="center" vertical="center" wrapText="1"/>
      <protection locked="0" hidden="1"/>
    </xf>
    <xf numFmtId="165" fontId="5" fillId="16" borderId="19" xfId="1" applyFill="1" applyBorder="1" applyAlignment="1" applyProtection="1">
      <alignment horizontal="center" vertical="center" wrapText="1"/>
      <protection hidden="1"/>
    </xf>
    <xf numFmtId="0" fontId="6" fillId="16" borderId="19" xfId="0" applyFont="1" applyFill="1" applyBorder="1" applyAlignment="1" applyProtection="1">
      <alignment horizontal="center" vertical="center" wrapText="1"/>
      <protection hidden="1"/>
    </xf>
    <xf numFmtId="0" fontId="0" fillId="8" borderId="50" xfId="0" applyFill="1" applyBorder="1" applyAlignment="1" applyProtection="1">
      <alignment horizontal="center" vertical="center" wrapText="1"/>
      <protection locked="0" hidden="1"/>
    </xf>
    <xf numFmtId="0" fontId="0" fillId="8" borderId="31" xfId="0" applyFill="1" applyBorder="1" applyAlignment="1" applyProtection="1">
      <alignment horizontal="center" vertical="center" wrapText="1"/>
      <protection locked="0" hidden="1"/>
    </xf>
    <xf numFmtId="0" fontId="0" fillId="8" borderId="54" xfId="0" applyFill="1" applyBorder="1" applyAlignment="1" applyProtection="1">
      <alignment horizontal="center" vertical="center" wrapText="1"/>
      <protection locked="0" hidden="1"/>
    </xf>
    <xf numFmtId="0" fontId="6" fillId="16" borderId="54" xfId="0" applyFont="1" applyFill="1" applyBorder="1" applyAlignment="1" applyProtection="1">
      <alignment horizontal="center" vertical="center" wrapText="1"/>
      <protection hidden="1"/>
    </xf>
    <xf numFmtId="0" fontId="0" fillId="8" borderId="58" xfId="0" applyFill="1" applyBorder="1" applyAlignment="1" applyProtection="1">
      <alignment horizontal="center" vertical="center" wrapText="1"/>
      <protection locked="0" hidden="1"/>
    </xf>
    <xf numFmtId="0" fontId="41" fillId="8" borderId="0" xfId="0" applyFont="1" applyFill="1" applyProtection="1">
      <protection hidden="1"/>
    </xf>
    <xf numFmtId="167" fontId="36" fillId="17" borderId="44" xfId="0" applyNumberFormat="1" applyFont="1" applyFill="1" applyBorder="1" applyAlignment="1" applyProtection="1">
      <alignment horizontal="center" vertical="center"/>
      <protection hidden="1"/>
    </xf>
    <xf numFmtId="0" fontId="41" fillId="8" borderId="63" xfId="0" applyFont="1" applyFill="1" applyBorder="1" applyProtection="1">
      <protection hidden="1"/>
    </xf>
    <xf numFmtId="165" fontId="36" fillId="17" borderId="64" xfId="1" applyFont="1" applyFill="1" applyBorder="1" applyAlignment="1" applyProtection="1">
      <alignment horizontal="center" vertical="center"/>
      <protection hidden="1"/>
    </xf>
    <xf numFmtId="2" fontId="6" fillId="7" borderId="2" xfId="0" applyNumberFormat="1" applyFont="1" applyFill="1" applyBorder="1" applyAlignment="1" applyProtection="1">
      <alignment horizontal="center" vertical="center" wrapText="1"/>
      <protection hidden="1"/>
    </xf>
    <xf numFmtId="0" fontId="0" fillId="16" borderId="18" xfId="0" applyFill="1" applyBorder="1" applyAlignment="1" applyProtection="1">
      <alignment horizontal="center" vertical="center" wrapText="1"/>
      <protection locked="0" hidden="1"/>
    </xf>
    <xf numFmtId="2" fontId="0" fillId="8" borderId="18" xfId="0" applyNumberFormat="1" applyFill="1" applyBorder="1" applyAlignment="1" applyProtection="1">
      <alignment horizontal="center" vertical="center" wrapText="1"/>
      <protection locked="0" hidden="1"/>
    </xf>
    <xf numFmtId="165" fontId="5" fillId="16" borderId="19" xfId="1" applyFill="1" applyBorder="1" applyAlignment="1" applyProtection="1">
      <alignment horizontal="right" vertical="center" wrapText="1"/>
      <protection hidden="1"/>
    </xf>
    <xf numFmtId="49" fontId="42" fillId="8" borderId="50" xfId="0" applyNumberFormat="1" applyFont="1" applyFill="1" applyBorder="1" applyAlignment="1" applyProtection="1">
      <alignment horizontal="center" vertical="center" wrapText="1"/>
      <protection locked="0" hidden="1"/>
    </xf>
    <xf numFmtId="49" fontId="42" fillId="8" borderId="31" xfId="0" applyNumberFormat="1" applyFont="1" applyFill="1" applyBorder="1" applyAlignment="1" applyProtection="1">
      <alignment horizontal="center" vertical="center" wrapText="1"/>
      <protection locked="0" hidden="1"/>
    </xf>
    <xf numFmtId="2" fontId="0" fillId="8" borderId="19" xfId="0" applyNumberFormat="1" applyFill="1" applyBorder="1" applyAlignment="1" applyProtection="1">
      <alignment horizontal="center" vertical="center" wrapText="1"/>
      <protection locked="0" hidden="1"/>
    </xf>
    <xf numFmtId="0" fontId="0" fillId="8" borderId="19" xfId="0" applyFill="1" applyBorder="1" applyAlignment="1" applyProtection="1">
      <alignment horizontal="left" vertical="center" wrapText="1"/>
      <protection locked="0" hidden="1"/>
    </xf>
    <xf numFmtId="0" fontId="0" fillId="8" borderId="54" xfId="0" applyFill="1" applyBorder="1" applyAlignment="1" applyProtection="1">
      <alignment horizontal="left" vertical="center" wrapText="1"/>
      <protection locked="0" hidden="1"/>
    </xf>
    <xf numFmtId="2" fontId="0" fillId="8" borderId="54" xfId="0" applyNumberFormat="1" applyFill="1" applyBorder="1" applyAlignment="1" applyProtection="1">
      <alignment horizontal="center" vertical="center" wrapText="1"/>
      <protection locked="0" hidden="1"/>
    </xf>
    <xf numFmtId="49" fontId="42" fillId="8" borderId="58" xfId="0" applyNumberFormat="1" applyFont="1" applyFill="1" applyBorder="1" applyAlignment="1" applyProtection="1">
      <alignment horizontal="center" vertical="center" wrapText="1"/>
      <protection locked="0" hidden="1"/>
    </xf>
    <xf numFmtId="165" fontId="36" fillId="17" borderId="65" xfId="0" applyNumberFormat="1" applyFont="1" applyFill="1" applyBorder="1" applyAlignment="1" applyProtection="1">
      <alignment horizontal="center" vertical="center"/>
      <protection hidden="1"/>
    </xf>
    <xf numFmtId="165" fontId="36" fillId="17" borderId="23" xfId="0" applyNumberFormat="1" applyFont="1" applyFill="1" applyBorder="1" applyAlignment="1" applyProtection="1">
      <alignment horizontal="center" vertical="center"/>
      <protection hidden="1"/>
    </xf>
    <xf numFmtId="0" fontId="0" fillId="8" borderId="62" xfId="0" applyFill="1" applyBorder="1" applyAlignment="1" applyProtection="1">
      <alignment horizontal="center" vertical="center"/>
      <protection hidden="1"/>
    </xf>
    <xf numFmtId="0" fontId="0" fillId="8" borderId="7" xfId="0" applyFill="1" applyBorder="1" applyAlignment="1" applyProtection="1">
      <alignment horizontal="center" vertical="center"/>
      <protection hidden="1"/>
    </xf>
    <xf numFmtId="0" fontId="20" fillId="4" borderId="43" xfId="0" applyFont="1" applyFill="1" applyBorder="1" applyAlignment="1" applyProtection="1">
      <alignment horizontal="center" vertical="center" wrapText="1"/>
      <protection hidden="1"/>
    </xf>
    <xf numFmtId="0" fontId="20" fillId="4" borderId="23" xfId="0" applyFont="1" applyFill="1" applyBorder="1" applyAlignment="1" applyProtection="1">
      <alignment horizontal="center" vertical="center" wrapText="1"/>
      <protection hidden="1"/>
    </xf>
    <xf numFmtId="0" fontId="20" fillId="4" borderId="16" xfId="0" applyFont="1" applyFill="1" applyBorder="1" applyAlignment="1" applyProtection="1">
      <alignment horizontal="center" vertical="center" wrapText="1"/>
      <protection hidden="1"/>
    </xf>
    <xf numFmtId="0" fontId="0" fillId="19" borderId="66" xfId="0" applyFont="1" applyFill="1" applyBorder="1" applyAlignment="1" applyProtection="1">
      <alignment horizontal="left" vertical="center"/>
      <protection hidden="1"/>
    </xf>
    <xf numFmtId="167" fontId="0" fillId="19" borderId="67" xfId="0" applyNumberFormat="1" applyFill="1" applyBorder="1" applyAlignment="1" applyProtection="1">
      <alignment horizontal="center" vertical="center"/>
      <protection hidden="1"/>
    </xf>
    <xf numFmtId="167" fontId="27" fillId="19" borderId="68" xfId="0" applyNumberFormat="1" applyFont="1" applyFill="1" applyBorder="1" applyAlignment="1" applyProtection="1">
      <alignment horizontal="center" vertical="center"/>
      <protection hidden="1"/>
    </xf>
    <xf numFmtId="167" fontId="18" fillId="19" borderId="38" xfId="0" applyNumberFormat="1" applyFont="1" applyFill="1" applyBorder="1" applyAlignment="1" applyProtection="1">
      <alignment horizontal="center" vertical="center" wrapText="1"/>
      <protection hidden="1"/>
    </xf>
    <xf numFmtId="167" fontId="18" fillId="19" borderId="28" xfId="0" applyNumberFormat="1" applyFont="1" applyFill="1" applyBorder="1" applyAlignment="1" applyProtection="1">
      <alignment horizontal="center" vertical="center"/>
      <protection hidden="1"/>
    </xf>
    <xf numFmtId="167" fontId="18" fillId="19" borderId="29" xfId="0" applyNumberFormat="1" applyFont="1" applyFill="1" applyBorder="1" applyAlignment="1" applyProtection="1">
      <alignment horizontal="center" vertical="center"/>
      <protection hidden="1"/>
    </xf>
    <xf numFmtId="0" fontId="0" fillId="19" borderId="39" xfId="0" applyFont="1" applyFill="1" applyBorder="1" applyAlignment="1" applyProtection="1">
      <alignment horizontal="left" vertical="center"/>
      <protection hidden="1"/>
    </xf>
    <xf numFmtId="167" fontId="0" fillId="19" borderId="19" xfId="0" applyNumberFormat="1" applyFill="1" applyBorder="1" applyAlignment="1" applyProtection="1">
      <alignment horizontal="center" vertical="center"/>
      <protection hidden="1"/>
    </xf>
    <xf numFmtId="167" fontId="27" fillId="19" borderId="31" xfId="0" applyNumberFormat="1" applyFont="1" applyFill="1" applyBorder="1" applyAlignment="1" applyProtection="1">
      <alignment horizontal="center" vertical="center"/>
      <protection hidden="1"/>
    </xf>
    <xf numFmtId="167" fontId="18" fillId="0" borderId="0" xfId="0" applyNumberFormat="1" applyFont="1" applyAlignment="1" applyProtection="1">
      <alignment horizontal="center" vertical="center" wrapText="1"/>
      <protection hidden="1"/>
    </xf>
    <xf numFmtId="0" fontId="44" fillId="8" borderId="0" xfId="0" applyFont="1" applyFill="1" applyAlignment="1" applyProtection="1">
      <alignment horizontal="center" vertical="center"/>
      <protection hidden="1"/>
    </xf>
    <xf numFmtId="0" fontId="5" fillId="8" borderId="0" xfId="0" applyFont="1" applyFill="1" applyAlignment="1" applyProtection="1">
      <alignment horizontal="center" vertical="center"/>
      <protection hidden="1"/>
    </xf>
    <xf numFmtId="0" fontId="0" fillId="19" borderId="41" xfId="0" applyFont="1" applyFill="1" applyBorder="1" applyAlignment="1" applyProtection="1">
      <alignment horizontal="left" vertical="center"/>
      <protection hidden="1"/>
    </xf>
    <xf numFmtId="167" fontId="0" fillId="19" borderId="69" xfId="0" applyNumberFormat="1" applyFill="1" applyBorder="1" applyAlignment="1" applyProtection="1">
      <alignment horizontal="center" vertical="center"/>
      <protection hidden="1"/>
    </xf>
    <xf numFmtId="167" fontId="27" fillId="19" borderId="42" xfId="0" applyNumberFormat="1" applyFont="1" applyFill="1" applyBorder="1" applyAlignment="1" applyProtection="1">
      <alignment horizontal="center" vertical="center"/>
      <protection hidden="1"/>
    </xf>
    <xf numFmtId="0" fontId="20" fillId="4" borderId="65" xfId="0" applyFont="1" applyFill="1" applyBorder="1" applyAlignment="1" applyProtection="1">
      <alignment horizontal="center" vertical="center" wrapText="1"/>
      <protection hidden="1"/>
    </xf>
    <xf numFmtId="167" fontId="20" fillId="4" borderId="43" xfId="0" applyNumberFormat="1" applyFont="1" applyFill="1" applyBorder="1" applyAlignment="1" applyProtection="1">
      <alignment horizontal="center" vertical="center" wrapText="1"/>
      <protection hidden="1"/>
    </xf>
    <xf numFmtId="4" fontId="24" fillId="8" borderId="0" xfId="0" applyNumberFormat="1" applyFont="1" applyFill="1" applyAlignment="1" applyProtection="1">
      <alignment vertical="center" wrapText="1"/>
      <protection hidden="1"/>
    </xf>
    <xf numFmtId="4" fontId="0" fillId="8" borderId="0" xfId="0" applyNumberFormat="1" applyFill="1" applyAlignment="1" applyProtection="1">
      <alignment horizontal="center" vertical="center"/>
      <protection hidden="1"/>
    </xf>
    <xf numFmtId="0" fontId="6" fillId="8" borderId="0" xfId="0" applyFont="1" applyFill="1" applyAlignment="1" applyProtection="1">
      <alignment horizontal="center" vertical="center"/>
      <protection hidden="1"/>
    </xf>
    <xf numFmtId="0" fontId="20" fillId="4" borderId="59" xfId="0" applyFont="1" applyFill="1" applyBorder="1" applyAlignment="1" applyProtection="1">
      <alignment horizontal="center" vertical="center" wrapText="1"/>
      <protection hidden="1"/>
    </xf>
    <xf numFmtId="0" fontId="20" fillId="4" borderId="43" xfId="0" applyFont="1" applyFill="1" applyBorder="1" applyAlignment="1" applyProtection="1">
      <alignment horizontal="center" vertical="center"/>
      <protection hidden="1"/>
    </xf>
    <xf numFmtId="0" fontId="20" fillId="4" borderId="70" xfId="0" applyFont="1" applyFill="1" applyBorder="1" applyAlignment="1" applyProtection="1">
      <alignment horizontal="center" vertical="center" wrapText="1"/>
      <protection hidden="1"/>
    </xf>
    <xf numFmtId="0" fontId="20" fillId="4" borderId="71" xfId="0" applyFont="1" applyFill="1" applyBorder="1" applyAlignment="1" applyProtection="1">
      <alignment horizontal="center" vertical="center"/>
      <protection hidden="1"/>
    </xf>
    <xf numFmtId="0" fontId="45" fillId="19" borderId="6" xfId="0" applyFont="1" applyFill="1" applyBorder="1" applyAlignment="1" applyProtection="1">
      <alignment horizontal="center" vertical="center"/>
      <protection hidden="1"/>
    </xf>
    <xf numFmtId="167" fontId="45" fillId="19" borderId="24" xfId="0" applyNumberFormat="1" applyFont="1" applyFill="1" applyBorder="1" applyAlignment="1" applyProtection="1">
      <alignment horizontal="right" vertical="center"/>
      <protection hidden="1"/>
    </xf>
    <xf numFmtId="167" fontId="45" fillId="19" borderId="51" xfId="0" applyNumberFormat="1" applyFont="1" applyFill="1" applyBorder="1" applyAlignment="1" applyProtection="1">
      <alignment horizontal="right" vertical="center"/>
      <protection hidden="1"/>
    </xf>
    <xf numFmtId="167" fontId="45" fillId="19" borderId="67" xfId="0" applyNumberFormat="1" applyFont="1" applyFill="1" applyBorder="1" applyAlignment="1" applyProtection="1">
      <alignment horizontal="right" vertical="center"/>
      <protection hidden="1"/>
    </xf>
    <xf numFmtId="167" fontId="18" fillId="19" borderId="72" xfId="0" applyNumberFormat="1" applyFont="1" applyFill="1" applyBorder="1" applyAlignment="1" applyProtection="1">
      <alignment horizontal="center" vertical="center"/>
      <protection hidden="1"/>
    </xf>
    <xf numFmtId="0" fontId="6" fillId="19" borderId="30" xfId="0" applyFont="1" applyFill="1" applyBorder="1" applyAlignment="1" applyProtection="1">
      <alignment horizontal="left" vertical="center" wrapText="1"/>
      <protection hidden="1"/>
    </xf>
    <xf numFmtId="167" fontId="6" fillId="19" borderId="19" xfId="0" applyNumberFormat="1" applyFont="1" applyFill="1" applyBorder="1" applyAlignment="1" applyProtection="1">
      <alignment horizontal="right" vertical="center" wrapText="1"/>
      <protection hidden="1"/>
    </xf>
    <xf numFmtId="167" fontId="6" fillId="19" borderId="19" xfId="0" applyNumberFormat="1" applyFont="1" applyFill="1" applyBorder="1" applyAlignment="1" applyProtection="1">
      <alignment horizontal="right" vertical="center"/>
      <protection hidden="1"/>
    </xf>
    <xf numFmtId="0" fontId="45" fillId="19" borderId="39" xfId="0" applyFont="1" applyFill="1" applyBorder="1" applyAlignment="1" applyProtection="1">
      <alignment horizontal="center" vertical="center" wrapText="1"/>
      <protection hidden="1"/>
    </xf>
    <xf numFmtId="167" fontId="45" fillId="19" borderId="19" xfId="0" applyNumberFormat="1" applyFont="1" applyFill="1" applyBorder="1" applyAlignment="1" applyProtection="1">
      <alignment horizontal="right" vertical="center" wrapText="1"/>
      <protection hidden="1"/>
    </xf>
    <xf numFmtId="167" fontId="18" fillId="19" borderId="31" xfId="0" applyNumberFormat="1" applyFont="1" applyFill="1" applyBorder="1" applyAlignment="1" applyProtection="1">
      <alignment horizontal="center" vertical="center"/>
      <protection hidden="1"/>
    </xf>
    <xf numFmtId="0" fontId="0" fillId="8" borderId="0" xfId="0" applyFill="1" applyAlignment="1" applyProtection="1">
      <alignment horizontal="left" vertical="center" wrapText="1"/>
      <protection hidden="1"/>
    </xf>
    <xf numFmtId="0" fontId="6" fillId="19" borderId="39" xfId="0" applyFont="1" applyFill="1" applyBorder="1" applyAlignment="1" applyProtection="1">
      <alignment horizontal="left" vertical="center" wrapText="1"/>
      <protection hidden="1"/>
    </xf>
    <xf numFmtId="0" fontId="0" fillId="19" borderId="39" xfId="0" applyFont="1" applyFill="1" applyBorder="1" applyAlignment="1" applyProtection="1">
      <alignment horizontal="left" vertical="center" wrapText="1"/>
      <protection hidden="1"/>
    </xf>
    <xf numFmtId="0" fontId="0" fillId="19" borderId="41" xfId="0" applyFont="1" applyFill="1" applyBorder="1" applyAlignment="1" applyProtection="1">
      <alignment horizontal="left" vertical="center" wrapText="1"/>
      <protection hidden="1"/>
    </xf>
    <xf numFmtId="167" fontId="6" fillId="19" borderId="69" xfId="0" applyNumberFormat="1" applyFont="1" applyFill="1" applyBorder="1" applyAlignment="1" applyProtection="1">
      <alignment horizontal="right" vertical="center" wrapText="1"/>
      <protection hidden="1"/>
    </xf>
    <xf numFmtId="167" fontId="6" fillId="19" borderId="69" xfId="0" applyNumberFormat="1" applyFont="1" applyFill="1" applyBorder="1" applyAlignment="1" applyProtection="1">
      <alignment horizontal="right" vertical="center"/>
      <protection hidden="1"/>
    </xf>
    <xf numFmtId="167" fontId="18" fillId="19" borderId="42" xfId="0" applyNumberFormat="1" applyFont="1" applyFill="1" applyBorder="1" applyAlignment="1" applyProtection="1">
      <alignment horizontal="center" vertical="center"/>
      <protection hidden="1"/>
    </xf>
    <xf numFmtId="0" fontId="45" fillId="19" borderId="73" xfId="0" applyFont="1" applyFill="1" applyBorder="1" applyAlignment="1" applyProtection="1">
      <alignment horizontal="center" vertical="center" wrapText="1"/>
      <protection hidden="1"/>
    </xf>
    <xf numFmtId="167" fontId="45" fillId="19" borderId="18" xfId="0" applyNumberFormat="1" applyFont="1" applyFill="1" applyBorder="1" applyAlignment="1" applyProtection="1">
      <alignment horizontal="right" vertical="center" wrapText="1"/>
      <protection hidden="1"/>
    </xf>
    <xf numFmtId="167" fontId="18" fillId="19" borderId="74" xfId="0" applyNumberFormat="1" applyFont="1" applyFill="1" applyBorder="1" applyAlignment="1" applyProtection="1">
      <alignment horizontal="center" vertical="center"/>
      <protection hidden="1"/>
    </xf>
    <xf numFmtId="167" fontId="6" fillId="19" borderId="18" xfId="0" applyNumberFormat="1" applyFont="1" applyFill="1" applyBorder="1" applyAlignment="1" applyProtection="1">
      <alignment horizontal="right" vertical="center" wrapText="1"/>
      <protection hidden="1"/>
    </xf>
    <xf numFmtId="0" fontId="0" fillId="19" borderId="44" xfId="0" applyFont="1" applyFill="1" applyBorder="1" applyAlignment="1" applyProtection="1">
      <alignment horizontal="left" vertical="center" wrapText="1"/>
      <protection hidden="1"/>
    </xf>
    <xf numFmtId="167" fontId="18" fillId="19" borderId="15" xfId="0" applyNumberFormat="1" applyFont="1" applyFill="1" applyBorder="1" applyAlignment="1" applyProtection="1">
      <alignment horizontal="center" vertical="center"/>
      <protection hidden="1"/>
    </xf>
    <xf numFmtId="167" fontId="45" fillId="19" borderId="31" xfId="0" applyNumberFormat="1" applyFont="1" applyFill="1" applyBorder="1" applyAlignment="1" applyProtection="1">
      <alignment horizontal="center" vertical="center"/>
      <protection hidden="1"/>
    </xf>
    <xf numFmtId="0" fontId="10" fillId="8" borderId="0" xfId="0" applyFont="1" applyFill="1" applyAlignment="1" applyProtection="1">
      <alignment vertical="center"/>
      <protection hidden="1"/>
    </xf>
    <xf numFmtId="167" fontId="6" fillId="19" borderId="31" xfId="0" applyNumberFormat="1" applyFont="1" applyFill="1" applyBorder="1" applyAlignment="1" applyProtection="1">
      <alignment horizontal="right" vertical="center"/>
      <protection hidden="1"/>
    </xf>
    <xf numFmtId="167" fontId="6" fillId="19" borderId="42" xfId="0" applyNumberFormat="1" applyFont="1" applyFill="1" applyBorder="1" applyAlignment="1" applyProtection="1">
      <alignment horizontal="right" vertical="center"/>
      <protection hidden="1"/>
    </xf>
    <xf numFmtId="0" fontId="0" fillId="8" borderId="6" xfId="0" applyFill="1" applyBorder="1" applyAlignment="1" applyProtection="1">
      <alignment horizontal="center" vertical="center"/>
      <protection hidden="1"/>
    </xf>
    <xf numFmtId="167" fontId="45" fillId="19" borderId="74" xfId="0" applyNumberFormat="1" applyFont="1" applyFill="1" applyBorder="1" applyAlignment="1" applyProtection="1">
      <alignment horizontal="center" vertical="center"/>
      <protection hidden="1"/>
    </xf>
    <xf numFmtId="0" fontId="0" fillId="19" borderId="40" xfId="0" applyFont="1" applyFill="1" applyBorder="1" applyAlignment="1" applyProtection="1">
      <alignment horizontal="left" vertical="center" wrapText="1"/>
      <protection hidden="1"/>
    </xf>
    <xf numFmtId="0" fontId="1" fillId="18" borderId="0" xfId="0" applyFont="1" applyFill="1" applyAlignment="1" applyProtection="1">
      <alignment horizontal="center" vertical="center"/>
      <protection hidden="1"/>
    </xf>
    <xf numFmtId="0" fontId="12" fillId="20" borderId="71" xfId="0" applyFont="1" applyFill="1" applyBorder="1" applyAlignment="1" applyProtection="1">
      <alignment horizontal="center" vertical="center" wrapText="1"/>
      <protection hidden="1"/>
    </xf>
    <xf numFmtId="0" fontId="31" fillId="19" borderId="21" xfId="0" applyFont="1" applyFill="1" applyBorder="1" applyAlignment="1" applyProtection="1">
      <alignment horizontal="center" vertical="center" wrapText="1"/>
      <protection hidden="1"/>
    </xf>
    <xf numFmtId="0" fontId="18" fillId="19" borderId="21" xfId="0" applyFont="1" applyFill="1" applyBorder="1" applyAlignment="1" applyProtection="1">
      <alignment horizontal="center" vertical="center" wrapText="1"/>
      <protection hidden="1"/>
    </xf>
    <xf numFmtId="0" fontId="18" fillId="19" borderId="76" xfId="0" applyFont="1" applyFill="1" applyBorder="1" applyAlignment="1" applyProtection="1">
      <alignment horizontal="center" vertical="center" wrapText="1"/>
      <protection hidden="1"/>
    </xf>
    <xf numFmtId="0" fontId="18" fillId="19" borderId="0" xfId="0" applyFont="1" applyFill="1" applyAlignment="1" applyProtection="1">
      <alignment horizontal="center" vertical="center" wrapText="1"/>
      <protection hidden="1"/>
    </xf>
    <xf numFmtId="0" fontId="33" fillId="19" borderId="2" xfId="0" applyFont="1" applyFill="1" applyBorder="1" applyAlignment="1" applyProtection="1">
      <alignment horizontal="center" vertical="center" wrapText="1"/>
      <protection hidden="1"/>
    </xf>
    <xf numFmtId="0" fontId="0" fillId="19" borderId="2" xfId="0" applyFill="1" applyBorder="1" applyProtection="1">
      <protection hidden="1"/>
    </xf>
    <xf numFmtId="0" fontId="0" fillId="19" borderId="32" xfId="0" applyFill="1" applyBorder="1" applyProtection="1">
      <protection hidden="1"/>
    </xf>
    <xf numFmtId="0" fontId="0" fillId="19" borderId="22" xfId="0" applyFill="1" applyBorder="1" applyProtection="1">
      <protection hidden="1"/>
    </xf>
    <xf numFmtId="167" fontId="0" fillId="7" borderId="2" xfId="0" applyNumberFormat="1" applyFill="1" applyBorder="1" applyAlignment="1" applyProtection="1">
      <alignment vertical="center"/>
      <protection hidden="1"/>
    </xf>
    <xf numFmtId="0" fontId="0" fillId="7" borderId="2" xfId="0" applyFont="1" applyFill="1" applyBorder="1" applyAlignment="1" applyProtection="1">
      <alignment horizontal="center" vertical="center"/>
      <protection hidden="1"/>
    </xf>
    <xf numFmtId="165" fontId="0" fillId="7" borderId="2" xfId="0" applyNumberFormat="1" applyFill="1" applyBorder="1" applyAlignment="1" applyProtection="1">
      <alignment vertical="center"/>
      <protection hidden="1"/>
    </xf>
    <xf numFmtId="0" fontId="0" fillId="7" borderId="2" xfId="0" applyFill="1" applyBorder="1" applyAlignment="1" applyProtection="1">
      <alignment horizontal="left" vertical="center"/>
      <protection hidden="1"/>
    </xf>
    <xf numFmtId="0" fontId="0" fillId="7" borderId="32" xfId="0" applyFill="1" applyBorder="1" applyAlignment="1" applyProtection="1">
      <alignment vertical="center"/>
      <protection hidden="1"/>
    </xf>
    <xf numFmtId="0" fontId="0" fillId="7" borderId="24" xfId="0" applyFont="1" applyFill="1" applyBorder="1" applyAlignment="1" applyProtection="1">
      <alignment vertical="center"/>
      <protection hidden="1"/>
    </xf>
    <xf numFmtId="0" fontId="0" fillId="21" borderId="19" xfId="0" applyFill="1" applyBorder="1" applyAlignment="1" applyProtection="1">
      <alignment horizontal="center" vertical="center" wrapText="1"/>
      <protection locked="0"/>
    </xf>
    <xf numFmtId="0" fontId="0" fillId="21" borderId="47" xfId="0" applyFill="1" applyBorder="1" applyAlignment="1" applyProtection="1">
      <alignment horizontal="center" vertical="center" wrapText="1"/>
      <protection locked="0"/>
    </xf>
    <xf numFmtId="0" fontId="0" fillId="21" borderId="48" xfId="0" applyFill="1" applyBorder="1" applyAlignment="1" applyProtection="1">
      <alignment horizontal="center" vertical="center" wrapText="1"/>
      <protection locked="0"/>
    </xf>
    <xf numFmtId="0" fontId="0" fillId="21" borderId="49" xfId="0" applyFill="1" applyBorder="1" applyAlignment="1" applyProtection="1">
      <alignment horizontal="center" vertical="center" wrapText="1"/>
      <protection locked="0"/>
    </xf>
    <xf numFmtId="167" fontId="0" fillId="21" borderId="47" xfId="0" applyNumberFormat="1" applyFill="1" applyBorder="1" applyAlignment="1" applyProtection="1">
      <alignment horizontal="right" vertical="center" wrapText="1"/>
      <protection locked="0"/>
    </xf>
    <xf numFmtId="167" fontId="0" fillId="8" borderId="47" xfId="0" applyNumberFormat="1" applyFill="1" applyBorder="1" applyAlignment="1" applyProtection="1">
      <alignment horizontal="right" vertical="center"/>
      <protection locked="0"/>
    </xf>
    <xf numFmtId="0" fontId="10" fillId="8" borderId="47" xfId="0" applyFont="1" applyFill="1" applyBorder="1" applyAlignment="1" applyProtection="1">
      <alignment horizontal="center" vertical="center"/>
      <protection locked="0"/>
    </xf>
    <xf numFmtId="167" fontId="0" fillId="21" borderId="47" xfId="0" applyNumberFormat="1" applyFill="1" applyBorder="1" applyAlignment="1" applyProtection="1">
      <alignment vertical="center"/>
      <protection hidden="1"/>
    </xf>
    <xf numFmtId="167" fontId="0" fillId="8" borderId="19" xfId="0" applyNumberFormat="1" applyFill="1" applyBorder="1" applyAlignment="1" applyProtection="1">
      <alignment vertical="center"/>
      <protection locked="0"/>
    </xf>
    <xf numFmtId="0" fontId="0" fillId="8" borderId="47" xfId="0" applyFill="1" applyBorder="1" applyAlignment="1" applyProtection="1">
      <alignment horizontal="left" vertical="center"/>
      <protection locked="0"/>
    </xf>
    <xf numFmtId="167" fontId="0" fillId="21" borderId="48" xfId="0" applyNumberFormat="1" applyFill="1" applyBorder="1" applyAlignment="1" applyProtection="1">
      <alignment vertical="center"/>
      <protection hidden="1"/>
    </xf>
    <xf numFmtId="167" fontId="0" fillId="0" borderId="47" xfId="0" applyNumberFormat="1" applyBorder="1" applyAlignment="1" applyProtection="1">
      <alignment vertical="center"/>
      <protection hidden="1"/>
    </xf>
    <xf numFmtId="0" fontId="0" fillId="21" borderId="51" xfId="0" applyFill="1" applyBorder="1" applyAlignment="1" applyProtection="1">
      <alignment horizontal="center" vertical="center" wrapText="1"/>
      <protection locked="0"/>
    </xf>
    <xf numFmtId="0" fontId="0" fillId="21" borderId="52" xfId="0" applyFill="1" applyBorder="1" applyAlignment="1" applyProtection="1">
      <alignment horizontal="center" vertical="center" wrapText="1"/>
      <protection locked="0"/>
    </xf>
    <xf numFmtId="167" fontId="0" fillId="21" borderId="18" xfId="0" applyNumberFormat="1" applyFill="1" applyBorder="1" applyAlignment="1" applyProtection="1">
      <alignment horizontal="right" vertical="center" wrapText="1"/>
      <protection locked="0"/>
    </xf>
    <xf numFmtId="167" fontId="0" fillId="21" borderId="19" xfId="0" applyNumberFormat="1" applyFill="1" applyBorder="1" applyAlignment="1" applyProtection="1">
      <alignment horizontal="right" vertical="center" wrapText="1"/>
      <protection locked="0"/>
    </xf>
    <xf numFmtId="167" fontId="0" fillId="8" borderId="19" xfId="0" applyNumberFormat="1" applyFill="1" applyBorder="1" applyAlignment="1" applyProtection="1">
      <alignment horizontal="right" vertical="center"/>
      <protection locked="0"/>
    </xf>
    <xf numFmtId="0" fontId="10" fillId="8" borderId="19" xfId="0" applyFont="1" applyFill="1" applyBorder="1" applyAlignment="1" applyProtection="1">
      <alignment horizontal="center" vertical="center"/>
      <protection locked="0"/>
    </xf>
    <xf numFmtId="167" fontId="0" fillId="21" borderId="19" xfId="0" applyNumberFormat="1" applyFill="1" applyBorder="1" applyAlignment="1" applyProtection="1">
      <alignment vertical="center"/>
      <protection hidden="1"/>
    </xf>
    <xf numFmtId="0" fontId="0" fillId="8" borderId="19" xfId="0" applyFill="1" applyBorder="1" applyAlignment="1" applyProtection="1">
      <alignment horizontal="left" vertical="center"/>
      <protection locked="0"/>
    </xf>
    <xf numFmtId="167" fontId="0" fillId="0" borderId="19" xfId="0" applyNumberFormat="1" applyBorder="1" applyAlignment="1" applyProtection="1">
      <alignment vertical="center"/>
      <protection hidden="1"/>
    </xf>
    <xf numFmtId="0" fontId="0" fillId="21" borderId="54" xfId="0" applyFill="1" applyBorder="1" applyAlignment="1" applyProtection="1">
      <alignment horizontal="center" vertical="center" wrapText="1"/>
      <protection locked="0"/>
    </xf>
    <xf numFmtId="0" fontId="0" fillId="21" borderId="55" xfId="0" applyFill="1" applyBorder="1" applyAlignment="1" applyProtection="1">
      <alignment horizontal="center" vertical="center" wrapText="1"/>
      <protection locked="0"/>
    </xf>
    <xf numFmtId="0" fontId="0" fillId="21" borderId="57" xfId="0" applyFill="1" applyBorder="1" applyAlignment="1" applyProtection="1">
      <alignment horizontal="center" vertical="center" wrapText="1"/>
      <protection locked="0"/>
    </xf>
    <xf numFmtId="167" fontId="0" fillId="21" borderId="54" xfId="0" applyNumberFormat="1" applyFill="1" applyBorder="1" applyAlignment="1" applyProtection="1">
      <alignment horizontal="right" vertical="center" wrapText="1"/>
      <protection locked="0"/>
    </xf>
    <xf numFmtId="167" fontId="0" fillId="8" borderId="54" xfId="0" applyNumberFormat="1" applyFill="1" applyBorder="1" applyAlignment="1" applyProtection="1">
      <alignment horizontal="right" vertical="center"/>
      <protection locked="0"/>
    </xf>
    <xf numFmtId="0" fontId="10" fillId="8" borderId="54" xfId="0" applyFont="1" applyFill="1" applyBorder="1" applyAlignment="1" applyProtection="1">
      <alignment horizontal="center" vertical="center"/>
      <protection locked="0"/>
    </xf>
    <xf numFmtId="167" fontId="0" fillId="21" borderId="54" xfId="0" applyNumberFormat="1" applyFill="1" applyBorder="1" applyAlignment="1" applyProtection="1">
      <alignment vertical="center"/>
      <protection hidden="1"/>
    </xf>
    <xf numFmtId="167" fontId="0" fillId="8" borderId="54" xfId="0" applyNumberFormat="1" applyFill="1" applyBorder="1" applyAlignment="1" applyProtection="1">
      <alignment vertical="center"/>
      <protection locked="0"/>
    </xf>
    <xf numFmtId="0" fontId="0" fillId="8" borderId="69" xfId="0" applyFill="1" applyBorder="1" applyAlignment="1" applyProtection="1">
      <alignment horizontal="left" vertical="center"/>
      <protection locked="0"/>
    </xf>
    <xf numFmtId="167" fontId="0" fillId="0" borderId="56" xfId="0" applyNumberFormat="1" applyBorder="1" applyAlignment="1" applyProtection="1">
      <alignment vertical="center"/>
      <protection hidden="1"/>
    </xf>
    <xf numFmtId="167" fontId="36" fillId="19" borderId="23" xfId="1" applyNumberFormat="1" applyFont="1" applyFill="1" applyBorder="1" applyProtection="1">
      <protection hidden="1"/>
    </xf>
    <xf numFmtId="0" fontId="22" fillId="8" borderId="77" xfId="0" applyFont="1" applyFill="1" applyBorder="1" applyProtection="1">
      <protection hidden="1"/>
    </xf>
    <xf numFmtId="0" fontId="22" fillId="8" borderId="34" xfId="0" applyFont="1" applyFill="1" applyBorder="1" applyProtection="1">
      <protection hidden="1"/>
    </xf>
    <xf numFmtId="167" fontId="36" fillId="19" borderId="1" xfId="0" applyNumberFormat="1" applyFont="1" applyFill="1" applyBorder="1" applyProtection="1">
      <protection hidden="1"/>
    </xf>
    <xf numFmtId="167" fontId="36" fillId="0" borderId="6" xfId="0" applyNumberFormat="1" applyFont="1" applyBorder="1" applyProtection="1">
      <protection hidden="1"/>
    </xf>
    <xf numFmtId="0" fontId="31" fillId="19" borderId="45" xfId="0" applyFont="1" applyFill="1" applyBorder="1" applyAlignment="1">
      <alignment horizontal="center" vertical="center" wrapText="1"/>
    </xf>
    <xf numFmtId="0" fontId="31" fillId="19" borderId="60" xfId="0" applyFont="1" applyFill="1" applyBorder="1" applyAlignment="1">
      <alignment horizontal="center" vertical="center" wrapText="1"/>
    </xf>
    <xf numFmtId="0" fontId="18" fillId="19" borderId="45" xfId="0" applyFont="1" applyFill="1" applyBorder="1" applyAlignment="1">
      <alignment horizontal="center" vertical="center" wrapText="1"/>
    </xf>
    <xf numFmtId="0" fontId="18" fillId="19" borderId="26" xfId="0" applyFont="1" applyFill="1" applyBorder="1" applyAlignment="1">
      <alignment horizontal="center" vertical="center" wrapText="1"/>
    </xf>
    <xf numFmtId="0" fontId="37" fillId="19" borderId="21" xfId="0" applyFont="1" applyFill="1" applyBorder="1" applyAlignment="1">
      <alignment horizontal="center" vertical="center" wrapText="1"/>
    </xf>
    <xf numFmtId="0" fontId="37" fillId="19" borderId="61" xfId="0" applyFont="1" applyFill="1" applyBorder="1" applyAlignment="1">
      <alignment horizontal="center" vertical="center" wrapText="1"/>
    </xf>
    <xf numFmtId="0" fontId="27" fillId="19" borderId="2" xfId="0" applyFont="1" applyFill="1" applyBorder="1" applyAlignment="1">
      <alignment horizontal="center" vertical="center" wrapText="1"/>
    </xf>
    <xf numFmtId="0" fontId="46" fillId="19" borderId="2" xfId="0" applyFont="1" applyFill="1" applyBorder="1"/>
    <xf numFmtId="0" fontId="46" fillId="19" borderId="29" xfId="0" applyFont="1" applyFill="1" applyBorder="1" applyAlignment="1">
      <alignment wrapText="1"/>
    </xf>
    <xf numFmtId="0" fontId="18" fillId="7" borderId="28" xfId="0" applyFont="1" applyFill="1" applyBorder="1" applyAlignment="1">
      <alignment horizontal="center" vertical="center"/>
    </xf>
    <xf numFmtId="0" fontId="6" fillId="7" borderId="2" xfId="0" applyFont="1" applyFill="1" applyBorder="1" applyAlignment="1">
      <alignment horizontal="center" vertical="center" wrapText="1"/>
    </xf>
    <xf numFmtId="165" fontId="6" fillId="7" borderId="2" xfId="1" applyFont="1" applyFill="1" applyBorder="1" applyAlignment="1" applyProtection="1">
      <alignment horizontal="center" vertical="center"/>
    </xf>
    <xf numFmtId="2" fontId="6" fillId="7" borderId="2" xfId="1" applyNumberFormat="1" applyFont="1" applyFill="1" applyBorder="1" applyAlignment="1" applyProtection="1">
      <alignment horizontal="center" vertical="center" wrapText="1"/>
    </xf>
    <xf numFmtId="165" fontId="6" fillId="7" borderId="32" xfId="1" applyFont="1" applyFill="1" applyBorder="1" applyAlignment="1" applyProtection="1">
      <alignment horizontal="center" vertical="center" wrapText="1"/>
    </xf>
    <xf numFmtId="165" fontId="5" fillId="7" borderId="2" xfId="1" applyFill="1" applyBorder="1" applyAlignment="1" applyProtection="1">
      <alignment vertical="center"/>
    </xf>
    <xf numFmtId="165" fontId="5" fillId="7" borderId="2" xfId="1" applyFont="1" applyFill="1" applyBorder="1" applyAlignment="1" applyProtection="1">
      <alignment horizontal="center" vertical="center"/>
    </xf>
    <xf numFmtId="167" fontId="0" fillId="7" borderId="2" xfId="0" applyNumberFormat="1" applyFill="1" applyBorder="1" applyAlignment="1">
      <alignment vertical="center"/>
    </xf>
    <xf numFmtId="0" fontId="47" fillId="7" borderId="2" xfId="0" applyFont="1" applyFill="1" applyBorder="1" applyAlignment="1">
      <alignment horizontal="left" vertical="center" wrapText="1"/>
    </xf>
    <xf numFmtId="0" fontId="0" fillId="7" borderId="29" xfId="0" applyFont="1" applyFill="1" applyBorder="1" applyAlignment="1">
      <alignment horizontal="center" vertical="center"/>
    </xf>
    <xf numFmtId="0" fontId="0" fillId="6" borderId="46" xfId="0" applyFill="1" applyBorder="1" applyAlignment="1">
      <alignment horizontal="center" vertical="center"/>
    </xf>
    <xf numFmtId="0" fontId="0" fillId="21" borderId="47" xfId="0" applyFill="1" applyBorder="1" applyAlignment="1">
      <alignment horizontal="center" vertical="center" wrapText="1"/>
    </xf>
    <xf numFmtId="0" fontId="0" fillId="21" borderId="19" xfId="0" applyFill="1" applyBorder="1" applyAlignment="1">
      <alignment horizontal="center" vertical="center" wrapText="1"/>
    </xf>
    <xf numFmtId="0" fontId="0" fillId="21" borderId="51" xfId="0" applyFill="1" applyBorder="1" applyAlignment="1">
      <alignment horizontal="center" vertical="center" wrapText="1"/>
    </xf>
    <xf numFmtId="165" fontId="36" fillId="19" borderId="65" xfId="1" applyFont="1" applyFill="1" applyBorder="1" applyAlignment="1" applyProtection="1">
      <alignment horizontal="center"/>
    </xf>
    <xf numFmtId="165" fontId="36" fillId="19" borderId="23" xfId="1" applyFont="1" applyFill="1" applyBorder="1" applyProtection="1"/>
    <xf numFmtId="0" fontId="0" fillId="21" borderId="46" xfId="0" applyFill="1" applyBorder="1" applyAlignment="1">
      <alignment horizontal="center" vertical="center" wrapText="1"/>
    </xf>
    <xf numFmtId="0" fontId="0" fillId="21" borderId="78" xfId="0" applyFill="1" applyBorder="1" applyAlignment="1">
      <alignment horizontal="center" vertical="center" wrapText="1"/>
    </xf>
    <xf numFmtId="0" fontId="0" fillId="21" borderId="50" xfId="0" applyFill="1" applyBorder="1" applyAlignment="1">
      <alignment horizontal="center" vertical="center" wrapText="1"/>
    </xf>
    <xf numFmtId="0" fontId="0" fillId="6" borderId="73" xfId="0" applyFill="1" applyBorder="1" applyAlignment="1">
      <alignment horizontal="center" vertical="center"/>
    </xf>
    <xf numFmtId="165" fontId="5" fillId="21" borderId="18" xfId="1" applyFill="1" applyBorder="1" applyAlignment="1" applyProtection="1">
      <alignment horizontal="center" vertical="center"/>
    </xf>
    <xf numFmtId="0" fontId="5" fillId="21" borderId="18" xfId="1" applyNumberFormat="1" applyFill="1" applyBorder="1" applyAlignment="1" applyProtection="1">
      <alignment horizontal="center" vertical="center"/>
    </xf>
    <xf numFmtId="2" fontId="5" fillId="21" borderId="19" xfId="1" applyNumberFormat="1" applyFill="1" applyBorder="1" applyAlignment="1" applyProtection="1">
      <alignment horizontal="center" vertical="center" wrapText="1"/>
      <protection locked="0"/>
    </xf>
    <xf numFmtId="165" fontId="6" fillId="8" borderId="19" xfId="1" applyFont="1" applyFill="1" applyBorder="1" applyAlignment="1" applyProtection="1">
      <alignment horizontal="center" vertical="center"/>
      <protection locked="0"/>
    </xf>
    <xf numFmtId="2" fontId="5" fillId="8" borderId="19" xfId="1" applyNumberFormat="1" applyFill="1" applyBorder="1" applyAlignment="1" applyProtection="1">
      <alignment horizontal="center" vertical="center" wrapText="1"/>
      <protection locked="0"/>
    </xf>
    <xf numFmtId="165" fontId="5" fillId="21" borderId="19" xfId="1" applyFill="1" applyBorder="1" applyAlignment="1" applyProtection="1">
      <alignment horizontal="right" vertical="center"/>
    </xf>
    <xf numFmtId="0" fontId="10" fillId="0" borderId="19" xfId="0" applyFont="1" applyBorder="1" applyAlignment="1" applyProtection="1">
      <alignment horizontal="center" vertical="center"/>
      <protection locked="0" hidden="1"/>
    </xf>
    <xf numFmtId="167" fontId="0" fillId="8" borderId="19" xfId="0" applyNumberFormat="1" applyFill="1" applyBorder="1" applyAlignment="1" applyProtection="1">
      <alignment vertical="center"/>
      <protection locked="0" hidden="1"/>
    </xf>
    <xf numFmtId="167" fontId="0" fillId="21" borderId="19" xfId="0" applyNumberFormat="1" applyFill="1" applyBorder="1" applyAlignment="1">
      <alignment vertical="center"/>
    </xf>
    <xf numFmtId="167" fontId="0" fillId="8" borderId="18" xfId="0" applyNumberFormat="1" applyFill="1" applyBorder="1" applyAlignment="1" applyProtection="1">
      <alignment vertical="center"/>
      <protection locked="0" hidden="1"/>
    </xf>
    <xf numFmtId="0" fontId="47" fillId="8" borderId="18" xfId="0" applyFont="1" applyFill="1" applyBorder="1" applyAlignment="1" applyProtection="1">
      <alignment horizontal="left" vertical="center" wrapText="1"/>
      <protection locked="0" hidden="1"/>
    </xf>
    <xf numFmtId="167" fontId="0" fillId="8" borderId="74" xfId="0" applyNumberFormat="1" applyFill="1" applyBorder="1" applyAlignment="1" applyProtection="1">
      <alignment horizontal="center" vertical="center"/>
      <protection locked="0"/>
    </xf>
    <xf numFmtId="0" fontId="0" fillId="6" borderId="39" xfId="0" applyFill="1" applyBorder="1" applyAlignment="1">
      <alignment horizontal="center" vertical="center"/>
    </xf>
    <xf numFmtId="0" fontId="10" fillId="8" borderId="19" xfId="0" applyFont="1" applyFill="1" applyBorder="1" applyAlignment="1" applyProtection="1">
      <alignment horizontal="center" vertical="center"/>
      <protection locked="0" hidden="1"/>
    </xf>
    <xf numFmtId="0" fontId="0" fillId="6" borderId="53" xfId="0" applyFill="1" applyBorder="1" applyAlignment="1">
      <alignment horizontal="center" vertical="center"/>
    </xf>
    <xf numFmtId="0" fontId="22" fillId="8" borderId="0" xfId="0" applyFont="1" applyFill="1"/>
    <xf numFmtId="0" fontId="36" fillId="8" borderId="0" xfId="0" applyFont="1" applyFill="1" applyAlignment="1">
      <alignment vertical="center"/>
    </xf>
    <xf numFmtId="165" fontId="36" fillId="8" borderId="0" xfId="0" applyNumberFormat="1" applyFont="1" applyFill="1" applyAlignment="1">
      <alignment vertical="center"/>
    </xf>
    <xf numFmtId="0" fontId="0" fillId="8" borderId="0" xfId="0" applyFill="1"/>
    <xf numFmtId="165" fontId="36" fillId="19" borderId="9" xfId="0" applyNumberFormat="1" applyFont="1" applyFill="1" applyBorder="1" applyAlignment="1">
      <alignment horizontal="center" vertical="center"/>
    </xf>
    <xf numFmtId="0" fontId="22" fillId="8" borderId="6" xfId="0" applyFont="1" applyFill="1" applyBorder="1"/>
    <xf numFmtId="167" fontId="36" fillId="0" borderId="0" xfId="0" applyNumberFormat="1" applyFont="1"/>
    <xf numFmtId="0" fontId="43" fillId="19" borderId="45" xfId="0" applyFont="1" applyFill="1" applyBorder="1" applyAlignment="1">
      <alignment horizontal="center" vertical="center" wrapText="1"/>
    </xf>
    <xf numFmtId="0" fontId="43" fillId="19" borderId="26" xfId="0" applyFont="1" applyFill="1" applyBorder="1" applyAlignment="1">
      <alignment horizontal="center" vertical="center" wrapText="1"/>
    </xf>
    <xf numFmtId="0" fontId="33" fillId="19" borderId="21" xfId="0" applyFont="1" applyFill="1" applyBorder="1" applyAlignment="1">
      <alignment horizontal="center" vertical="center" wrapText="1"/>
    </xf>
    <xf numFmtId="0" fontId="0" fillId="19" borderId="2" xfId="0" applyFill="1" applyBorder="1"/>
    <xf numFmtId="0" fontId="0" fillId="19" borderId="29" xfId="0" applyFill="1" applyBorder="1" applyAlignment="1">
      <alignment wrapText="1"/>
    </xf>
    <xf numFmtId="0" fontId="6" fillId="7" borderId="2" xfId="0" applyFont="1" applyFill="1" applyBorder="1" applyAlignment="1">
      <alignment horizontal="left" vertical="center" wrapText="1"/>
    </xf>
    <xf numFmtId="165" fontId="6" fillId="7" borderId="2" xfId="1" applyFont="1" applyFill="1" applyBorder="1" applyAlignment="1" applyProtection="1">
      <alignment horizontal="center" vertical="center" wrapText="1"/>
    </xf>
    <xf numFmtId="0" fontId="49" fillId="7" borderId="2" xfId="0" applyFont="1" applyFill="1" applyBorder="1" applyAlignment="1">
      <alignment horizontal="center" vertical="center" wrapText="1"/>
    </xf>
    <xf numFmtId="0" fontId="49" fillId="7" borderId="2" xfId="0" applyFont="1" applyFill="1" applyBorder="1" applyAlignment="1">
      <alignment horizontal="left" vertical="center" wrapText="1"/>
    </xf>
    <xf numFmtId="165" fontId="50" fillId="19" borderId="65" xfId="1" applyFont="1" applyFill="1" applyBorder="1" applyAlignment="1" applyProtection="1">
      <alignment horizontal="center"/>
    </xf>
    <xf numFmtId="165" fontId="50" fillId="19" borderId="23" xfId="1" applyFont="1" applyFill="1" applyBorder="1" applyProtection="1"/>
    <xf numFmtId="0" fontId="0" fillId="21" borderId="48" xfId="0" applyFill="1" applyBorder="1" applyAlignment="1">
      <alignment horizontal="center" vertical="center" wrapText="1"/>
    </xf>
    <xf numFmtId="0" fontId="0" fillId="21" borderId="18" xfId="0" applyFill="1" applyBorder="1" applyAlignment="1" applyProtection="1">
      <alignment horizontal="center" vertical="center" wrapText="1"/>
      <protection locked="0"/>
    </xf>
    <xf numFmtId="165" fontId="5" fillId="21" borderId="19" xfId="1" applyFill="1" applyBorder="1" applyAlignment="1" applyProtection="1">
      <alignment horizontal="center" vertical="center" wrapText="1"/>
      <protection locked="0"/>
    </xf>
    <xf numFmtId="165" fontId="5" fillId="8" borderId="19" xfId="1" applyFill="1" applyBorder="1" applyAlignment="1" applyProtection="1">
      <alignment horizontal="right" vertical="center"/>
      <protection locked="0"/>
    </xf>
    <xf numFmtId="0" fontId="10" fillId="8" borderId="19" xfId="0" applyFont="1" applyFill="1" applyBorder="1" applyAlignment="1" applyProtection="1">
      <alignment horizontal="center" vertical="center"/>
      <protection locked="0"/>
    </xf>
    <xf numFmtId="165" fontId="6" fillId="8" borderId="19" xfId="0" applyNumberFormat="1" applyFont="1" applyFill="1" applyBorder="1" applyAlignment="1" applyProtection="1">
      <alignment horizontal="center" vertical="center"/>
      <protection locked="0"/>
    </xf>
    <xf numFmtId="167" fontId="0" fillId="8" borderId="19" xfId="0" applyNumberFormat="1" applyFill="1" applyBorder="1" applyAlignment="1" applyProtection="1">
      <alignment vertical="center"/>
      <protection locked="0"/>
    </xf>
    <xf numFmtId="0" fontId="49" fillId="8" borderId="18" xfId="0" applyFont="1" applyFill="1" applyBorder="1" applyAlignment="1" applyProtection="1">
      <alignment horizontal="left" vertical="center" wrapText="1"/>
      <protection locked="0"/>
    </xf>
    <xf numFmtId="167" fontId="0" fillId="8" borderId="74" xfId="0" applyNumberFormat="1" applyFill="1" applyBorder="1" applyAlignment="1" applyProtection="1">
      <alignment horizontal="center" vertical="center"/>
      <protection locked="0"/>
    </xf>
    <xf numFmtId="0" fontId="0" fillId="21" borderId="54" xfId="0" applyFill="1" applyBorder="1" applyAlignment="1">
      <alignment horizontal="center" vertical="center" wrapText="1"/>
    </xf>
    <xf numFmtId="0" fontId="10" fillId="8" borderId="54" xfId="0" applyFont="1" applyFill="1" applyBorder="1" applyAlignment="1" applyProtection="1">
      <alignment horizontal="center" vertical="center"/>
      <protection locked="0"/>
    </xf>
    <xf numFmtId="165" fontId="6" fillId="8" borderId="54" xfId="0" applyNumberFormat="1" applyFont="1" applyFill="1" applyBorder="1" applyAlignment="1" applyProtection="1">
      <alignment horizontal="center" vertical="center"/>
      <protection locked="0"/>
    </xf>
    <xf numFmtId="167" fontId="0" fillId="8" borderId="54" xfId="0" applyNumberFormat="1" applyFill="1" applyBorder="1" applyAlignment="1" applyProtection="1">
      <alignment vertical="center"/>
      <protection locked="0"/>
    </xf>
    <xf numFmtId="0" fontId="49" fillId="8" borderId="54" xfId="0" applyFont="1" applyFill="1" applyBorder="1" applyAlignment="1" applyProtection="1">
      <alignment horizontal="left" vertical="center" wrapText="1"/>
      <protection locked="0"/>
    </xf>
    <xf numFmtId="167" fontId="0" fillId="8" borderId="58" xfId="0" applyNumberFormat="1" applyFill="1" applyBorder="1" applyAlignment="1" applyProtection="1">
      <alignment horizontal="center" vertical="center"/>
      <protection locked="0"/>
    </xf>
    <xf numFmtId="0" fontId="41" fillId="8" borderId="0" xfId="0" applyFont="1" applyFill="1"/>
    <xf numFmtId="167" fontId="36" fillId="8" borderId="0" xfId="0" applyNumberFormat="1" applyFont="1" applyFill="1" applyAlignment="1">
      <alignment horizontal="center" vertical="center"/>
    </xf>
    <xf numFmtId="167" fontId="36" fillId="19" borderId="44" xfId="0" applyNumberFormat="1" applyFont="1" applyFill="1" applyBorder="1" applyAlignment="1">
      <alignment horizontal="center" vertical="center"/>
    </xf>
    <xf numFmtId="167" fontId="50" fillId="19" borderId="64" xfId="1" applyNumberFormat="1" applyFont="1" applyFill="1" applyBorder="1" applyProtection="1"/>
    <xf numFmtId="167" fontId="50" fillId="0" borderId="0" xfId="0" applyNumberFormat="1" applyFont="1"/>
    <xf numFmtId="0" fontId="0" fillId="8" borderId="79" xfId="0" applyFont="1" applyFill="1" applyBorder="1"/>
    <xf numFmtId="165" fontId="5" fillId="8" borderId="79" xfId="1" applyFill="1" applyBorder="1" applyProtection="1"/>
    <xf numFmtId="0" fontId="0" fillId="8" borderId="80" xfId="0" applyFont="1" applyFill="1" applyBorder="1"/>
    <xf numFmtId="165" fontId="5" fillId="8" borderId="80" xfId="1" applyFill="1" applyBorder="1" applyProtection="1"/>
    <xf numFmtId="0" fontId="51" fillId="19" borderId="2" xfId="0" applyFont="1" applyFill="1" applyBorder="1"/>
    <xf numFmtId="0" fontId="51" fillId="19" borderId="29" xfId="0" applyFont="1" applyFill="1" applyBorder="1" applyAlignment="1">
      <alignment wrapText="1"/>
    </xf>
    <xf numFmtId="0" fontId="0" fillId="8" borderId="81" xfId="0" applyFont="1" applyFill="1" applyBorder="1"/>
    <xf numFmtId="165" fontId="5" fillId="8" borderId="81" xfId="1" applyFill="1" applyBorder="1" applyProtection="1"/>
    <xf numFmtId="0" fontId="6" fillId="7" borderId="22" xfId="0" applyFont="1" applyFill="1" applyBorder="1" applyAlignment="1">
      <alignment horizontal="center" vertical="center" wrapText="1"/>
    </xf>
    <xf numFmtId="2" fontId="6" fillId="7" borderId="22" xfId="0" applyNumberFormat="1" applyFont="1" applyFill="1" applyBorder="1" applyAlignment="1">
      <alignment horizontal="center" vertical="center" wrapText="1"/>
    </xf>
    <xf numFmtId="2" fontId="6" fillId="7" borderId="82" xfId="0" applyNumberFormat="1" applyFont="1" applyFill="1" applyBorder="1" applyAlignment="1">
      <alignment horizontal="center" vertical="center" wrapText="1"/>
    </xf>
    <xf numFmtId="167" fontId="0" fillId="7" borderId="2" xfId="0" applyNumberFormat="1" applyFill="1" applyBorder="1" applyAlignment="1">
      <alignment vertical="center"/>
    </xf>
    <xf numFmtId="0" fontId="0" fillId="6" borderId="83" xfId="0" applyFill="1" applyBorder="1" applyAlignment="1">
      <alignment horizontal="center" vertical="center"/>
    </xf>
    <xf numFmtId="0" fontId="0" fillId="21" borderId="49" xfId="0" applyFill="1" applyBorder="1" applyAlignment="1">
      <alignment horizontal="center" vertical="center" wrapText="1"/>
    </xf>
    <xf numFmtId="165" fontId="5" fillId="21" borderId="49" xfId="1" applyFill="1" applyBorder="1" applyProtection="1"/>
    <xf numFmtId="165" fontId="5" fillId="21" borderId="23" xfId="1" applyFill="1" applyBorder="1" applyProtection="1"/>
    <xf numFmtId="0" fontId="0" fillId="6" borderId="84" xfId="0" applyFill="1" applyBorder="1" applyAlignment="1">
      <alignment horizontal="center" vertical="center"/>
    </xf>
    <xf numFmtId="0" fontId="0" fillId="21" borderId="19" xfId="0" applyFill="1" applyBorder="1" applyAlignment="1">
      <alignment horizontal="center" vertical="center" wrapText="1"/>
    </xf>
    <xf numFmtId="165" fontId="5" fillId="21" borderId="19" xfId="1" applyFill="1" applyBorder="1" applyProtection="1"/>
    <xf numFmtId="167" fontId="0" fillId="8" borderId="18" xfId="0" applyNumberFormat="1" applyFill="1" applyBorder="1" applyAlignment="1" applyProtection="1">
      <alignment vertical="center"/>
      <protection locked="0"/>
    </xf>
    <xf numFmtId="0" fontId="0" fillId="6" borderId="85" xfId="0" applyFill="1" applyBorder="1" applyAlignment="1">
      <alignment horizontal="center" vertical="center"/>
    </xf>
    <xf numFmtId="165" fontId="50" fillId="19" borderId="64" xfId="1" applyFont="1" applyFill="1" applyBorder="1" applyProtection="1"/>
    <xf numFmtId="0" fontId="41" fillId="8" borderId="6" xfId="0" applyFont="1" applyFill="1" applyBorder="1"/>
    <xf numFmtId="165" fontId="36" fillId="19" borderId="9" xfId="0" applyNumberFormat="1" applyFont="1" applyFill="1" applyBorder="1" applyAlignment="1">
      <alignment horizontal="center" vertical="center"/>
    </xf>
    <xf numFmtId="0" fontId="0" fillId="0" borderId="0" xfId="0" applyProtection="1">
      <protection hidden="1"/>
    </xf>
    <xf numFmtId="0" fontId="0" fillId="22" borderId="59" xfId="0" applyFont="1" applyFill="1" applyBorder="1" applyAlignment="1" applyProtection="1">
      <alignment horizontal="center"/>
      <protection hidden="1"/>
    </xf>
    <xf numFmtId="0" fontId="43" fillId="13" borderId="1" xfId="0" applyFont="1" applyFill="1" applyBorder="1" applyAlignment="1" applyProtection="1">
      <alignment horizontal="center" vertical="center" wrapText="1"/>
      <protection hidden="1"/>
    </xf>
    <xf numFmtId="0" fontId="43" fillId="13" borderId="59" xfId="0" applyFont="1" applyFill="1" applyBorder="1" applyAlignment="1" applyProtection="1">
      <alignment horizontal="center" vertical="center" wrapText="1"/>
      <protection hidden="1"/>
    </xf>
    <xf numFmtId="0" fontId="18" fillId="23" borderId="59" xfId="0" applyFont="1" applyFill="1" applyBorder="1" applyAlignment="1" applyProtection="1">
      <alignment horizontal="center" vertical="center"/>
      <protection hidden="1"/>
    </xf>
    <xf numFmtId="0" fontId="18" fillId="24" borderId="1" xfId="0" applyFont="1" applyFill="1" applyBorder="1" applyAlignment="1" applyProtection="1">
      <alignment vertical="center"/>
      <protection hidden="1"/>
    </xf>
    <xf numFmtId="0" fontId="18" fillId="24" borderId="71" xfId="0" applyFont="1" applyFill="1" applyBorder="1" applyAlignment="1" applyProtection="1">
      <alignment vertical="center"/>
      <protection hidden="1"/>
    </xf>
    <xf numFmtId="0" fontId="18" fillId="23" borderId="71" xfId="0" applyFont="1" applyFill="1" applyBorder="1" applyAlignment="1" applyProtection="1">
      <alignment horizontal="center" vertical="center"/>
      <protection hidden="1"/>
    </xf>
    <xf numFmtId="0" fontId="0" fillId="0" borderId="86" xfId="0" applyFont="1" applyBorder="1" applyAlignment="1" applyProtection="1">
      <alignment horizontal="left" wrapText="1"/>
      <protection hidden="1"/>
    </xf>
    <xf numFmtId="0" fontId="0" fillId="0" borderId="16" xfId="0" applyFont="1" applyBorder="1" applyAlignment="1" applyProtection="1">
      <alignment vertical="center" wrapText="1"/>
      <protection hidden="1"/>
    </xf>
    <xf numFmtId="0" fontId="0" fillId="0" borderId="10" xfId="0" applyBorder="1" applyProtection="1">
      <protection hidden="1"/>
    </xf>
    <xf numFmtId="0" fontId="0" fillId="0" borderId="7" xfId="0" applyFont="1" applyBorder="1" applyAlignment="1" applyProtection="1">
      <alignment horizontal="left" wrapText="1"/>
      <protection hidden="1"/>
    </xf>
    <xf numFmtId="0" fontId="52" fillId="6" borderId="25" xfId="0" applyFont="1" applyFill="1" applyBorder="1" applyProtection="1">
      <protection hidden="1"/>
    </xf>
    <xf numFmtId="3" fontId="52" fillId="6" borderId="45" xfId="0" applyNumberFormat="1" applyFont="1" applyFill="1" applyBorder="1" applyAlignment="1" applyProtection="1">
      <alignment horizontal="center" vertical="center"/>
      <protection hidden="1"/>
    </xf>
    <xf numFmtId="3" fontId="52" fillId="6" borderId="26" xfId="0" applyNumberFormat="1" applyFont="1" applyFill="1" applyBorder="1" applyAlignment="1" applyProtection="1">
      <alignment horizontal="center" vertical="center"/>
      <protection hidden="1"/>
    </xf>
    <xf numFmtId="0" fontId="0" fillId="0" borderId="6" xfId="0" applyBorder="1" applyAlignment="1" applyProtection="1">
      <alignment horizontal="left" wrapText="1"/>
      <protection hidden="1"/>
    </xf>
    <xf numFmtId="0" fontId="0" fillId="0" borderId="13" xfId="0" applyFont="1" applyBorder="1" applyProtection="1">
      <protection hidden="1"/>
    </xf>
    <xf numFmtId="0" fontId="0" fillId="0" borderId="38" xfId="0" applyBorder="1" applyProtection="1">
      <protection hidden="1"/>
    </xf>
    <xf numFmtId="0" fontId="0" fillId="0" borderId="15" xfId="0" applyFont="1" applyBorder="1" applyProtection="1">
      <protection hidden="1"/>
    </xf>
    <xf numFmtId="0" fontId="52" fillId="6" borderId="46" xfId="0" applyFont="1" applyFill="1" applyBorder="1" applyProtection="1">
      <protection hidden="1"/>
    </xf>
    <xf numFmtId="0" fontId="52" fillId="0" borderId="18" xfId="0" applyFont="1" applyBorder="1" applyAlignment="1" applyProtection="1">
      <alignment horizontal="center" vertical="center"/>
      <protection hidden="1"/>
    </xf>
    <xf numFmtId="0" fontId="52" fillId="0" borderId="74" xfId="0" applyFont="1" applyBorder="1" applyAlignment="1" applyProtection="1">
      <alignment horizontal="center" vertical="center"/>
      <protection hidden="1"/>
    </xf>
    <xf numFmtId="0" fontId="52" fillId="6" borderId="39" xfId="0" applyFont="1" applyFill="1" applyBorder="1" applyProtection="1">
      <protection hidden="1"/>
    </xf>
    <xf numFmtId="0" fontId="52" fillId="6" borderId="73" xfId="0" applyFont="1" applyFill="1" applyBorder="1" applyProtection="1">
      <protection hidden="1"/>
    </xf>
    <xf numFmtId="0" fontId="52" fillId="0" borderId="19" xfId="0" applyFont="1" applyBorder="1" applyAlignment="1" applyProtection="1">
      <alignment horizontal="center" vertical="center"/>
      <protection hidden="1"/>
    </xf>
    <xf numFmtId="0" fontId="52" fillId="0" borderId="31" xfId="0" applyFont="1" applyBorder="1" applyAlignment="1" applyProtection="1">
      <alignment horizontal="center" vertical="center"/>
      <protection hidden="1"/>
    </xf>
    <xf numFmtId="0" fontId="0" fillId="0" borderId="13" xfId="0" applyBorder="1" applyAlignment="1" applyProtection="1">
      <alignment horizontal="left" wrapText="1"/>
      <protection hidden="1"/>
    </xf>
    <xf numFmtId="0" fontId="52" fillId="6" borderId="53" xfId="0" applyFont="1" applyFill="1" applyBorder="1" applyProtection="1">
      <protection hidden="1"/>
    </xf>
    <xf numFmtId="0" fontId="52" fillId="0" borderId="54" xfId="0" applyFont="1" applyBorder="1" applyAlignment="1" applyProtection="1">
      <alignment horizontal="center" vertical="center"/>
      <protection hidden="1"/>
    </xf>
    <xf numFmtId="0" fontId="52" fillId="0" borderId="58" xfId="0" applyFont="1" applyBorder="1" applyAlignment="1" applyProtection="1">
      <alignment horizontal="center" vertical="center"/>
      <protection hidden="1"/>
    </xf>
    <xf numFmtId="0" fontId="0" fillId="25" borderId="1" xfId="0" applyFont="1" applyFill="1" applyBorder="1" applyAlignment="1" applyProtection="1">
      <alignment horizontal="center" wrapText="1"/>
      <protection hidden="1"/>
    </xf>
    <xf numFmtId="0" fontId="0" fillId="0" borderId="5" xfId="0" applyFont="1" applyBorder="1" applyAlignment="1" applyProtection="1">
      <alignment horizontal="left" wrapText="1"/>
      <protection hidden="1"/>
    </xf>
    <xf numFmtId="0" fontId="0" fillId="0" borderId="8" xfId="0" applyFont="1" applyBorder="1" applyAlignment="1" applyProtection="1">
      <alignment horizontal="left" wrapText="1"/>
      <protection hidden="1"/>
    </xf>
    <xf numFmtId="0" fontId="0" fillId="0" borderId="9" xfId="0" applyFont="1" applyBorder="1" applyAlignment="1" applyProtection="1">
      <alignment horizontal="left" wrapText="1"/>
      <protection hidden="1"/>
    </xf>
    <xf numFmtId="0" fontId="54" fillId="8" borderId="0" xfId="0" applyFont="1" applyFill="1" applyProtection="1">
      <protection hidden="1"/>
    </xf>
    <xf numFmtId="0" fontId="0" fillId="0" borderId="2" xfId="0" applyBorder="1"/>
    <xf numFmtId="0" fontId="0" fillId="26" borderId="2" xfId="0" applyFill="1" applyBorder="1"/>
    <xf numFmtId="0" fontId="31" fillId="28" borderId="45" xfId="0" applyFont="1" applyFill="1" applyBorder="1" applyAlignment="1" applyProtection="1">
      <alignment horizontal="center" vertical="center" wrapText="1"/>
      <protection hidden="1"/>
    </xf>
    <xf numFmtId="0" fontId="33" fillId="28" borderId="21" xfId="0" applyFont="1" applyFill="1" applyBorder="1" applyAlignment="1" applyProtection="1">
      <alignment horizontal="center" vertical="center" wrapText="1"/>
      <protection hidden="1"/>
    </xf>
    <xf numFmtId="0" fontId="0" fillId="29" borderId="2" xfId="0" applyFill="1" applyBorder="1"/>
    <xf numFmtId="0" fontId="31" fillId="28" borderId="88" xfId="0" applyFont="1" applyFill="1" applyBorder="1" applyAlignment="1" applyProtection="1">
      <alignment horizontal="center" vertical="center" wrapText="1"/>
      <protection hidden="1"/>
    </xf>
    <xf numFmtId="0" fontId="0" fillId="0" borderId="2" xfId="0" applyFill="1" applyBorder="1"/>
    <xf numFmtId="165" fontId="5" fillId="29" borderId="2" xfId="1" applyFill="1" applyBorder="1"/>
    <xf numFmtId="0" fontId="33" fillId="10" borderId="21" xfId="0" applyFont="1" applyFill="1" applyBorder="1" applyAlignment="1" applyProtection="1">
      <alignment horizontal="center" vertical="center" wrapText="1"/>
      <protection hidden="1"/>
    </xf>
    <xf numFmtId="0" fontId="33" fillId="28" borderId="21" xfId="0" applyFont="1" applyFill="1" applyBorder="1" applyAlignment="1" applyProtection="1">
      <alignment horizontal="center" vertical="center" wrapText="1"/>
      <protection hidden="1"/>
    </xf>
    <xf numFmtId="0" fontId="0" fillId="0" borderId="2" xfId="0" applyBorder="1" applyAlignment="1">
      <alignment horizontal="center"/>
    </xf>
    <xf numFmtId="0" fontId="31" fillId="10" borderId="0" xfId="0" applyFont="1" applyFill="1" applyBorder="1" applyAlignment="1" applyProtection="1">
      <alignment horizontal="center" vertical="center" wrapText="1"/>
      <protection hidden="1"/>
    </xf>
    <xf numFmtId="0" fontId="33" fillId="10" borderId="0" xfId="0" applyFont="1" applyFill="1" applyBorder="1" applyAlignment="1" applyProtection="1">
      <alignment horizontal="center" vertical="center" wrapText="1"/>
      <protection hidden="1"/>
    </xf>
    <xf numFmtId="0" fontId="58" fillId="10" borderId="0" xfId="0" applyFont="1" applyFill="1" applyBorder="1" applyAlignment="1" applyProtection="1">
      <alignment horizontal="center" vertical="center" wrapText="1"/>
      <protection hidden="1"/>
    </xf>
    <xf numFmtId="0" fontId="18" fillId="10" borderId="90" xfId="0" applyFont="1" applyFill="1" applyBorder="1" applyAlignment="1" applyProtection="1">
      <alignment horizontal="center" vertical="center" wrapText="1"/>
      <protection hidden="1"/>
    </xf>
    <xf numFmtId="0" fontId="0" fillId="6" borderId="83" xfId="0" applyFill="1" applyBorder="1" applyAlignment="1" applyProtection="1">
      <alignment horizontal="center" vertical="center"/>
      <protection hidden="1"/>
    </xf>
    <xf numFmtId="0" fontId="0" fillId="6" borderId="30" xfId="0" applyFill="1" applyBorder="1" applyAlignment="1" applyProtection="1">
      <alignment horizontal="center" vertical="center"/>
      <protection hidden="1"/>
    </xf>
    <xf numFmtId="0" fontId="6" fillId="7" borderId="22" xfId="0" applyFont="1" applyFill="1" applyBorder="1" applyAlignment="1" applyProtection="1">
      <alignment horizontal="center" vertical="center" wrapText="1"/>
      <protection hidden="1"/>
    </xf>
    <xf numFmtId="0" fontId="0" fillId="8" borderId="91" xfId="0" applyFill="1" applyBorder="1" applyProtection="1">
      <protection hidden="1"/>
    </xf>
    <xf numFmtId="3" fontId="5" fillId="8" borderId="91" xfId="0" applyNumberFormat="1" applyFont="1" applyFill="1" applyBorder="1" applyAlignment="1" applyProtection="1">
      <alignment horizontal="center" vertical="center" wrapText="1"/>
      <protection locked="0"/>
    </xf>
    <xf numFmtId="0" fontId="5" fillId="8" borderId="91" xfId="0" applyFont="1" applyFill="1" applyBorder="1" applyAlignment="1" applyProtection="1">
      <alignment horizontal="center" vertical="center" wrapText="1"/>
      <protection locked="0"/>
    </xf>
    <xf numFmtId="0" fontId="16" fillId="10" borderId="16" xfId="0" applyFont="1" applyFill="1" applyBorder="1" applyAlignment="1" applyProtection="1">
      <alignment horizontal="center" vertical="top" wrapText="1"/>
      <protection hidden="1"/>
    </xf>
    <xf numFmtId="0" fontId="7" fillId="11" borderId="17" xfId="0" applyFont="1" applyFill="1" applyBorder="1" applyAlignment="1" applyProtection="1">
      <alignment horizontal="center" vertical="center" wrapText="1"/>
      <protection hidden="1"/>
    </xf>
    <xf numFmtId="0" fontId="0" fillId="6" borderId="2" xfId="0" applyFont="1" applyFill="1" applyBorder="1" applyAlignment="1" applyProtection="1">
      <alignment horizontal="center"/>
      <protection hidden="1"/>
    </xf>
    <xf numFmtId="0" fontId="0" fillId="0" borderId="2" xfId="0" applyFont="1" applyBorder="1" applyAlignment="1" applyProtection="1">
      <alignment horizontal="center" vertical="center" wrapText="1"/>
      <protection hidden="1"/>
    </xf>
    <xf numFmtId="0" fontId="0" fillId="8" borderId="2" xfId="0" applyFont="1" applyFill="1" applyBorder="1" applyAlignment="1" applyProtection="1">
      <alignment horizontal="center" vertical="center" wrapText="1"/>
      <protection hidden="1"/>
    </xf>
    <xf numFmtId="0" fontId="18" fillId="13" borderId="2" xfId="0" applyFont="1" applyFill="1" applyBorder="1" applyAlignment="1" applyProtection="1">
      <alignment horizontal="center"/>
      <protection hidden="1"/>
    </xf>
    <xf numFmtId="0" fontId="18" fillId="13" borderId="2" xfId="0" applyFont="1" applyFill="1" applyBorder="1" applyAlignment="1" applyProtection="1">
      <alignment horizontal="center" vertical="center" wrapText="1"/>
      <protection hidden="1"/>
    </xf>
    <xf numFmtId="0" fontId="6" fillId="8" borderId="18" xfId="0" applyFont="1" applyFill="1" applyBorder="1" applyAlignment="1" applyProtection="1">
      <alignment horizontal="center" vertical="center" wrapText="1"/>
      <protection hidden="1"/>
    </xf>
    <xf numFmtId="166" fontId="19" fillId="0" borderId="18" xfId="0" applyNumberFormat="1" applyFont="1" applyBorder="1" applyAlignment="1" applyProtection="1">
      <alignment horizontal="center" vertical="center" wrapText="1"/>
      <protection hidden="1"/>
    </xf>
    <xf numFmtId="0" fontId="6" fillId="8" borderId="19" xfId="0" applyFont="1" applyFill="1" applyBorder="1" applyAlignment="1" applyProtection="1">
      <alignment horizontal="center" vertical="center" wrapText="1"/>
      <protection hidden="1"/>
    </xf>
    <xf numFmtId="166" fontId="19" fillId="0" borderId="19" xfId="0" applyNumberFormat="1" applyFont="1" applyBorder="1" applyAlignment="1" applyProtection="1">
      <alignment horizontal="center" vertical="center" wrapText="1"/>
      <protection hidden="1"/>
    </xf>
    <xf numFmtId="0" fontId="6" fillId="12" borderId="10" xfId="0" applyFont="1" applyFill="1" applyBorder="1" applyAlignment="1" applyProtection="1">
      <alignment horizontal="center" vertical="center" wrapText="1"/>
      <protection hidden="1"/>
    </xf>
    <xf numFmtId="0" fontId="17" fillId="10" borderId="16" xfId="0" applyFont="1" applyFill="1" applyBorder="1" applyAlignment="1" applyProtection="1">
      <alignment horizontal="center" vertical="top" wrapText="1"/>
      <protection hidden="1"/>
    </xf>
    <xf numFmtId="0" fontId="6" fillId="11" borderId="11" xfId="0" applyFont="1" applyFill="1" applyBorder="1" applyAlignment="1" applyProtection="1">
      <alignment horizontal="center" vertical="center" wrapText="1"/>
      <protection hidden="1"/>
    </xf>
    <xf numFmtId="0" fontId="6" fillId="12" borderId="17" xfId="0" applyFont="1" applyFill="1" applyBorder="1" applyAlignment="1" applyProtection="1">
      <alignment horizontal="center" vertical="center" wrapText="1"/>
      <protection hidden="1"/>
    </xf>
    <xf numFmtId="0" fontId="18" fillId="13" borderId="2" xfId="0" applyFont="1" applyFill="1" applyBorder="1" applyAlignment="1" applyProtection="1">
      <alignment horizontal="center" vertical="center"/>
      <protection hidden="1"/>
    </xf>
    <xf numFmtId="0" fontId="0" fillId="6" borderId="2" xfId="0" applyFont="1" applyFill="1" applyBorder="1" applyAlignment="1" applyProtection="1">
      <alignment horizontal="center" vertical="center" wrapText="1"/>
      <protection hidden="1"/>
    </xf>
    <xf numFmtId="166" fontId="0" fillId="8" borderId="2" xfId="0" applyNumberFormat="1" applyFill="1" applyBorder="1" applyAlignment="1" applyProtection="1">
      <alignment horizontal="center" vertical="center" wrapText="1"/>
      <protection hidden="1"/>
    </xf>
    <xf numFmtId="0" fontId="0" fillId="11" borderId="8" xfId="0" applyFont="1" applyFill="1" applyBorder="1" applyAlignment="1" applyProtection="1">
      <alignment horizontal="center" wrapText="1"/>
      <protection hidden="1"/>
    </xf>
    <xf numFmtId="0" fontId="12" fillId="10" borderId="1" xfId="0" applyFont="1" applyFill="1" applyBorder="1" applyAlignment="1" applyProtection="1">
      <alignment horizontal="center" vertical="center"/>
      <protection hidden="1"/>
    </xf>
    <xf numFmtId="0" fontId="16" fillId="10" borderId="10" xfId="0" applyFont="1" applyFill="1" applyBorder="1" applyAlignment="1" applyProtection="1">
      <alignment horizontal="center" vertical="top" wrapText="1"/>
      <protection hidden="1"/>
    </xf>
    <xf numFmtId="0" fontId="7" fillId="0" borderId="11" xfId="0" applyFont="1" applyBorder="1" applyAlignment="1" applyProtection="1">
      <alignment horizontal="center" vertical="center" wrapText="1"/>
      <protection hidden="1"/>
    </xf>
    <xf numFmtId="0" fontId="0" fillId="11" borderId="12" xfId="0" applyFont="1" applyFill="1" applyBorder="1" applyAlignment="1" applyProtection="1">
      <alignment horizontal="center"/>
      <protection hidden="1"/>
    </xf>
    <xf numFmtId="0" fontId="11" fillId="9" borderId="2" xfId="0" applyFont="1" applyFill="1" applyBorder="1" applyAlignment="1" applyProtection="1">
      <alignment horizontal="center" vertical="center" wrapText="1"/>
      <protection hidden="1"/>
    </xf>
    <xf numFmtId="0" fontId="13" fillId="11" borderId="5" xfId="0" applyFont="1" applyFill="1" applyBorder="1" applyAlignment="1" applyProtection="1">
      <alignment horizontal="center" vertical="center" wrapText="1"/>
      <protection hidden="1"/>
    </xf>
    <xf numFmtId="0" fontId="15" fillId="11" borderId="8" xfId="0" applyFont="1" applyFill="1" applyBorder="1" applyAlignment="1" applyProtection="1">
      <alignment horizontal="center" vertical="center" wrapText="1"/>
      <protection hidden="1"/>
    </xf>
    <xf numFmtId="0" fontId="13" fillId="11" borderId="9" xfId="0" applyFont="1" applyFill="1" applyBorder="1" applyAlignment="1" applyProtection="1">
      <alignment horizontal="center" vertical="center" wrapText="1"/>
      <protection hidden="1"/>
    </xf>
    <xf numFmtId="0" fontId="20" fillId="14" borderId="43" xfId="0" applyFont="1" applyFill="1" applyBorder="1" applyAlignment="1" applyProtection="1">
      <alignment horizontal="center" vertical="center" wrapText="1"/>
      <protection hidden="1"/>
    </xf>
    <xf numFmtId="0" fontId="27" fillId="10" borderId="16" xfId="0" applyFont="1" applyFill="1" applyBorder="1" applyAlignment="1" applyProtection="1">
      <alignment horizontal="center" vertical="center" wrapText="1"/>
      <protection hidden="1"/>
    </xf>
    <xf numFmtId="168" fontId="0" fillId="8" borderId="38" xfId="0" applyNumberFormat="1" applyFont="1" applyFill="1" applyBorder="1" applyAlignment="1" applyProtection="1">
      <alignment horizontal="center" vertical="center"/>
      <protection locked="0"/>
    </xf>
    <xf numFmtId="0" fontId="11" fillId="14" borderId="2" xfId="0" applyFont="1" applyFill="1" applyBorder="1" applyAlignment="1" applyProtection="1">
      <alignment horizontal="center" vertical="center" wrapText="1"/>
      <protection hidden="1"/>
    </xf>
    <xf numFmtId="0" fontId="20" fillId="3" borderId="20" xfId="0" applyFont="1" applyFill="1" applyBorder="1" applyAlignment="1" applyProtection="1">
      <alignment horizontal="center" vertical="center" wrapText="1"/>
      <protection hidden="1"/>
    </xf>
    <xf numFmtId="0" fontId="21" fillId="10" borderId="21" xfId="0" applyFont="1" applyFill="1" applyBorder="1" applyAlignment="1" applyProtection="1">
      <alignment horizontal="center" vertical="center"/>
      <protection hidden="1"/>
    </xf>
    <xf numFmtId="0" fontId="22" fillId="6" borderId="21" xfId="0" applyFont="1" applyFill="1" applyBorder="1" applyAlignment="1" applyProtection="1">
      <alignment horizontal="center" vertical="center" wrapText="1"/>
      <protection locked="0"/>
    </xf>
    <xf numFmtId="0" fontId="21" fillId="10" borderId="22" xfId="0" applyFont="1" applyFill="1" applyBorder="1" applyAlignment="1" applyProtection="1">
      <alignment horizontal="center" vertical="center"/>
      <protection hidden="1"/>
    </xf>
    <xf numFmtId="0" fontId="22" fillId="6" borderId="22"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protection hidden="1"/>
    </xf>
    <xf numFmtId="0" fontId="12" fillId="15" borderId="5" xfId="0" applyFont="1" applyFill="1" applyBorder="1" applyAlignment="1" applyProtection="1">
      <alignment horizontal="center" vertical="center" wrapText="1"/>
      <protection hidden="1"/>
    </xf>
    <xf numFmtId="0" fontId="31" fillId="10" borderId="25" xfId="0" applyFont="1" applyFill="1" applyBorder="1" applyAlignment="1" applyProtection="1">
      <alignment horizontal="center" vertical="center" wrapText="1"/>
      <protection hidden="1"/>
    </xf>
    <xf numFmtId="0" fontId="33" fillId="10" borderId="89" xfId="0" applyFont="1" applyFill="1" applyBorder="1" applyAlignment="1" applyProtection="1">
      <alignment horizontal="center" vertical="center" wrapText="1"/>
      <protection hidden="1"/>
    </xf>
    <xf numFmtId="0" fontId="33" fillId="10" borderId="76" xfId="0" applyFont="1" applyFill="1" applyBorder="1" applyAlignment="1" applyProtection="1">
      <alignment horizontal="center" vertical="center" wrapText="1"/>
      <protection hidden="1"/>
    </xf>
    <xf numFmtId="0" fontId="31" fillId="10" borderId="60" xfId="0" applyFont="1" applyFill="1" applyBorder="1" applyAlignment="1" applyProtection="1">
      <alignment horizontal="center" vertical="center" wrapText="1"/>
      <protection hidden="1"/>
    </xf>
    <xf numFmtId="0" fontId="31" fillId="10" borderId="87" xfId="0" applyFont="1" applyFill="1" applyBorder="1" applyAlignment="1" applyProtection="1">
      <alignment horizontal="center" vertical="center" wrapText="1"/>
      <protection hidden="1"/>
    </xf>
    <xf numFmtId="0" fontId="31" fillId="10" borderId="88" xfId="0" applyFont="1" applyFill="1" applyBorder="1" applyAlignment="1" applyProtection="1">
      <alignment horizontal="center" vertical="center" wrapText="1"/>
      <protection hidden="1"/>
    </xf>
    <xf numFmtId="0" fontId="33" fillId="10" borderId="20" xfId="0" applyFont="1" applyFill="1" applyBorder="1" applyAlignment="1" applyProtection="1">
      <alignment horizontal="center" vertical="center" wrapText="1"/>
      <protection hidden="1"/>
    </xf>
    <xf numFmtId="0" fontId="33" fillId="10" borderId="21" xfId="0" applyFont="1" applyFill="1" applyBorder="1" applyAlignment="1" applyProtection="1">
      <alignment horizontal="center" vertical="center" wrapText="1"/>
      <protection hidden="1"/>
    </xf>
    <xf numFmtId="0" fontId="36" fillId="15" borderId="59" xfId="0" applyFont="1" applyFill="1" applyBorder="1" applyAlignment="1" applyProtection="1">
      <alignment horizontal="center" vertical="center"/>
      <protection hidden="1"/>
    </xf>
    <xf numFmtId="0" fontId="12" fillId="15" borderId="59" xfId="0" applyFont="1" applyFill="1" applyBorder="1" applyAlignment="1" applyProtection="1">
      <alignment horizontal="center" vertical="center" wrapText="1"/>
      <protection hidden="1"/>
    </xf>
    <xf numFmtId="0" fontId="37" fillId="10" borderId="2" xfId="0" applyFont="1" applyFill="1" applyBorder="1" applyAlignment="1" applyProtection="1">
      <alignment horizontal="center" vertical="center" wrapText="1"/>
      <protection hidden="1"/>
    </xf>
    <xf numFmtId="165" fontId="36" fillId="15" borderId="1" xfId="0" applyNumberFormat="1" applyFont="1" applyFill="1" applyBorder="1" applyAlignment="1" applyProtection="1">
      <alignment horizontal="center" vertical="center"/>
      <protection hidden="1"/>
    </xf>
    <xf numFmtId="0" fontId="39" fillId="15" borderId="5" xfId="0" applyFont="1" applyFill="1" applyBorder="1" applyAlignment="1" applyProtection="1">
      <alignment horizontal="center" vertical="center" wrapText="1"/>
      <protection hidden="1"/>
    </xf>
    <xf numFmtId="0" fontId="31" fillId="10" borderId="45" xfId="0" applyFont="1" applyFill="1" applyBorder="1" applyAlignment="1" applyProtection="1">
      <alignment horizontal="center" vertical="center" wrapText="1"/>
      <protection hidden="1"/>
    </xf>
    <xf numFmtId="0" fontId="39" fillId="10" borderId="59" xfId="0" applyFont="1" applyFill="1" applyBorder="1" applyAlignment="1" applyProtection="1">
      <alignment horizontal="center" vertical="center" wrapText="1"/>
      <protection hidden="1"/>
    </xf>
    <xf numFmtId="0" fontId="24" fillId="8" borderId="14" xfId="0" applyFont="1" applyFill="1" applyBorder="1" applyAlignment="1" applyProtection="1">
      <alignment horizontal="center" vertical="center" wrapText="1"/>
      <protection hidden="1"/>
    </xf>
    <xf numFmtId="0" fontId="11" fillId="4" borderId="2" xfId="0" applyFont="1" applyFill="1" applyBorder="1" applyAlignment="1" applyProtection="1">
      <alignment horizontal="center" vertical="center" wrapText="1"/>
      <protection hidden="1"/>
    </xf>
    <xf numFmtId="0" fontId="20" fillId="4" borderId="16" xfId="0" applyFont="1" applyFill="1" applyBorder="1" applyAlignment="1" applyProtection="1">
      <alignment horizontal="center" vertical="center" wrapText="1"/>
      <protection hidden="1"/>
    </xf>
    <xf numFmtId="0" fontId="11" fillId="18" borderId="2" xfId="0" applyFont="1" applyFill="1" applyBorder="1" applyAlignment="1" applyProtection="1">
      <alignment horizontal="center" vertical="center" wrapText="1"/>
      <protection hidden="1"/>
    </xf>
    <xf numFmtId="0" fontId="21" fillId="19" borderId="2" xfId="0" applyFont="1" applyFill="1" applyBorder="1" applyAlignment="1" applyProtection="1">
      <alignment horizontal="center" vertical="center"/>
      <protection hidden="1"/>
    </xf>
    <xf numFmtId="0" fontId="22" fillId="6" borderId="2" xfId="0" applyFont="1" applyFill="1" applyBorder="1" applyAlignment="1" applyProtection="1">
      <alignment horizontal="center" vertical="center" wrapText="1"/>
      <protection locked="0"/>
    </xf>
    <xf numFmtId="0" fontId="1" fillId="18" borderId="6" xfId="0" applyFont="1" applyFill="1" applyBorder="1" applyAlignment="1" applyProtection="1">
      <alignment horizontal="center" vertical="center"/>
      <protection hidden="1"/>
    </xf>
    <xf numFmtId="0" fontId="1" fillId="18" borderId="0" xfId="0" applyFont="1" applyFill="1" applyBorder="1" applyAlignment="1" applyProtection="1">
      <alignment horizontal="center" vertical="center"/>
      <protection hidden="1"/>
    </xf>
    <xf numFmtId="0" fontId="55" fillId="27" borderId="6" xfId="0" applyFont="1" applyFill="1" applyBorder="1" applyAlignment="1" applyProtection="1">
      <alignment horizontal="center" vertical="center" wrapText="1"/>
      <protection hidden="1"/>
    </xf>
    <xf numFmtId="0" fontId="55" fillId="27" borderId="0" xfId="0" applyFont="1" applyFill="1" applyBorder="1" applyAlignment="1" applyProtection="1">
      <alignment horizontal="center" vertical="center" wrapText="1"/>
      <protection hidden="1"/>
    </xf>
    <xf numFmtId="0" fontId="31" fillId="28" borderId="25" xfId="0" applyFont="1" applyFill="1" applyBorder="1" applyAlignment="1" applyProtection="1">
      <alignment horizontal="center" vertical="center" wrapText="1"/>
      <protection hidden="1"/>
    </xf>
    <xf numFmtId="0" fontId="33" fillId="28" borderId="20" xfId="0" applyFont="1" applyFill="1" applyBorder="1" applyAlignment="1" applyProtection="1">
      <alignment horizontal="center" vertical="center" wrapText="1"/>
      <protection hidden="1"/>
    </xf>
    <xf numFmtId="0" fontId="33" fillId="28" borderId="21" xfId="0" applyFont="1" applyFill="1" applyBorder="1" applyAlignment="1" applyProtection="1">
      <alignment horizontal="center" vertical="center" wrapText="1"/>
      <protection hidden="1"/>
    </xf>
    <xf numFmtId="0" fontId="33" fillId="28" borderId="89" xfId="0" applyFont="1" applyFill="1" applyBorder="1" applyAlignment="1" applyProtection="1">
      <alignment horizontal="center" vertical="center" wrapText="1"/>
      <protection hidden="1"/>
    </xf>
    <xf numFmtId="0" fontId="33" fillId="28" borderId="76" xfId="0" applyFont="1" applyFill="1" applyBorder="1" applyAlignment="1" applyProtection="1">
      <alignment horizontal="center" vertical="center" wrapText="1"/>
      <protection hidden="1"/>
    </xf>
    <xf numFmtId="0" fontId="31" fillId="28" borderId="60" xfId="0" applyFont="1" applyFill="1" applyBorder="1" applyAlignment="1" applyProtection="1">
      <alignment horizontal="center" vertical="center" wrapText="1"/>
      <protection hidden="1"/>
    </xf>
    <xf numFmtId="0" fontId="31" fillId="28" borderId="87" xfId="0" applyFont="1" applyFill="1" applyBorder="1" applyAlignment="1" applyProtection="1">
      <alignment horizontal="center" vertical="center" wrapText="1"/>
      <protection hidden="1"/>
    </xf>
    <xf numFmtId="0" fontId="31" fillId="28" borderId="88" xfId="0" applyFont="1" applyFill="1" applyBorder="1" applyAlignment="1" applyProtection="1">
      <alignment horizontal="center" vertical="center" wrapText="1"/>
      <protection hidden="1"/>
    </xf>
    <xf numFmtId="0" fontId="1" fillId="18" borderId="5" xfId="0" applyFont="1" applyFill="1" applyBorder="1" applyAlignment="1" applyProtection="1">
      <alignment horizontal="center" vertical="center"/>
      <protection hidden="1"/>
    </xf>
    <xf numFmtId="0" fontId="12" fillId="20" borderId="1" xfId="0" applyFont="1" applyFill="1" applyBorder="1" applyAlignment="1" applyProtection="1">
      <alignment horizontal="center" vertical="center" wrapText="1"/>
      <protection hidden="1"/>
    </xf>
    <xf numFmtId="0" fontId="31" fillId="19" borderId="75" xfId="0" applyFont="1" applyFill="1" applyBorder="1" applyAlignment="1" applyProtection="1">
      <alignment horizontal="center" vertical="center" wrapText="1"/>
      <protection hidden="1"/>
    </xf>
    <xf numFmtId="0" fontId="36" fillId="19" borderId="65" xfId="0" applyFont="1" applyFill="1" applyBorder="1" applyAlignment="1" applyProtection="1">
      <alignment horizontal="center"/>
      <protection hidden="1"/>
    </xf>
    <xf numFmtId="0" fontId="1" fillId="18" borderId="1" xfId="0" applyFont="1" applyFill="1" applyBorder="1" applyAlignment="1">
      <alignment horizontal="center" vertical="center"/>
    </xf>
    <xf numFmtId="0" fontId="12" fillId="20" borderId="1" xfId="0" applyFont="1" applyFill="1" applyBorder="1" applyAlignment="1">
      <alignment horizontal="center" vertical="center" wrapText="1"/>
    </xf>
    <xf numFmtId="0" fontId="31" fillId="19" borderId="25" xfId="0" applyFont="1" applyFill="1" applyBorder="1" applyAlignment="1">
      <alignment horizontal="center" vertical="center" wrapText="1"/>
    </xf>
    <xf numFmtId="0" fontId="37" fillId="19" borderId="2" xfId="0" applyFont="1" applyFill="1" applyBorder="1" applyAlignment="1">
      <alignment horizontal="center" vertical="center" wrapText="1"/>
    </xf>
    <xf numFmtId="0" fontId="27" fillId="19" borderId="2" xfId="0" applyFont="1" applyFill="1" applyBorder="1" applyAlignment="1">
      <alignment horizontal="center" vertical="center" wrapText="1"/>
    </xf>
    <xf numFmtId="0" fontId="39" fillId="20" borderId="1" xfId="0" applyFont="1" applyFill="1" applyBorder="1" applyAlignment="1">
      <alignment horizontal="center" vertical="center" wrapText="1"/>
    </xf>
    <xf numFmtId="0" fontId="31" fillId="19" borderId="45" xfId="0" applyFont="1" applyFill="1" applyBorder="1" applyAlignment="1">
      <alignment horizontal="center" vertical="center" wrapText="1"/>
    </xf>
    <xf numFmtId="0" fontId="33" fillId="19" borderId="2" xfId="0" applyFont="1" applyFill="1" applyBorder="1" applyAlignment="1">
      <alignment horizontal="center" vertical="center" wrapText="1"/>
    </xf>
    <xf numFmtId="0" fontId="40" fillId="13" borderId="1" xfId="0" applyFont="1" applyFill="1" applyBorder="1" applyAlignment="1" applyProtection="1">
      <alignment horizontal="center"/>
      <protection hidden="1"/>
    </xf>
    <xf numFmtId="0" fontId="5" fillId="8" borderId="49" xfId="0" applyFont="1" applyFill="1" applyBorder="1" applyAlignment="1" applyProtection="1">
      <alignment horizontal="center" vertical="center" wrapText="1"/>
      <protection locked="0"/>
    </xf>
    <xf numFmtId="0" fontId="5" fillId="8" borderId="52" xfId="0" applyFont="1" applyFill="1" applyBorder="1" applyAlignment="1" applyProtection="1">
      <alignment horizontal="center" vertical="center" wrapText="1"/>
      <protection locked="0"/>
    </xf>
    <xf numFmtId="0" fontId="0" fillId="8" borderId="52" xfId="0" applyFill="1" applyBorder="1" applyAlignment="1" applyProtection="1">
      <alignment horizontal="center" vertical="center" wrapText="1"/>
      <protection locked="0"/>
    </xf>
  </cellXfs>
  <cellStyles count="180">
    <cellStyle name="à saisir" xfId="178"/>
    <cellStyle name="à saisir 2" xfId="179"/>
    <cellStyle name="Cadre DDR" xfId="3"/>
    <cellStyle name="Cadre DDR 2" xfId="4"/>
    <cellStyle name="Cadre SI" xfId="5"/>
    <cellStyle name="Cadre SI 2" xfId="6"/>
    <cellStyle name="Champs-saisie" xfId="7"/>
    <cellStyle name="Champs-saisie 2" xfId="8"/>
    <cellStyle name="Champs-saisie-sans_bordure" xfId="9"/>
    <cellStyle name="Lien hypertexte" xfId="2" builtinId="8"/>
    <cellStyle name="Lien hypertexte 2" xfId="10"/>
    <cellStyle name="Milliers 2" xfId="11"/>
    <cellStyle name="Milliers 2 2" xfId="12"/>
    <cellStyle name="Milliers 2 2 2" xfId="13"/>
    <cellStyle name="Milliers 2 2 2 2" xfId="14"/>
    <cellStyle name="Milliers 2 2 2 2 2" xfId="15"/>
    <cellStyle name="Milliers 2 2 2 2 2 2" xfId="16"/>
    <cellStyle name="Milliers 2 2 2 2 3" xfId="17"/>
    <cellStyle name="Milliers 2 2 2 3" xfId="18"/>
    <cellStyle name="Milliers 2 2 2 3 2" xfId="19"/>
    <cellStyle name="Milliers 2 2 2 4" xfId="20"/>
    <cellStyle name="Milliers 2 2 3" xfId="21"/>
    <cellStyle name="Milliers 2 2 3 2" xfId="22"/>
    <cellStyle name="Milliers 2 2 3 2 2" xfId="23"/>
    <cellStyle name="Milliers 2 2 3 3" xfId="24"/>
    <cellStyle name="Milliers 2 2 4" xfId="25"/>
    <cellStyle name="Milliers 2 2 4 2" xfId="26"/>
    <cellStyle name="Milliers 2 2 4 2 2" xfId="27"/>
    <cellStyle name="Milliers 2 2 4 3" xfId="28"/>
    <cellStyle name="Milliers 2 2 5" xfId="29"/>
    <cellStyle name="Milliers 2 2 5 2" xfId="30"/>
    <cellStyle name="Milliers 2 2 5 2 2" xfId="31"/>
    <cellStyle name="Milliers 2 2 5 3" xfId="32"/>
    <cellStyle name="Milliers 2 2 6" xfId="33"/>
    <cellStyle name="Milliers 2 2 6 2" xfId="34"/>
    <cellStyle name="Milliers 2 2 7" xfId="35"/>
    <cellStyle name="Milliers 2 3" xfId="36"/>
    <cellStyle name="Milliers 2 3 2" xfId="37"/>
    <cellStyle name="Milliers 2 3 2 2" xfId="38"/>
    <cellStyle name="Milliers 2 3 2 2 2" xfId="39"/>
    <cellStyle name="Milliers 2 3 2 2 2 2" xfId="40"/>
    <cellStyle name="Milliers 2 3 2 2 3" xfId="41"/>
    <cellStyle name="Milliers 2 3 2 3" xfId="42"/>
    <cellStyle name="Milliers 2 3 2 3 2" xfId="43"/>
    <cellStyle name="Milliers 2 3 2 4" xfId="44"/>
    <cellStyle name="Milliers 2 3 3" xfId="45"/>
    <cellStyle name="Milliers 2 3 3 2" xfId="46"/>
    <cellStyle name="Milliers 2 3 3 2 2" xfId="47"/>
    <cellStyle name="Milliers 2 3 3 3" xfId="48"/>
    <cellStyle name="Milliers 2 3 4" xfId="49"/>
    <cellStyle name="Milliers 2 3 4 2" xfId="50"/>
    <cellStyle name="Milliers 2 3 4 2 2" xfId="51"/>
    <cellStyle name="Milliers 2 3 4 3" xfId="52"/>
    <cellStyle name="Milliers 2 3 5" xfId="53"/>
    <cellStyle name="Milliers 2 3 5 2" xfId="54"/>
    <cellStyle name="Milliers 2 3 6" xfId="55"/>
    <cellStyle name="Milliers 2 4" xfId="56"/>
    <cellStyle name="Milliers 2 4 2" xfId="57"/>
    <cellStyle name="Milliers 2 4 2 2" xfId="58"/>
    <cellStyle name="Milliers 2 4 3" xfId="59"/>
    <cellStyle name="Milliers 2 5" xfId="60"/>
    <cellStyle name="Milliers 2 5 2" xfId="61"/>
    <cellStyle name="Milliers 2 6" xfId="62"/>
    <cellStyle name="Monétaire" xfId="1" builtinId="4"/>
    <cellStyle name="Monétaire 2" xfId="63"/>
    <cellStyle name="Monétaire 2 2" xfId="64"/>
    <cellStyle name="Monétaire 2 2 2" xfId="65"/>
    <cellStyle name="Monétaire 2 2 2 2" xfId="66"/>
    <cellStyle name="Monétaire 2 2 2 2 2" xfId="67"/>
    <cellStyle name="Monétaire 2 2 2 2 2 2" xfId="68"/>
    <cellStyle name="Monétaire 2 2 2 2 3" xfId="69"/>
    <cellStyle name="Monétaire 2 2 2 3" xfId="70"/>
    <cellStyle name="Monétaire 2 2 2 3 2" xfId="71"/>
    <cellStyle name="Monétaire 2 2 2 4" xfId="72"/>
    <cellStyle name="Monétaire 2 2 3" xfId="73"/>
    <cellStyle name="Monétaire 2 2 3 2" xfId="74"/>
    <cellStyle name="Monétaire 2 2 3 2 2" xfId="75"/>
    <cellStyle name="Monétaire 2 2 3 3" xfId="76"/>
    <cellStyle name="Monétaire 2 2 4" xfId="77"/>
    <cellStyle name="Monétaire 2 2 4 2" xfId="78"/>
    <cellStyle name="Monétaire 2 2 4 2 2" xfId="79"/>
    <cellStyle name="Monétaire 2 2 4 3" xfId="80"/>
    <cellStyle name="Monétaire 2 2 5" xfId="81"/>
    <cellStyle name="Monétaire 2 2 5 2" xfId="82"/>
    <cellStyle name="Monétaire 2 2 5 2 2" xfId="83"/>
    <cellStyle name="Monétaire 2 2 5 3" xfId="84"/>
    <cellStyle name="Monétaire 2 2 6" xfId="85"/>
    <cellStyle name="Monétaire 2 2 6 2" xfId="86"/>
    <cellStyle name="Monétaire 2 2 7" xfId="87"/>
    <cellStyle name="Monétaire 2 3" xfId="88"/>
    <cellStyle name="Monétaire 2 3 2" xfId="89"/>
    <cellStyle name="Monétaire 2 3 2 2" xfId="90"/>
    <cellStyle name="Monétaire 2 3 2 2 2" xfId="91"/>
    <cellStyle name="Monétaire 2 3 2 2 2 2" xfId="92"/>
    <cellStyle name="Monétaire 2 3 2 2 3" xfId="93"/>
    <cellStyle name="Monétaire 2 3 2 3" xfId="94"/>
    <cellStyle name="Monétaire 2 3 2 3 2" xfId="95"/>
    <cellStyle name="Monétaire 2 3 2 4" xfId="96"/>
    <cellStyle name="Monétaire 2 3 3" xfId="97"/>
    <cellStyle name="Monétaire 2 3 3 2" xfId="98"/>
    <cellStyle name="Monétaire 2 3 3 2 2" xfId="99"/>
    <cellStyle name="Monétaire 2 3 3 3" xfId="100"/>
    <cellStyle name="Monétaire 2 3 4" xfId="101"/>
    <cellStyle name="Monétaire 2 3 4 2" xfId="102"/>
    <cellStyle name="Monétaire 2 3 4 2 2" xfId="103"/>
    <cellStyle name="Monétaire 2 3 4 3" xfId="104"/>
    <cellStyle name="Monétaire 2 3 5" xfId="105"/>
    <cellStyle name="Monétaire 2 3 5 2" xfId="106"/>
    <cellStyle name="Monétaire 2 3 6" xfId="107"/>
    <cellStyle name="Monétaire 2 4" xfId="108"/>
    <cellStyle name="Monétaire 2 4 2" xfId="109"/>
    <cellStyle name="Monétaire 2 4 2 2" xfId="110"/>
    <cellStyle name="Monétaire 2 4 3" xfId="111"/>
    <cellStyle name="Monétaire 2 5" xfId="112"/>
    <cellStyle name="Monétaire 2 5 2" xfId="113"/>
    <cellStyle name="Monétaire 2 5 2 2" xfId="114"/>
    <cellStyle name="Monétaire 2 5 3" xfId="115"/>
    <cellStyle name="Monétaire 2 6" xfId="116"/>
    <cellStyle name="Monétaire 2 6 2" xfId="117"/>
    <cellStyle name="Monétaire 2 6 2 2" xfId="118"/>
    <cellStyle name="Monétaire 2 6 3" xfId="119"/>
    <cellStyle name="Monétaire 2 7" xfId="120"/>
    <cellStyle name="Monétaire 2 7 2" xfId="121"/>
    <cellStyle name="Monétaire 2 7 2 2" xfId="122"/>
    <cellStyle name="Monétaire 2 7 3" xfId="123"/>
    <cellStyle name="Monétaire 2 8" xfId="124"/>
    <cellStyle name="Monétaire 2 8 2" xfId="125"/>
    <cellStyle name="Monétaire 2 9" xfId="126"/>
    <cellStyle name="Monétaire 3" xfId="127"/>
    <cellStyle name="Monétaire 3 2" xfId="128"/>
    <cellStyle name="Monétaire 3 2 2" xfId="129"/>
    <cellStyle name="Monétaire 3 2 2 2" xfId="130"/>
    <cellStyle name="Monétaire 3 2 3" xfId="131"/>
    <cellStyle name="Monétaire 3 3" xfId="132"/>
    <cellStyle name="Monétaire 3 3 2" xfId="133"/>
    <cellStyle name="Monétaire 3 3 2 2" xfId="134"/>
    <cellStyle name="Monétaire 3 3 3" xfId="135"/>
    <cellStyle name="Monétaire 3 4" xfId="136"/>
    <cellStyle name="Monétaire 3 4 2" xfId="137"/>
    <cellStyle name="Monétaire 3 5" xfId="138"/>
    <cellStyle name="Monétaire 4" xfId="139"/>
    <cellStyle name="Monétaire 4 2" xfId="140"/>
    <cellStyle name="Monétaire 4 2 2" xfId="141"/>
    <cellStyle name="Monétaire 4 2 2 2" xfId="142"/>
    <cellStyle name="Monétaire 4 2 3" xfId="143"/>
    <cellStyle name="Monétaire 4 3" xfId="144"/>
    <cellStyle name="Monétaire 4 3 2" xfId="145"/>
    <cellStyle name="Monétaire 4 3 2 2" xfId="146"/>
    <cellStyle name="Monétaire 4 3 3" xfId="147"/>
    <cellStyle name="Monétaire 4 4" xfId="148"/>
    <cellStyle name="Monétaire 4 4 2" xfId="149"/>
    <cellStyle name="Monétaire 4 5" xfId="150"/>
    <cellStyle name="Monétaire 5" xfId="151"/>
    <cellStyle name="Monétaire 5 2" xfId="152"/>
    <cellStyle name="Monétaire 5 2 2" xfId="153"/>
    <cellStyle name="Monétaire 5 3" xfId="154"/>
    <cellStyle name="Monétaire 6" xfId="155"/>
    <cellStyle name="Monétaire 6 2" xfId="156"/>
    <cellStyle name="Monétaire 6 2 2" xfId="157"/>
    <cellStyle name="Monétaire 6 3" xfId="158"/>
    <cellStyle name="Monétaire 7" xfId="159"/>
    <cellStyle name="Monétaire 7 2" xfId="160"/>
    <cellStyle name="Monétaire 8" xfId="161"/>
    <cellStyle name="Normal" xfId="0" builtinId="0"/>
    <cellStyle name="Normal 2" xfId="162"/>
    <cellStyle name="Normal 2 2" xfId="163"/>
    <cellStyle name="Normal 2 2 2" xfId="164"/>
    <cellStyle name="Normal 2 3" xfId="165"/>
    <cellStyle name="Normal 2 3 2" xfId="166"/>
    <cellStyle name="Normal 2 4" xfId="167"/>
    <cellStyle name="Normal 2 4 2" xfId="168"/>
    <cellStyle name="Normal 2 5" xfId="169"/>
    <cellStyle name="Normal 3" xfId="170"/>
    <cellStyle name="Normal 3 2" xfId="171"/>
    <cellStyle name="Normal 4" xfId="172"/>
    <cellStyle name="OSIRIS_LIBEL" xfId="173"/>
    <cellStyle name="protégé" xfId="174"/>
    <cellStyle name="protégé 2" xfId="175"/>
    <cellStyle name="Saisie obligatoire" xfId="176"/>
    <cellStyle name="Saisie obligatoire 2" xfId="177"/>
  </cellStyles>
  <dxfs count="23">
    <dxf>
      <font>
        <color rgb="FF9C0006"/>
      </font>
      <fill>
        <patternFill>
          <bgColor rgb="FFFFC7CE"/>
        </patternFill>
      </fill>
    </dxf>
    <dxf>
      <font>
        <color rgb="FF9C0006"/>
      </font>
      <fill>
        <patternFill>
          <bgColor rgb="FFFFC7CE"/>
        </patternFill>
      </fill>
    </dxf>
    <dxf>
      <fill>
        <patternFill>
          <bgColor rgb="FFC5E0B4"/>
        </patternFill>
      </fill>
    </dxf>
    <dxf>
      <fill>
        <patternFill>
          <bgColor rgb="FFC5E0B4"/>
        </patternFill>
      </fill>
    </dxf>
    <dxf>
      <fill>
        <patternFill>
          <bgColor rgb="FFC5E0B4"/>
        </patternFill>
      </fill>
    </dxf>
    <dxf>
      <font>
        <color rgb="FFFF0000"/>
      </font>
    </dxf>
    <dxf>
      <font>
        <color rgb="FFFF0000"/>
      </font>
    </dxf>
    <dxf>
      <font>
        <color rgb="FFFF0000"/>
      </font>
    </dxf>
    <dxf>
      <font>
        <color rgb="FFFF0000"/>
      </font>
    </dxf>
    <dxf>
      <fill>
        <patternFill>
          <bgColor rgb="FFC5E0B4"/>
        </patternFill>
      </fill>
    </dxf>
    <dxf>
      <font>
        <color rgb="FFFF0000"/>
      </font>
    </dxf>
    <dxf>
      <fill>
        <patternFill>
          <bgColor rgb="FFC5E0B4"/>
        </patternFill>
      </fill>
    </dxf>
    <dxf>
      <fill>
        <patternFill>
          <bgColor rgb="FFC5E0B4"/>
        </patternFill>
      </fill>
    </dxf>
    <dxf>
      <fill>
        <patternFill>
          <bgColor rgb="FFC5E0B4"/>
        </patternFill>
      </fill>
    </dxf>
    <dxf>
      <fill>
        <patternFill>
          <bgColor rgb="FFC5E0B4"/>
        </patternFill>
      </fill>
    </dxf>
    <dxf>
      <fill>
        <patternFill>
          <bgColor rgb="FFC5E0B4"/>
        </patternFill>
      </fill>
    </dxf>
    <dxf>
      <fill>
        <patternFill>
          <bgColor rgb="FFC5E0B4"/>
        </patternFill>
      </fill>
    </dxf>
    <dxf>
      <fill>
        <patternFill>
          <bgColor rgb="FFC5E0B4"/>
        </patternFill>
      </fill>
    </dxf>
    <dxf>
      <font>
        <color rgb="FFFF0000"/>
      </font>
    </dxf>
    <dxf>
      <font>
        <color rgb="FFFF0000"/>
      </font>
    </dxf>
    <dxf>
      <font>
        <color rgb="FFFF0000"/>
      </font>
    </dxf>
    <dxf>
      <font>
        <color rgb="FFFF0000"/>
      </font>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6100"/>
      <rgbColor rgb="FF00000A"/>
      <rgbColor rgb="FF808000"/>
      <rgbColor rgb="FF800080"/>
      <rgbColor rgb="FF006699"/>
      <rgbColor rgb="FFC9C9C9"/>
      <rgbColor rgb="FFD0CECE"/>
      <rgbColor rgb="FF8FAADC"/>
      <rgbColor rgb="FF993366"/>
      <rgbColor rgb="FFF2F2F2"/>
      <rgbColor rgb="FFDEEBF7"/>
      <rgbColor rgb="FF660066"/>
      <rgbColor rgb="FFFFC7CE"/>
      <rgbColor rgb="FF0563C1"/>
      <rgbColor rgb="FFBDD7EE"/>
      <rgbColor rgb="FF000080"/>
      <rgbColor rgb="FFFF00FF"/>
      <rgbColor rgb="FFDBDBDB"/>
      <rgbColor rgb="FF00FFFF"/>
      <rgbColor rgb="FF800080"/>
      <rgbColor rgb="FF800000"/>
      <rgbColor rgb="FF0070C0"/>
      <rgbColor rgb="FF0000FF"/>
      <rgbColor rgb="FF00CCFF"/>
      <rgbColor rgb="FFDAE3F3"/>
      <rgbColor rgb="FFC6EFCE"/>
      <rgbColor rgb="FFFBE5D6"/>
      <rgbColor rgb="FF9DC3E6"/>
      <rgbColor rgb="FFF4B183"/>
      <rgbColor rgb="FFB4C7E7"/>
      <rgbColor rgb="FFF8CBAD"/>
      <rgbColor rgb="FF2E75B6"/>
      <rgbColor rgb="FF33CCCC"/>
      <rgbColor rgb="FFC5E0B4"/>
      <rgbColor rgb="FFFFC000"/>
      <rgbColor rgb="FFD9D9D9"/>
      <rgbColor rgb="FFED7D31"/>
      <rgbColor rgb="FF2F5597"/>
      <rgbColor rgb="FFA6A6A6"/>
      <rgbColor rgb="FF002060"/>
      <rgbColor rgb="FF339966"/>
      <rgbColor rgb="FF003300"/>
      <rgbColor rgb="FF333300"/>
      <rgbColor rgb="FFC55A11"/>
      <rgbColor rgb="FF993366"/>
      <rgbColor rgb="FF1F4E7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97200</xdr:colOff>
      <xdr:row>0</xdr:row>
      <xdr:rowOff>58680</xdr:rowOff>
    </xdr:from>
    <xdr:to>
      <xdr:col>2</xdr:col>
      <xdr:colOff>43200</xdr:colOff>
      <xdr:row>7</xdr:row>
      <xdr:rowOff>1080</xdr:rowOff>
    </xdr:to>
    <xdr:pic>
      <xdr:nvPicPr>
        <xdr:cNvPr id="2" name="Image 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97200" y="58680"/>
          <a:ext cx="1561320" cy="1222560"/>
        </a:xfrm>
        <a:prstGeom prst="rect">
          <a:avLst/>
        </a:prstGeom>
        <a:ln>
          <a:noFill/>
        </a:ln>
      </xdr:spPr>
    </xdr:pic>
    <xdr:clientData/>
  </xdr:twoCellAnchor>
  <xdr:twoCellAnchor editAs="oneCell">
    <xdr:from>
      <xdr:col>20</xdr:col>
      <xdr:colOff>285840</xdr:colOff>
      <xdr:row>0</xdr:row>
      <xdr:rowOff>48960</xdr:rowOff>
    </xdr:from>
    <xdr:to>
      <xdr:col>22</xdr:col>
      <xdr:colOff>742320</xdr:colOff>
      <xdr:row>7</xdr:row>
      <xdr:rowOff>11520</xdr:rowOff>
    </xdr:to>
    <xdr:pic>
      <xdr:nvPicPr>
        <xdr:cNvPr id="3" name="Image 4">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stretch/>
      </xdr:blipFill>
      <xdr:spPr>
        <a:xfrm>
          <a:off x="16440120" y="48960"/>
          <a:ext cx="2071800" cy="1242720"/>
        </a:xfrm>
        <a:prstGeom prst="rect">
          <a:avLst/>
        </a:prstGeom>
        <a:ln>
          <a:noFill/>
        </a:ln>
      </xdr:spPr>
    </xdr:pic>
    <xdr:clientData/>
  </xdr:twoCellAnchor>
  <xdr:twoCellAnchor editAs="oneCell">
    <xdr:from>
      <xdr:col>10</xdr:col>
      <xdr:colOff>111960</xdr:colOff>
      <xdr:row>0</xdr:row>
      <xdr:rowOff>61920</xdr:rowOff>
    </xdr:from>
    <xdr:to>
      <xdr:col>12</xdr:col>
      <xdr:colOff>217080</xdr:colOff>
      <xdr:row>7</xdr:row>
      <xdr:rowOff>5760</xdr:rowOff>
    </xdr:to>
    <xdr:pic>
      <xdr:nvPicPr>
        <xdr:cNvPr id="4" name="Image 5">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stretch/>
      </xdr:blipFill>
      <xdr:spPr>
        <a:xfrm>
          <a:off x="8188920" y="61920"/>
          <a:ext cx="1720800" cy="122400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97200</xdr:colOff>
      <xdr:row>0</xdr:row>
      <xdr:rowOff>72000</xdr:rowOff>
    </xdr:from>
    <xdr:to>
      <xdr:col>1</xdr:col>
      <xdr:colOff>323280</xdr:colOff>
      <xdr:row>7</xdr:row>
      <xdr:rowOff>57240</xdr:rowOff>
    </xdr:to>
    <xdr:pic>
      <xdr:nvPicPr>
        <xdr:cNvPr id="3" name="Image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tretch/>
      </xdr:blipFill>
      <xdr:spPr>
        <a:xfrm>
          <a:off x="97200" y="72000"/>
          <a:ext cx="1542960" cy="1318680"/>
        </a:xfrm>
        <a:prstGeom prst="rect">
          <a:avLst/>
        </a:prstGeom>
        <a:ln>
          <a:noFill/>
        </a:ln>
      </xdr:spPr>
    </xdr:pic>
    <xdr:clientData/>
  </xdr:twoCellAnchor>
  <xdr:twoCellAnchor editAs="oneCell">
    <xdr:from>
      <xdr:col>10</xdr:col>
      <xdr:colOff>307440</xdr:colOff>
      <xdr:row>0</xdr:row>
      <xdr:rowOff>43920</xdr:rowOff>
    </xdr:from>
    <xdr:to>
      <xdr:col>12</xdr:col>
      <xdr:colOff>437760</xdr:colOff>
      <xdr:row>7</xdr:row>
      <xdr:rowOff>2520</xdr:rowOff>
    </xdr:to>
    <xdr:pic>
      <xdr:nvPicPr>
        <xdr:cNvPr id="4" name="Image 4">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2"/>
        <a:stretch/>
      </xdr:blipFill>
      <xdr:spPr>
        <a:xfrm>
          <a:off x="16746840" y="43920"/>
          <a:ext cx="2082240" cy="1292040"/>
        </a:xfrm>
        <a:prstGeom prst="rect">
          <a:avLst/>
        </a:prstGeom>
        <a:ln>
          <a:noFill/>
        </a:ln>
      </xdr:spPr>
    </xdr:pic>
    <xdr:clientData/>
  </xdr:twoCellAnchor>
  <xdr:twoCellAnchor editAs="oneCell">
    <xdr:from>
      <xdr:col>4</xdr:col>
      <xdr:colOff>978120</xdr:colOff>
      <xdr:row>0</xdr:row>
      <xdr:rowOff>95040</xdr:rowOff>
    </xdr:from>
    <xdr:to>
      <xdr:col>5</xdr:col>
      <xdr:colOff>1222200</xdr:colOff>
      <xdr:row>7</xdr:row>
      <xdr:rowOff>18000</xdr:rowOff>
    </xdr:to>
    <xdr:pic>
      <xdr:nvPicPr>
        <xdr:cNvPr id="5" name="Image 5">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3"/>
        <a:stretch/>
      </xdr:blipFill>
      <xdr:spPr>
        <a:xfrm>
          <a:off x="8291880" y="95040"/>
          <a:ext cx="1702080" cy="125640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66600</xdr:colOff>
      <xdr:row>0</xdr:row>
      <xdr:rowOff>114120</xdr:rowOff>
    </xdr:from>
    <xdr:to>
      <xdr:col>1</xdr:col>
      <xdr:colOff>1317240</xdr:colOff>
      <xdr:row>7</xdr:row>
      <xdr:rowOff>22320</xdr:rowOff>
    </xdr:to>
    <xdr:pic>
      <xdr:nvPicPr>
        <xdr:cNvPr id="6" name="Image 1">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stretch/>
      </xdr:blipFill>
      <xdr:spPr>
        <a:xfrm>
          <a:off x="66600" y="114120"/>
          <a:ext cx="1423080" cy="1241640"/>
        </a:xfrm>
        <a:prstGeom prst="rect">
          <a:avLst/>
        </a:prstGeom>
        <a:ln>
          <a:noFill/>
        </a:ln>
      </xdr:spPr>
    </xdr:pic>
    <xdr:clientData/>
  </xdr:twoCellAnchor>
  <xdr:twoCellAnchor editAs="oneCell">
    <xdr:from>
      <xdr:col>9</xdr:col>
      <xdr:colOff>285840</xdr:colOff>
      <xdr:row>0</xdr:row>
      <xdr:rowOff>86040</xdr:rowOff>
    </xdr:from>
    <xdr:to>
      <xdr:col>10</xdr:col>
      <xdr:colOff>761399</xdr:colOff>
      <xdr:row>7</xdr:row>
      <xdr:rowOff>41040</xdr:rowOff>
    </xdr:to>
    <xdr:pic>
      <xdr:nvPicPr>
        <xdr:cNvPr id="7" name="Image 2">
          <a:extLst>
            <a:ext uri="{FF2B5EF4-FFF2-40B4-BE49-F238E27FC236}">
              <a16:creationId xmlns:a16="http://schemas.microsoft.com/office/drawing/2014/main" id="{00000000-0008-0000-0600-000007000000}"/>
            </a:ext>
          </a:extLst>
        </xdr:cNvPr>
        <xdr:cNvPicPr/>
      </xdr:nvPicPr>
      <xdr:blipFill>
        <a:blip xmlns:r="http://schemas.openxmlformats.org/officeDocument/2006/relationships" r:embed="rId2"/>
        <a:stretch/>
      </xdr:blipFill>
      <xdr:spPr>
        <a:xfrm>
          <a:off x="17024400" y="86040"/>
          <a:ext cx="2066760" cy="1288440"/>
        </a:xfrm>
        <a:prstGeom prst="rect">
          <a:avLst/>
        </a:prstGeom>
        <a:ln>
          <a:noFill/>
        </a:ln>
      </xdr:spPr>
    </xdr:pic>
    <xdr:clientData/>
  </xdr:twoCellAnchor>
  <xdr:twoCellAnchor editAs="oneCell">
    <xdr:from>
      <xdr:col>4</xdr:col>
      <xdr:colOff>748080</xdr:colOff>
      <xdr:row>0</xdr:row>
      <xdr:rowOff>99000</xdr:rowOff>
    </xdr:from>
    <xdr:to>
      <xdr:col>5</xdr:col>
      <xdr:colOff>681840</xdr:colOff>
      <xdr:row>7</xdr:row>
      <xdr:rowOff>35280</xdr:rowOff>
    </xdr:to>
    <xdr:pic>
      <xdr:nvPicPr>
        <xdr:cNvPr id="8" name="Image 3">
          <a:extLst>
            <a:ext uri="{FF2B5EF4-FFF2-40B4-BE49-F238E27FC236}">
              <a16:creationId xmlns:a16="http://schemas.microsoft.com/office/drawing/2014/main" id="{00000000-0008-0000-0600-000008000000}"/>
            </a:ext>
          </a:extLst>
        </xdr:cNvPr>
        <xdr:cNvPicPr/>
      </xdr:nvPicPr>
      <xdr:blipFill>
        <a:blip xmlns:r="http://schemas.openxmlformats.org/officeDocument/2006/relationships" r:embed="rId3"/>
        <a:stretch/>
      </xdr:blipFill>
      <xdr:spPr>
        <a:xfrm>
          <a:off x="8117640" y="99000"/>
          <a:ext cx="1744920" cy="1269720"/>
        </a:xfrm>
        <a:prstGeom prst="rect">
          <a:avLst/>
        </a:prstGeom>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aaf.mayotte.agriculture.gouv.fr/guide-du-beneficiaire-et-notice-transversale-a618.html"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AMK54"/>
  <sheetViews>
    <sheetView topLeftCell="A10" zoomScale="70" zoomScaleNormal="70" workbookViewId="0">
      <selection activeCell="A54" sqref="A54:W54"/>
    </sheetView>
  </sheetViews>
  <sheetFormatPr baseColWidth="10" defaultColWidth="9.140625" defaultRowHeight="15" x14ac:dyDescent="0.25"/>
  <cols>
    <col min="1" max="1025" width="11.42578125" style="1"/>
  </cols>
  <sheetData>
    <row r="1" spans="1:23" x14ac:dyDescent="0.25">
      <c r="A1" s="2"/>
      <c r="B1" s="2"/>
      <c r="C1" s="2"/>
      <c r="D1" s="2"/>
      <c r="E1" s="2"/>
      <c r="F1" s="3"/>
    </row>
    <row r="2" spans="1:23" x14ac:dyDescent="0.25">
      <c r="A2" s="2"/>
      <c r="B2" s="2"/>
      <c r="C2" s="2"/>
      <c r="D2" s="2"/>
      <c r="E2" s="2"/>
      <c r="F2" s="3"/>
    </row>
    <row r="3" spans="1:23" x14ac:dyDescent="0.25">
      <c r="A3" s="2"/>
      <c r="B3" s="2"/>
      <c r="C3" s="2"/>
      <c r="D3" s="2"/>
      <c r="E3" s="2"/>
      <c r="F3" s="3"/>
    </row>
    <row r="4" spans="1:23" x14ac:dyDescent="0.25">
      <c r="A4" s="2"/>
      <c r="B4" s="2"/>
      <c r="C4" s="2"/>
      <c r="D4" s="4"/>
      <c r="E4" s="2"/>
      <c r="F4" s="3"/>
    </row>
    <row r="5" spans="1:23" x14ac:dyDescent="0.25">
      <c r="A5" s="2"/>
      <c r="B5" s="2"/>
      <c r="C5" s="2"/>
      <c r="D5" s="4"/>
      <c r="E5" s="2"/>
      <c r="F5" s="3"/>
    </row>
    <row r="6" spans="1:23" x14ac:dyDescent="0.25">
      <c r="A6" s="2"/>
      <c r="B6" s="2"/>
      <c r="C6" s="2"/>
      <c r="D6" s="2"/>
      <c r="E6" s="2"/>
      <c r="F6" s="3"/>
    </row>
    <row r="7" spans="1:23" x14ac:dyDescent="0.25">
      <c r="A7" s="2"/>
      <c r="B7" s="5"/>
      <c r="C7" s="5"/>
      <c r="D7" s="2"/>
      <c r="E7" s="2"/>
      <c r="F7" s="3"/>
    </row>
    <row r="8" spans="1:23" x14ac:dyDescent="0.25">
      <c r="A8" s="2"/>
      <c r="B8" s="5"/>
      <c r="C8" s="5"/>
      <c r="D8" s="2"/>
      <c r="E8" s="2"/>
      <c r="F8" s="3"/>
    </row>
    <row r="9" spans="1:23" ht="63.6" customHeight="1" x14ac:dyDescent="0.25">
      <c r="A9" s="436" t="s">
        <v>0</v>
      </c>
      <c r="B9" s="436"/>
      <c r="C9" s="436"/>
      <c r="D9" s="436"/>
      <c r="E9" s="436"/>
      <c r="F9" s="436"/>
      <c r="G9" s="436"/>
      <c r="H9" s="436"/>
      <c r="I9" s="436"/>
      <c r="J9" s="436"/>
      <c r="K9" s="436"/>
      <c r="L9" s="436"/>
      <c r="M9" s="436"/>
      <c r="N9" s="436"/>
      <c r="O9" s="436"/>
      <c r="P9" s="436"/>
      <c r="Q9" s="436"/>
      <c r="R9" s="436"/>
      <c r="S9" s="436"/>
      <c r="T9" s="436"/>
      <c r="U9" s="436"/>
      <c r="V9" s="436"/>
      <c r="W9" s="436"/>
    </row>
    <row r="12" spans="1:23" ht="23.25" x14ac:dyDescent="0.25">
      <c r="A12" s="432" t="s">
        <v>1</v>
      </c>
      <c r="B12" s="432"/>
      <c r="C12" s="432"/>
      <c r="D12" s="432"/>
      <c r="E12" s="432"/>
      <c r="F12" s="432"/>
      <c r="G12" s="432"/>
      <c r="H12" s="432"/>
      <c r="I12" s="432"/>
      <c r="J12" s="432"/>
      <c r="K12" s="432"/>
      <c r="L12" s="432"/>
      <c r="M12" s="432"/>
      <c r="N12" s="432"/>
      <c r="O12" s="432"/>
      <c r="P12" s="432"/>
      <c r="Q12" s="432"/>
      <c r="R12" s="432"/>
      <c r="S12" s="432"/>
      <c r="T12" s="432"/>
      <c r="U12" s="432"/>
      <c r="V12" s="432"/>
      <c r="W12" s="432"/>
    </row>
    <row r="13" spans="1:23" ht="15" customHeight="1" x14ac:dyDescent="0.25">
      <c r="A13" s="437" t="s">
        <v>2</v>
      </c>
      <c r="B13" s="437"/>
      <c r="C13" s="437"/>
      <c r="D13" s="437"/>
      <c r="E13" s="437"/>
      <c r="F13" s="437"/>
      <c r="G13" s="437"/>
      <c r="H13" s="437"/>
      <c r="I13" s="437"/>
      <c r="J13" s="437"/>
      <c r="K13" s="437"/>
      <c r="L13" s="437"/>
      <c r="M13" s="437"/>
      <c r="N13" s="437"/>
      <c r="O13" s="437"/>
      <c r="P13" s="437"/>
      <c r="Q13" s="437"/>
      <c r="R13" s="437"/>
      <c r="S13" s="437"/>
      <c r="T13" s="437"/>
      <c r="U13" s="437"/>
      <c r="V13" s="437"/>
      <c r="W13" s="437"/>
    </row>
    <row r="14" spans="1:23" ht="15" customHeight="1" x14ac:dyDescent="0.25">
      <c r="A14" s="6"/>
      <c r="B14" s="7"/>
      <c r="C14" s="7"/>
      <c r="D14" s="8" t="s">
        <v>3</v>
      </c>
      <c r="E14" s="7"/>
      <c r="F14" s="7"/>
      <c r="G14" s="7"/>
      <c r="H14" s="7"/>
      <c r="I14" s="7"/>
      <c r="J14" s="7"/>
      <c r="K14" s="7"/>
      <c r="L14" s="7"/>
      <c r="M14" s="9" t="s">
        <v>4</v>
      </c>
      <c r="N14" s="9"/>
      <c r="O14" s="9"/>
      <c r="P14" s="9"/>
      <c r="Q14" s="9"/>
      <c r="R14" s="9"/>
      <c r="S14" s="9"/>
      <c r="T14" s="9"/>
      <c r="U14" s="7"/>
      <c r="V14" s="7"/>
      <c r="W14" s="10"/>
    </row>
    <row r="15" spans="1:23" ht="15" customHeight="1" x14ac:dyDescent="0.25">
      <c r="A15" s="11"/>
      <c r="B15" s="12"/>
      <c r="C15" s="12"/>
      <c r="D15" s="12"/>
      <c r="E15" s="12"/>
      <c r="F15" s="12"/>
      <c r="G15" s="12"/>
      <c r="H15" s="12"/>
      <c r="I15" s="12"/>
      <c r="J15" s="12"/>
      <c r="K15" s="12"/>
      <c r="L15" s="12"/>
      <c r="M15" s="12"/>
      <c r="N15" s="12"/>
      <c r="O15" s="12"/>
      <c r="P15" s="12"/>
      <c r="Q15" s="12"/>
      <c r="R15" s="12"/>
      <c r="S15" s="12"/>
      <c r="T15" s="12"/>
      <c r="U15" s="12"/>
      <c r="V15" s="12"/>
      <c r="W15" s="13"/>
    </row>
    <row r="16" spans="1:23" ht="15" customHeight="1" x14ac:dyDescent="0.25">
      <c r="A16" s="438" t="s">
        <v>5</v>
      </c>
      <c r="B16" s="438"/>
      <c r="C16" s="438"/>
      <c r="D16" s="438"/>
      <c r="E16" s="438"/>
      <c r="F16" s="438"/>
      <c r="G16" s="438"/>
      <c r="H16" s="438"/>
      <c r="I16" s="438"/>
      <c r="J16" s="438"/>
      <c r="K16" s="438"/>
      <c r="L16" s="438"/>
      <c r="M16" s="438"/>
      <c r="N16" s="438"/>
      <c r="O16" s="438"/>
      <c r="P16" s="438"/>
      <c r="Q16" s="438"/>
      <c r="R16" s="438"/>
      <c r="S16" s="438"/>
      <c r="T16" s="438"/>
      <c r="U16" s="438"/>
      <c r="V16" s="438"/>
      <c r="W16" s="438"/>
    </row>
    <row r="17" spans="1:23" ht="15" customHeight="1" x14ac:dyDescent="0.25">
      <c r="A17" s="11"/>
      <c r="B17" s="12"/>
      <c r="C17" s="12"/>
      <c r="D17" s="12"/>
      <c r="E17" s="12"/>
      <c r="F17" s="12"/>
      <c r="G17" s="12"/>
      <c r="H17" s="12"/>
      <c r="I17" s="12"/>
      <c r="J17" s="12"/>
      <c r="K17" s="12"/>
      <c r="L17" s="12"/>
      <c r="M17" s="12"/>
      <c r="N17" s="12"/>
      <c r="O17" s="12"/>
      <c r="P17" s="12"/>
      <c r="Q17" s="12"/>
      <c r="R17" s="12"/>
      <c r="S17" s="12"/>
      <c r="T17" s="12"/>
      <c r="U17" s="12"/>
      <c r="V17" s="12"/>
      <c r="W17" s="13"/>
    </row>
    <row r="18" spans="1:23" ht="15" customHeight="1" x14ac:dyDescent="0.25">
      <c r="A18" s="439" t="s">
        <v>6</v>
      </c>
      <c r="B18" s="439"/>
      <c r="C18" s="439"/>
      <c r="D18" s="439"/>
      <c r="E18" s="439"/>
      <c r="F18" s="439"/>
      <c r="G18" s="439"/>
      <c r="H18" s="439"/>
      <c r="I18" s="439"/>
      <c r="J18" s="439"/>
      <c r="K18" s="439"/>
      <c r="L18" s="439"/>
      <c r="M18" s="439"/>
      <c r="N18" s="439"/>
      <c r="O18" s="439"/>
      <c r="P18" s="439"/>
      <c r="Q18" s="439"/>
      <c r="R18" s="439"/>
      <c r="S18" s="439"/>
      <c r="T18" s="439"/>
      <c r="U18" s="439"/>
      <c r="V18" s="439"/>
      <c r="W18" s="439"/>
    </row>
    <row r="21" spans="1:23" ht="23.25" x14ac:dyDescent="0.25">
      <c r="A21" s="432" t="s">
        <v>7</v>
      </c>
      <c r="B21" s="432"/>
      <c r="C21" s="432"/>
      <c r="D21" s="432"/>
      <c r="E21" s="432"/>
      <c r="F21" s="432"/>
      <c r="G21" s="432"/>
      <c r="H21" s="432"/>
      <c r="I21" s="432"/>
      <c r="J21" s="432"/>
      <c r="K21" s="432"/>
      <c r="L21" s="432"/>
      <c r="M21" s="432"/>
      <c r="N21" s="432"/>
      <c r="O21" s="432"/>
      <c r="P21" s="432"/>
      <c r="Q21" s="432"/>
      <c r="R21" s="432"/>
      <c r="S21" s="432"/>
      <c r="T21" s="432"/>
      <c r="U21" s="432"/>
      <c r="V21" s="432"/>
      <c r="W21" s="432"/>
    </row>
    <row r="22" spans="1:23" ht="18.75" customHeight="1" x14ac:dyDescent="0.25">
      <c r="A22" s="433" t="s">
        <v>8</v>
      </c>
      <c r="B22" s="433"/>
      <c r="C22" s="433"/>
      <c r="D22" s="433"/>
      <c r="E22" s="433"/>
      <c r="F22" s="433"/>
      <c r="G22" s="433"/>
      <c r="H22" s="433"/>
      <c r="I22" s="433"/>
      <c r="J22" s="433"/>
      <c r="K22" s="433"/>
      <c r="L22" s="433"/>
      <c r="M22" s="433"/>
      <c r="N22" s="433"/>
      <c r="O22" s="433"/>
      <c r="P22" s="433"/>
      <c r="Q22" s="433"/>
      <c r="R22" s="433"/>
      <c r="S22" s="433"/>
      <c r="T22" s="433"/>
      <c r="U22" s="433"/>
      <c r="V22" s="433"/>
      <c r="W22" s="433"/>
    </row>
    <row r="23" spans="1:23" ht="112.5" customHeight="1" x14ac:dyDescent="0.25">
      <c r="A23" s="434" t="s">
        <v>9</v>
      </c>
      <c r="B23" s="434"/>
      <c r="C23" s="434"/>
      <c r="D23" s="434"/>
      <c r="E23" s="434"/>
      <c r="F23" s="434"/>
      <c r="G23" s="434"/>
      <c r="H23" s="434"/>
      <c r="I23" s="434"/>
      <c r="J23" s="434"/>
      <c r="K23" s="434"/>
      <c r="L23" s="434"/>
      <c r="M23" s="434"/>
      <c r="N23" s="434"/>
      <c r="O23" s="434"/>
      <c r="P23" s="434"/>
      <c r="Q23" s="434"/>
      <c r="R23" s="434"/>
      <c r="S23" s="434"/>
      <c r="T23" s="434"/>
      <c r="U23" s="434"/>
      <c r="V23" s="434"/>
      <c r="W23" s="434"/>
    </row>
    <row r="24" spans="1:23" ht="18.75" customHeight="1" x14ac:dyDescent="0.25">
      <c r="A24" s="433" t="s">
        <v>10</v>
      </c>
      <c r="B24" s="433"/>
      <c r="C24" s="433"/>
      <c r="D24" s="433"/>
      <c r="E24" s="433"/>
      <c r="F24" s="433"/>
      <c r="G24" s="433"/>
      <c r="H24" s="433"/>
      <c r="I24" s="433"/>
      <c r="J24" s="433"/>
      <c r="K24" s="433"/>
      <c r="L24" s="433"/>
      <c r="M24" s="433"/>
      <c r="N24" s="433"/>
      <c r="O24" s="433"/>
      <c r="P24" s="433"/>
      <c r="Q24" s="433"/>
      <c r="R24" s="433"/>
      <c r="S24" s="433"/>
      <c r="T24" s="433"/>
      <c r="U24" s="433"/>
      <c r="V24" s="433"/>
      <c r="W24" s="433"/>
    </row>
    <row r="25" spans="1:23" x14ac:dyDescent="0.25">
      <c r="A25" s="435" t="s">
        <v>11</v>
      </c>
      <c r="B25" s="435"/>
      <c r="C25" s="435"/>
      <c r="D25" s="435"/>
      <c r="E25" s="435"/>
      <c r="F25" s="435"/>
      <c r="G25" s="435"/>
      <c r="H25" s="435"/>
      <c r="I25" s="435"/>
      <c r="J25" s="435"/>
      <c r="K25" s="435"/>
      <c r="L25" s="435"/>
      <c r="M25" s="435"/>
      <c r="N25" s="435"/>
      <c r="O25" s="435"/>
      <c r="P25" s="435"/>
      <c r="Q25" s="435"/>
      <c r="R25" s="435"/>
      <c r="S25" s="435"/>
      <c r="T25" s="435"/>
      <c r="U25" s="435"/>
      <c r="V25" s="435"/>
      <c r="W25" s="14"/>
    </row>
    <row r="26" spans="1:23" ht="15" customHeight="1" x14ac:dyDescent="0.25">
      <c r="A26" s="15"/>
      <c r="B26" s="16"/>
      <c r="C26" s="16"/>
      <c r="D26" s="16"/>
      <c r="E26" s="16"/>
      <c r="F26" s="16"/>
      <c r="G26" s="16"/>
      <c r="H26" s="16"/>
      <c r="I26" s="429" t="s">
        <v>12</v>
      </c>
      <c r="J26" s="429"/>
      <c r="K26" s="429"/>
      <c r="L26" s="417" t="s">
        <v>13</v>
      </c>
      <c r="M26" s="417"/>
      <c r="N26" s="417"/>
      <c r="O26" s="417"/>
      <c r="P26" s="417"/>
      <c r="Q26" s="417"/>
      <c r="R26" s="16"/>
      <c r="S26" s="16"/>
      <c r="T26" s="16"/>
      <c r="U26" s="16"/>
      <c r="V26" s="16"/>
      <c r="W26" s="17"/>
    </row>
    <row r="27" spans="1:23" ht="15" customHeight="1" x14ac:dyDescent="0.25">
      <c r="A27" s="15"/>
      <c r="B27" s="16"/>
      <c r="C27" s="16"/>
      <c r="D27" s="16"/>
      <c r="E27" s="16"/>
      <c r="F27" s="16"/>
      <c r="G27" s="16"/>
      <c r="H27" s="16"/>
      <c r="I27" s="429" t="s">
        <v>14</v>
      </c>
      <c r="J27" s="429"/>
      <c r="K27" s="429"/>
      <c r="L27" s="430">
        <v>60000</v>
      </c>
      <c r="M27" s="430"/>
      <c r="N27" s="430"/>
      <c r="O27" s="430"/>
      <c r="P27" s="430"/>
      <c r="Q27" s="430"/>
      <c r="R27" s="16"/>
      <c r="S27" s="16"/>
      <c r="T27" s="16"/>
      <c r="U27" s="16"/>
      <c r="V27" s="16"/>
      <c r="W27" s="17"/>
    </row>
    <row r="28" spans="1:23" ht="15" customHeight="1" x14ac:dyDescent="0.25">
      <c r="A28" s="15"/>
      <c r="B28" s="16"/>
      <c r="C28" s="16"/>
      <c r="D28" s="16"/>
      <c r="E28" s="16"/>
      <c r="F28" s="16"/>
      <c r="G28" s="16"/>
      <c r="H28" s="16"/>
      <c r="I28" s="429" t="s">
        <v>15</v>
      </c>
      <c r="J28" s="429"/>
      <c r="K28" s="429"/>
      <c r="L28" s="430">
        <v>80000</v>
      </c>
      <c r="M28" s="430"/>
      <c r="N28" s="430"/>
      <c r="O28" s="430"/>
      <c r="P28" s="430"/>
      <c r="Q28" s="430"/>
      <c r="R28" s="16"/>
      <c r="S28" s="16"/>
      <c r="T28" s="16"/>
      <c r="U28" s="16"/>
      <c r="V28" s="16"/>
      <c r="W28" s="17"/>
    </row>
    <row r="29" spans="1:23" ht="15" customHeight="1" x14ac:dyDescent="0.25">
      <c r="A29" s="15"/>
      <c r="B29" s="16"/>
      <c r="C29" s="16"/>
      <c r="D29" s="16"/>
      <c r="E29" s="16"/>
      <c r="F29" s="16"/>
      <c r="G29" s="16"/>
      <c r="H29" s="16"/>
      <c r="I29" s="429" t="s">
        <v>16</v>
      </c>
      <c r="J29" s="429"/>
      <c r="K29" s="429"/>
      <c r="L29" s="430">
        <v>110000</v>
      </c>
      <c r="M29" s="430"/>
      <c r="N29" s="430"/>
      <c r="O29" s="430"/>
      <c r="P29" s="430"/>
      <c r="Q29" s="430"/>
      <c r="R29" s="16"/>
      <c r="S29" s="16"/>
      <c r="T29" s="16"/>
      <c r="U29" s="16"/>
      <c r="V29" s="16"/>
      <c r="W29" s="17"/>
    </row>
    <row r="30" spans="1:23" ht="104.25" customHeight="1" x14ac:dyDescent="0.25">
      <c r="A30" s="431" t="s">
        <v>17</v>
      </c>
      <c r="B30" s="431"/>
      <c r="C30" s="431"/>
      <c r="D30" s="431"/>
      <c r="E30" s="431"/>
      <c r="F30" s="431"/>
      <c r="G30" s="431"/>
      <c r="H30" s="431"/>
      <c r="I30" s="431"/>
      <c r="J30" s="431"/>
      <c r="K30" s="431"/>
      <c r="L30" s="431"/>
      <c r="M30" s="431"/>
      <c r="N30" s="431"/>
      <c r="O30" s="431"/>
      <c r="P30" s="431"/>
      <c r="Q30" s="431"/>
      <c r="R30" s="431"/>
      <c r="S30" s="431"/>
      <c r="T30" s="431"/>
      <c r="U30" s="431"/>
      <c r="V30" s="431"/>
      <c r="W30" s="431"/>
    </row>
    <row r="31" spans="1:23" ht="19.5" customHeight="1" x14ac:dyDescent="0.25">
      <c r="A31" s="18"/>
      <c r="B31" s="19"/>
      <c r="C31" s="19"/>
      <c r="D31" s="19"/>
      <c r="E31" s="19"/>
      <c r="F31" s="19"/>
      <c r="G31" s="19"/>
      <c r="H31" s="19"/>
      <c r="I31" s="19"/>
      <c r="J31" s="19"/>
      <c r="K31" s="19"/>
      <c r="L31" s="19"/>
      <c r="M31" s="19"/>
      <c r="N31" s="19"/>
      <c r="O31" s="19"/>
      <c r="P31" s="19"/>
      <c r="Q31" s="19"/>
      <c r="R31" s="19"/>
      <c r="S31" s="19"/>
      <c r="T31" s="19"/>
      <c r="U31" s="19"/>
      <c r="V31" s="19"/>
      <c r="W31" s="20"/>
    </row>
    <row r="32" spans="1:23" ht="18.75" customHeight="1" x14ac:dyDescent="0.25">
      <c r="A32" s="425" t="s">
        <v>18</v>
      </c>
      <c r="B32" s="425"/>
      <c r="C32" s="425"/>
      <c r="D32" s="425"/>
      <c r="E32" s="425"/>
      <c r="F32" s="425"/>
      <c r="G32" s="425"/>
      <c r="H32" s="425"/>
      <c r="I32" s="425"/>
      <c r="J32" s="425"/>
      <c r="K32" s="425"/>
      <c r="L32" s="425"/>
      <c r="M32" s="425"/>
      <c r="N32" s="425"/>
      <c r="O32" s="425"/>
      <c r="P32" s="425"/>
      <c r="Q32" s="425"/>
      <c r="R32" s="425"/>
      <c r="S32" s="425"/>
      <c r="T32" s="425"/>
      <c r="U32" s="425"/>
      <c r="V32" s="425"/>
      <c r="W32" s="425"/>
    </row>
    <row r="33" spans="1:24" ht="45" customHeight="1" x14ac:dyDescent="0.25">
      <c r="A33" s="426" t="s">
        <v>19</v>
      </c>
      <c r="B33" s="426"/>
      <c r="C33" s="426"/>
      <c r="D33" s="426"/>
      <c r="E33" s="426"/>
      <c r="F33" s="426"/>
      <c r="G33" s="426"/>
      <c r="H33" s="426"/>
      <c r="I33" s="426"/>
      <c r="J33" s="426"/>
      <c r="K33" s="426"/>
      <c r="L33" s="426"/>
      <c r="M33" s="426"/>
      <c r="N33" s="426"/>
      <c r="O33" s="426"/>
      <c r="P33" s="426"/>
      <c r="Q33" s="426"/>
      <c r="R33" s="426"/>
      <c r="S33" s="426"/>
      <c r="T33" s="426"/>
      <c r="U33" s="426"/>
      <c r="V33" s="426"/>
      <c r="W33" s="426"/>
    </row>
    <row r="34" spans="1:24" ht="18.75" customHeight="1" x14ac:dyDescent="0.25">
      <c r="A34" s="425" t="s">
        <v>20</v>
      </c>
      <c r="B34" s="425"/>
      <c r="C34" s="425"/>
      <c r="D34" s="425"/>
      <c r="E34" s="425"/>
      <c r="F34" s="425"/>
      <c r="G34" s="425"/>
      <c r="H34" s="425"/>
      <c r="I34" s="425"/>
      <c r="J34" s="425"/>
      <c r="K34" s="425"/>
      <c r="L34" s="425"/>
      <c r="M34" s="425"/>
      <c r="N34" s="425"/>
      <c r="O34" s="425"/>
      <c r="P34" s="425"/>
      <c r="Q34" s="425"/>
      <c r="R34" s="425"/>
      <c r="S34" s="425"/>
      <c r="T34" s="425"/>
      <c r="U34" s="425"/>
      <c r="V34" s="425"/>
      <c r="W34" s="425"/>
    </row>
    <row r="35" spans="1:24" ht="68.25" customHeight="1" x14ac:dyDescent="0.25">
      <c r="A35" s="426" t="s">
        <v>21</v>
      </c>
      <c r="B35" s="426"/>
      <c r="C35" s="426"/>
      <c r="D35" s="426"/>
      <c r="E35" s="426"/>
      <c r="F35" s="426"/>
      <c r="G35" s="426"/>
      <c r="H35" s="426"/>
      <c r="I35" s="426"/>
      <c r="J35" s="426"/>
      <c r="K35" s="426"/>
      <c r="L35" s="426"/>
      <c r="M35" s="426"/>
      <c r="N35" s="426"/>
      <c r="O35" s="426"/>
      <c r="P35" s="426"/>
      <c r="Q35" s="426"/>
      <c r="R35" s="426"/>
      <c r="S35" s="426"/>
      <c r="T35" s="426"/>
      <c r="U35" s="426"/>
      <c r="V35" s="426"/>
      <c r="W35" s="426"/>
      <c r="X35" s="21"/>
    </row>
    <row r="36" spans="1:24" ht="18.75" customHeight="1" x14ac:dyDescent="0.25">
      <c r="A36" s="425" t="s">
        <v>22</v>
      </c>
      <c r="B36" s="425"/>
      <c r="C36" s="425"/>
      <c r="D36" s="425"/>
      <c r="E36" s="425"/>
      <c r="F36" s="425"/>
      <c r="G36" s="425"/>
      <c r="H36" s="425"/>
      <c r="I36" s="425"/>
      <c r="J36" s="425"/>
      <c r="K36" s="425"/>
      <c r="L36" s="425"/>
      <c r="M36" s="425"/>
      <c r="N36" s="425"/>
      <c r="O36" s="425"/>
      <c r="P36" s="425"/>
      <c r="Q36" s="425"/>
      <c r="R36" s="425"/>
      <c r="S36" s="425"/>
      <c r="T36" s="425"/>
      <c r="U36" s="425"/>
      <c r="V36" s="425"/>
      <c r="W36" s="425"/>
    </row>
    <row r="37" spans="1:24" ht="41.25" customHeight="1" x14ac:dyDescent="0.25">
      <c r="A37" s="427" t="s">
        <v>23</v>
      </c>
      <c r="B37" s="427"/>
      <c r="C37" s="427"/>
      <c r="D37" s="427"/>
      <c r="E37" s="427"/>
      <c r="F37" s="427"/>
      <c r="G37" s="427"/>
      <c r="H37" s="427"/>
      <c r="I37" s="427"/>
      <c r="J37" s="427"/>
      <c r="K37" s="427"/>
      <c r="L37" s="427"/>
      <c r="M37" s="427"/>
      <c r="N37" s="427"/>
      <c r="O37" s="427"/>
      <c r="P37" s="427"/>
      <c r="Q37" s="427"/>
      <c r="R37" s="427"/>
      <c r="S37" s="427"/>
      <c r="T37" s="427"/>
      <c r="U37" s="427"/>
      <c r="V37" s="427"/>
      <c r="W37" s="427"/>
    </row>
    <row r="38" spans="1:24" ht="14.45" customHeight="1" x14ac:dyDescent="0.25">
      <c r="A38" s="22"/>
      <c r="B38" s="22"/>
      <c r="C38" s="22"/>
      <c r="D38" s="22"/>
      <c r="E38" s="22"/>
      <c r="F38" s="22"/>
      <c r="G38" s="22"/>
      <c r="H38" s="428" t="s">
        <v>24</v>
      </c>
      <c r="I38" s="428"/>
      <c r="J38" s="428"/>
      <c r="K38" s="428"/>
      <c r="L38" s="419" t="s">
        <v>25</v>
      </c>
      <c r="M38" s="419"/>
      <c r="N38" s="419"/>
      <c r="O38" s="419"/>
      <c r="P38" s="419"/>
      <c r="Q38" s="22"/>
      <c r="R38" s="22"/>
      <c r="S38" s="22"/>
      <c r="T38" s="22"/>
      <c r="U38" s="22"/>
      <c r="V38" s="22"/>
      <c r="W38" s="23"/>
    </row>
    <row r="39" spans="1:24" ht="34.5" customHeight="1" x14ac:dyDescent="0.25">
      <c r="A39" s="22"/>
      <c r="B39" s="22"/>
      <c r="C39" s="22"/>
      <c r="D39" s="22"/>
      <c r="E39" s="22"/>
      <c r="F39" s="22"/>
      <c r="G39" s="22"/>
      <c r="H39" s="420" t="s">
        <v>26</v>
      </c>
      <c r="I39" s="420"/>
      <c r="J39" s="420"/>
      <c r="K39" s="420"/>
      <c r="L39" s="421">
        <v>32000</v>
      </c>
      <c r="M39" s="421"/>
      <c r="N39" s="421"/>
      <c r="O39" s="421"/>
      <c r="P39" s="421"/>
      <c r="Q39" s="22"/>
      <c r="R39" s="22"/>
      <c r="S39" s="22"/>
      <c r="T39" s="22"/>
      <c r="U39" s="22"/>
      <c r="V39" s="22"/>
      <c r="W39" s="23"/>
    </row>
    <row r="40" spans="1:24" ht="34.5" customHeight="1" x14ac:dyDescent="0.25">
      <c r="A40" s="22"/>
      <c r="B40" s="22"/>
      <c r="C40" s="22"/>
      <c r="D40" s="22"/>
      <c r="E40" s="22"/>
      <c r="F40" s="22"/>
      <c r="G40" s="22"/>
      <c r="H40" s="422" t="s">
        <v>27</v>
      </c>
      <c r="I40" s="422"/>
      <c r="J40" s="422"/>
      <c r="K40" s="422"/>
      <c r="L40" s="423">
        <v>22000</v>
      </c>
      <c r="M40" s="423"/>
      <c r="N40" s="423"/>
      <c r="O40" s="423"/>
      <c r="P40" s="423"/>
      <c r="Q40" s="22"/>
      <c r="R40" s="22"/>
      <c r="S40" s="22"/>
      <c r="T40" s="22"/>
      <c r="U40" s="22"/>
      <c r="V40" s="22"/>
      <c r="W40" s="23"/>
    </row>
    <row r="41" spans="1:24" ht="15" customHeight="1" x14ac:dyDescent="0.25">
      <c r="A41" s="424"/>
      <c r="B41" s="424"/>
      <c r="C41" s="424"/>
      <c r="D41" s="424"/>
      <c r="E41" s="424"/>
      <c r="F41" s="424"/>
      <c r="G41" s="424"/>
      <c r="H41" s="424"/>
      <c r="I41" s="424"/>
      <c r="J41" s="424"/>
      <c r="K41" s="424"/>
      <c r="L41" s="424"/>
      <c r="M41" s="424"/>
      <c r="N41" s="424"/>
      <c r="O41" s="424"/>
      <c r="P41" s="424"/>
      <c r="Q41" s="424"/>
      <c r="R41" s="424"/>
      <c r="S41" s="424"/>
      <c r="T41" s="424"/>
      <c r="U41" s="424"/>
      <c r="V41" s="424"/>
      <c r="W41" s="424"/>
    </row>
    <row r="42" spans="1:24" x14ac:dyDescent="0.25">
      <c r="A42" s="24"/>
      <c r="B42" s="25"/>
      <c r="C42" s="25"/>
      <c r="D42" s="25"/>
      <c r="E42" s="25"/>
      <c r="F42" s="25"/>
      <c r="G42" s="25"/>
      <c r="H42" s="25"/>
      <c r="I42" s="25"/>
      <c r="J42" s="25"/>
      <c r="K42" s="25"/>
      <c r="L42" s="25"/>
      <c r="M42" s="25"/>
      <c r="N42" s="25"/>
      <c r="O42" s="25"/>
      <c r="P42" s="25"/>
      <c r="Q42" s="25"/>
      <c r="R42" s="25"/>
      <c r="S42" s="25"/>
      <c r="T42" s="25"/>
      <c r="U42" s="25"/>
      <c r="V42" s="25"/>
      <c r="W42" s="26"/>
    </row>
    <row r="43" spans="1:24" ht="15" customHeight="1" x14ac:dyDescent="0.25">
      <c r="A43" s="21"/>
      <c r="G43" s="418" t="s">
        <v>28</v>
      </c>
      <c r="H43" s="418"/>
      <c r="I43" s="419" t="s">
        <v>29</v>
      </c>
      <c r="J43" s="419"/>
      <c r="K43" s="419"/>
      <c r="L43" s="419" t="s">
        <v>30</v>
      </c>
      <c r="M43" s="419"/>
      <c r="N43" s="419"/>
      <c r="O43" s="419"/>
      <c r="P43" s="419"/>
      <c r="W43" s="27"/>
    </row>
    <row r="44" spans="1:24" ht="38.25" customHeight="1" x14ac:dyDescent="0.25">
      <c r="A44" s="21"/>
      <c r="G44" s="415" t="s">
        <v>31</v>
      </c>
      <c r="H44" s="415"/>
      <c r="I44" s="416" t="s">
        <v>32</v>
      </c>
      <c r="J44" s="416"/>
      <c r="K44" s="416"/>
      <c r="L44" s="417" t="s">
        <v>33</v>
      </c>
      <c r="M44" s="417"/>
      <c r="N44" s="417"/>
      <c r="O44" s="417"/>
      <c r="P44" s="417"/>
      <c r="W44" s="27"/>
    </row>
    <row r="45" spans="1:24" ht="28.5" customHeight="1" x14ac:dyDescent="0.25">
      <c r="A45" s="21"/>
      <c r="G45" s="415" t="s">
        <v>34</v>
      </c>
      <c r="H45" s="415"/>
      <c r="I45" s="416" t="s">
        <v>35</v>
      </c>
      <c r="J45" s="416"/>
      <c r="K45" s="416"/>
      <c r="L45" s="417" t="s">
        <v>36</v>
      </c>
      <c r="M45" s="417"/>
      <c r="N45" s="417"/>
      <c r="O45" s="417"/>
      <c r="P45" s="417"/>
      <c r="W45" s="27"/>
    </row>
    <row r="46" spans="1:24" ht="15" customHeight="1" x14ac:dyDescent="0.25">
      <c r="A46" s="21"/>
      <c r="G46" s="415" t="s">
        <v>37</v>
      </c>
      <c r="H46" s="415"/>
      <c r="I46" s="416" t="s">
        <v>8</v>
      </c>
      <c r="J46" s="416"/>
      <c r="K46" s="416"/>
      <c r="L46" s="416" t="s">
        <v>38</v>
      </c>
      <c r="M46" s="416"/>
      <c r="N46" s="416"/>
      <c r="O46" s="416"/>
      <c r="P46" s="416"/>
      <c r="Q46" s="391"/>
      <c r="W46" s="27"/>
    </row>
    <row r="47" spans="1:24" ht="15" customHeight="1" x14ac:dyDescent="0.25">
      <c r="A47" s="21"/>
      <c r="G47" s="415"/>
      <c r="H47" s="415"/>
      <c r="I47" s="416" t="s">
        <v>39</v>
      </c>
      <c r="J47" s="416"/>
      <c r="K47" s="416"/>
      <c r="L47" s="416" t="s">
        <v>40</v>
      </c>
      <c r="M47" s="416"/>
      <c r="N47" s="416"/>
      <c r="O47" s="416"/>
      <c r="P47" s="416"/>
      <c r="W47" s="27"/>
    </row>
    <row r="48" spans="1:24" ht="15" customHeight="1" x14ac:dyDescent="0.25">
      <c r="A48" s="21"/>
      <c r="G48" s="415"/>
      <c r="H48" s="415"/>
      <c r="I48" s="416"/>
      <c r="J48" s="416"/>
      <c r="K48" s="416"/>
      <c r="L48" s="416" t="s">
        <v>41</v>
      </c>
      <c r="M48" s="416"/>
      <c r="N48" s="416"/>
      <c r="O48" s="416"/>
      <c r="P48" s="416"/>
      <c r="W48" s="27"/>
    </row>
    <row r="49" spans="1:23" ht="15" customHeight="1" x14ac:dyDescent="0.25">
      <c r="A49" s="21"/>
      <c r="G49" s="415"/>
      <c r="H49" s="415"/>
      <c r="I49" s="416"/>
      <c r="J49" s="416"/>
      <c r="K49" s="416"/>
      <c r="L49" s="416" t="s">
        <v>42</v>
      </c>
      <c r="M49" s="416"/>
      <c r="N49" s="416"/>
      <c r="O49" s="416"/>
      <c r="P49" s="416"/>
      <c r="W49" s="27"/>
    </row>
    <row r="50" spans="1:23" ht="15" customHeight="1" x14ac:dyDescent="0.25">
      <c r="A50" s="21"/>
      <c r="G50" s="415"/>
      <c r="H50" s="415"/>
      <c r="I50" s="416" t="s">
        <v>43</v>
      </c>
      <c r="J50" s="416"/>
      <c r="K50" s="416"/>
      <c r="L50" s="416" t="s">
        <v>44</v>
      </c>
      <c r="M50" s="416"/>
      <c r="N50" s="416"/>
      <c r="O50" s="416"/>
      <c r="P50" s="416"/>
      <c r="W50" s="27"/>
    </row>
    <row r="51" spans="1:23" ht="15" customHeight="1" x14ac:dyDescent="0.25">
      <c r="A51" s="21"/>
      <c r="G51" s="415"/>
      <c r="H51" s="415"/>
      <c r="I51" s="416" t="s">
        <v>45</v>
      </c>
      <c r="J51" s="416"/>
      <c r="K51" s="416"/>
      <c r="L51" s="416" t="s">
        <v>46</v>
      </c>
      <c r="M51" s="416"/>
      <c r="N51" s="416"/>
      <c r="O51" s="416"/>
      <c r="P51" s="416"/>
      <c r="W51" s="27"/>
    </row>
    <row r="52" spans="1:23" x14ac:dyDescent="0.25">
      <c r="A52" s="21"/>
      <c r="W52" s="27"/>
    </row>
    <row r="53" spans="1:23" ht="18.75" customHeight="1" x14ac:dyDescent="0.25">
      <c r="A53" s="413" t="s">
        <v>47</v>
      </c>
      <c r="B53" s="413"/>
      <c r="C53" s="413"/>
      <c r="D53" s="413"/>
      <c r="E53" s="413"/>
      <c r="F53" s="413"/>
      <c r="G53" s="413"/>
      <c r="H53" s="413"/>
      <c r="I53" s="413"/>
      <c r="J53" s="413"/>
      <c r="K53" s="413"/>
      <c r="L53" s="413"/>
      <c r="M53" s="413"/>
      <c r="N53" s="413"/>
      <c r="O53" s="413"/>
      <c r="P53" s="413"/>
      <c r="Q53" s="413"/>
      <c r="R53" s="413"/>
      <c r="S53" s="413"/>
      <c r="T53" s="413"/>
      <c r="U53" s="413"/>
      <c r="V53" s="413"/>
      <c r="W53" s="413"/>
    </row>
    <row r="54" spans="1:23" ht="84" customHeight="1" x14ac:dyDescent="0.25">
      <c r="A54" s="414" t="s">
        <v>250</v>
      </c>
      <c r="B54" s="414"/>
      <c r="C54" s="414"/>
      <c r="D54" s="414"/>
      <c r="E54" s="414"/>
      <c r="F54" s="414"/>
      <c r="G54" s="414"/>
      <c r="H54" s="414"/>
      <c r="I54" s="414"/>
      <c r="J54" s="414"/>
      <c r="K54" s="414"/>
      <c r="L54" s="414"/>
      <c r="M54" s="414"/>
      <c r="N54" s="414"/>
      <c r="O54" s="414"/>
      <c r="P54" s="414"/>
      <c r="Q54" s="414"/>
      <c r="R54" s="414"/>
      <c r="S54" s="414"/>
      <c r="T54" s="414"/>
      <c r="U54" s="414"/>
      <c r="V54" s="414"/>
      <c r="W54" s="414"/>
    </row>
  </sheetData>
  <sheetProtection algorithmName="SHA-512" hashValue="yGX7Ee38vcGZUHNsgEbcWr6N5iL4MkoxJRt+2HlLAtx3YGaBFhhiZljt7r5psoqVQYTXh+3me3YxCQ5p0RxK1g==" saltValue="fuMNS1SSm2ACmoL+O/pBpw==" spinCount="100000" sheet="1" objects="1" scenarios="1"/>
  <mergeCells count="54">
    <mergeCell ref="A9:W9"/>
    <mergeCell ref="A12:W12"/>
    <mergeCell ref="A13:W13"/>
    <mergeCell ref="A16:W16"/>
    <mergeCell ref="A18:W18"/>
    <mergeCell ref="A21:W21"/>
    <mergeCell ref="A22:W22"/>
    <mergeCell ref="A23:W23"/>
    <mergeCell ref="A24:W24"/>
    <mergeCell ref="A25:V25"/>
    <mergeCell ref="I26:K26"/>
    <mergeCell ref="L26:Q26"/>
    <mergeCell ref="I27:K27"/>
    <mergeCell ref="L27:Q27"/>
    <mergeCell ref="I28:K28"/>
    <mergeCell ref="L28:Q28"/>
    <mergeCell ref="I29:K29"/>
    <mergeCell ref="L29:Q29"/>
    <mergeCell ref="A30:W30"/>
    <mergeCell ref="A32:W32"/>
    <mergeCell ref="A33:W33"/>
    <mergeCell ref="A34:W34"/>
    <mergeCell ref="A35:W35"/>
    <mergeCell ref="A36:W36"/>
    <mergeCell ref="A37:W37"/>
    <mergeCell ref="H38:K38"/>
    <mergeCell ref="L38:P38"/>
    <mergeCell ref="H39:K39"/>
    <mergeCell ref="L39:P39"/>
    <mergeCell ref="H40:K40"/>
    <mergeCell ref="L40:P40"/>
    <mergeCell ref="A41:W41"/>
    <mergeCell ref="G43:H43"/>
    <mergeCell ref="I43:K43"/>
    <mergeCell ref="L43:P43"/>
    <mergeCell ref="G44:H44"/>
    <mergeCell ref="I44:K44"/>
    <mergeCell ref="L44:P44"/>
    <mergeCell ref="A53:W53"/>
    <mergeCell ref="A54:W54"/>
    <mergeCell ref="G45:H45"/>
    <mergeCell ref="I45:K45"/>
    <mergeCell ref="L45:P45"/>
    <mergeCell ref="G46:H51"/>
    <mergeCell ref="I46:K46"/>
    <mergeCell ref="L46:P46"/>
    <mergeCell ref="I47:K49"/>
    <mergeCell ref="L47:P47"/>
    <mergeCell ref="L48:P48"/>
    <mergeCell ref="L49:P49"/>
    <mergeCell ref="I50:K50"/>
    <mergeCell ref="L50:P50"/>
    <mergeCell ref="I51:K51"/>
    <mergeCell ref="L51:P51"/>
  </mergeCells>
  <hyperlinks>
    <hyperlink ref="M14" r:id="rId1"/>
  </hyperlinks>
  <pageMargins left="0.7" right="0.7" top="0.75" bottom="0.75" header="0.51180555555555496" footer="0.51180555555555496"/>
  <pageSetup paperSize="9" firstPageNumber="0" orientation="landscape" horizontalDpi="300" verticalDpi="30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J506"/>
  <sheetViews>
    <sheetView zoomScale="80" zoomScaleNormal="80" workbookViewId="0">
      <pane ySplit="4" topLeftCell="A5" activePane="bottomLeft" state="frozen"/>
      <selection pane="bottomLeft" activeCell="B6" sqref="B6"/>
    </sheetView>
  </sheetViews>
  <sheetFormatPr baseColWidth="10" defaultColWidth="9.140625" defaultRowHeight="15" x14ac:dyDescent="0.25"/>
  <cols>
    <col min="1" max="1" width="10.7109375" style="1" customWidth="1"/>
    <col min="2" max="2" width="50.7109375" style="1" customWidth="1"/>
    <col min="3" max="3" width="30.7109375" style="1" customWidth="1"/>
    <col min="4" max="4" width="20.7109375" style="1" customWidth="1"/>
    <col min="5" max="5" width="32.7109375" style="1" customWidth="1"/>
    <col min="6" max="9" width="17.7109375" style="1" customWidth="1"/>
    <col min="10" max="10" width="66.7109375" style="1" customWidth="1"/>
    <col min="11" max="12" width="17.7109375" style="1" customWidth="1"/>
    <col min="13" max="13" width="75.7109375" style="1" customWidth="1"/>
    <col min="14" max="14" width="17" style="1" hidden="1" customWidth="1"/>
    <col min="15" max="15" width="17" style="1" customWidth="1"/>
    <col min="16" max="1024" width="11.42578125" style="1"/>
  </cols>
  <sheetData>
    <row r="1" spans="1:15" ht="30" customHeight="1" x14ac:dyDescent="0.25">
      <c r="A1" s="484" t="s">
        <v>155</v>
      </c>
      <c r="B1" s="484"/>
      <c r="C1" s="484"/>
      <c r="D1" s="484"/>
      <c r="E1" s="484"/>
      <c r="F1" s="484"/>
      <c r="G1" s="484"/>
      <c r="H1" s="484"/>
      <c r="I1" s="484"/>
      <c r="J1" s="484"/>
      <c r="K1" s="484"/>
      <c r="L1" s="484"/>
      <c r="M1" s="484"/>
      <c r="N1" s="484"/>
      <c r="O1" s="199"/>
    </row>
    <row r="2" spans="1:15" ht="45" customHeight="1" x14ac:dyDescent="0.25">
      <c r="A2" s="485" t="s">
        <v>156</v>
      </c>
      <c r="B2" s="485"/>
      <c r="C2" s="485"/>
      <c r="D2" s="485"/>
      <c r="E2" s="485"/>
      <c r="F2" s="485"/>
      <c r="G2" s="485"/>
      <c r="H2" s="485"/>
      <c r="I2" s="485"/>
      <c r="J2" s="485"/>
      <c r="K2" s="485"/>
      <c r="L2" s="485"/>
      <c r="M2" s="485"/>
      <c r="N2" s="485"/>
      <c r="O2" s="200"/>
    </row>
    <row r="3" spans="1:15" ht="30" customHeight="1" x14ac:dyDescent="0.25">
      <c r="A3" s="486" t="s">
        <v>74</v>
      </c>
      <c r="B3" s="201" t="s">
        <v>75</v>
      </c>
      <c r="C3" s="201" t="s">
        <v>76</v>
      </c>
      <c r="D3" s="201" t="s">
        <v>77</v>
      </c>
      <c r="E3" s="201" t="s">
        <v>78</v>
      </c>
      <c r="F3" s="201" t="s">
        <v>79</v>
      </c>
      <c r="G3" s="201" t="s">
        <v>80</v>
      </c>
      <c r="H3" s="201" t="s">
        <v>81</v>
      </c>
      <c r="I3" s="202" t="s">
        <v>157</v>
      </c>
      <c r="J3" s="202" t="s">
        <v>158</v>
      </c>
      <c r="K3" s="202" t="s">
        <v>159</v>
      </c>
      <c r="L3" s="202" t="s">
        <v>160</v>
      </c>
      <c r="M3" s="202" t="s">
        <v>161</v>
      </c>
      <c r="N3" s="203" t="s">
        <v>162</v>
      </c>
      <c r="O3" s="204" t="s">
        <v>163</v>
      </c>
    </row>
    <row r="4" spans="1:15" ht="33.75" customHeight="1" x14ac:dyDescent="0.25">
      <c r="A4" s="486"/>
      <c r="B4" s="205" t="s">
        <v>83</v>
      </c>
      <c r="C4" s="205" t="s">
        <v>164</v>
      </c>
      <c r="D4" s="205" t="s">
        <v>85</v>
      </c>
      <c r="E4" s="205" t="s">
        <v>86</v>
      </c>
      <c r="F4" s="205" t="s">
        <v>165</v>
      </c>
      <c r="G4" s="205" t="s">
        <v>88</v>
      </c>
      <c r="H4" s="205" t="s">
        <v>88</v>
      </c>
      <c r="I4" s="206"/>
      <c r="J4" s="206"/>
      <c r="K4" s="206"/>
      <c r="L4" s="206"/>
      <c r="M4" s="206"/>
      <c r="N4" s="207"/>
      <c r="O4" s="208"/>
    </row>
    <row r="5" spans="1:15" x14ac:dyDescent="0.25">
      <c r="A5" s="65" t="s">
        <v>90</v>
      </c>
      <c r="B5" s="66" t="s">
        <v>91</v>
      </c>
      <c r="C5" s="66" t="s">
        <v>92</v>
      </c>
      <c r="D5" s="66" t="s">
        <v>93</v>
      </c>
      <c r="E5" s="66" t="s">
        <v>166</v>
      </c>
      <c r="F5" s="68">
        <v>2850</v>
      </c>
      <c r="G5" s="69">
        <v>2644</v>
      </c>
      <c r="H5" s="69"/>
      <c r="I5" s="209">
        <v>2800</v>
      </c>
      <c r="J5" s="210" t="s">
        <v>167</v>
      </c>
      <c r="K5" s="211">
        <f t="shared" ref="K5:K68" si="0">MIN(F5,G5,H5)*1.15</f>
        <v>3040.6</v>
      </c>
      <c r="L5" s="209">
        <v>2800</v>
      </c>
      <c r="M5" s="212"/>
      <c r="N5" s="213"/>
      <c r="O5" s="214" t="s">
        <v>72</v>
      </c>
    </row>
    <row r="6" spans="1:15" ht="20.100000000000001" customHeight="1" x14ac:dyDescent="0.25">
      <c r="A6" s="71">
        <v>1</v>
      </c>
      <c r="B6" s="215" t="str">
        <f>IF('Dépenses sur Devis'!C7="","",'Dépenses sur Devis'!C7)</f>
        <v/>
      </c>
      <c r="C6" s="216" t="str">
        <f>IF('Dépenses sur Devis'!C6="","",'Dépenses sur Devis'!C6)</f>
        <v/>
      </c>
      <c r="D6" s="217" t="str">
        <f>IF('Dépenses sur Devis'!D6="","",'Dépenses sur Devis'!D6)</f>
        <v/>
      </c>
      <c r="E6" s="218" t="str">
        <f>IF('Dépenses sur Devis'!E6="","",'Dépenses sur Devis'!E6)</f>
        <v/>
      </c>
      <c r="F6" s="219" t="str">
        <f>IF('Dépenses sur Devis'!F6="","",'Dépenses sur Devis'!F6)</f>
        <v/>
      </c>
      <c r="G6" s="219" t="str">
        <f>IF('Dépenses sur Devis'!G6="","",'Dépenses sur Devis'!G6)</f>
        <v/>
      </c>
      <c r="H6" s="219" t="str">
        <f>IF('Dépenses sur Devis'!H6="","",'Dépenses sur Devis'!H6)</f>
        <v/>
      </c>
      <c r="I6" s="220"/>
      <c r="J6" s="221"/>
      <c r="K6" s="222">
        <f t="shared" si="0"/>
        <v>0</v>
      </c>
      <c r="L6" s="223"/>
      <c r="M6" s="224"/>
      <c r="N6" s="225">
        <f t="shared" ref="N6:N69" si="1">IF(E6="Achat de véhicule (simples cabines)",MIN(L6,40000),0)</f>
        <v>0</v>
      </c>
      <c r="O6" s="226"/>
    </row>
    <row r="7" spans="1:15" ht="20.100000000000001" customHeight="1" x14ac:dyDescent="0.25">
      <c r="A7" s="77">
        <v>2</v>
      </c>
      <c r="B7" s="215" t="str">
        <f>IF('Dépenses sur Devis'!B7="","",'Dépenses sur Devis'!B7)</f>
        <v/>
      </c>
      <c r="C7" s="215"/>
      <c r="D7" s="227" t="str">
        <f>IF('Dépenses sur Devis'!D7="","",'Dépenses sur Devis'!D7)</f>
        <v/>
      </c>
      <c r="E7" s="228" t="str">
        <f>IF('Dépenses sur Devis'!E7="","",'Dépenses sur Devis'!E7)</f>
        <v/>
      </c>
      <c r="F7" s="229" t="str">
        <f>IF('Dépenses sur Devis'!F7="","",'Dépenses sur Devis'!F7)</f>
        <v/>
      </c>
      <c r="G7" s="230" t="str">
        <f>IF('Dépenses sur Devis'!G7="","",'Dépenses sur Devis'!G7)</f>
        <v/>
      </c>
      <c r="H7" s="230" t="str">
        <f>IF('Dépenses sur Devis'!H7="","",'Dépenses sur Devis'!H7)</f>
        <v/>
      </c>
      <c r="I7" s="231"/>
      <c r="J7" s="232"/>
      <c r="K7" s="233">
        <f t="shared" si="0"/>
        <v>0</v>
      </c>
      <c r="L7" s="319"/>
      <c r="M7" s="234"/>
      <c r="N7" s="225">
        <f t="shared" si="1"/>
        <v>0</v>
      </c>
      <c r="O7" s="235"/>
    </row>
    <row r="8" spans="1:15" ht="20.100000000000001" customHeight="1" x14ac:dyDescent="0.25">
      <c r="A8" s="77">
        <v>3</v>
      </c>
      <c r="B8" s="215" t="str">
        <f>IF('Dépenses sur Devis'!B8="","",'Dépenses sur Devis'!B8)</f>
        <v/>
      </c>
      <c r="C8" s="215" t="str">
        <f>IF('Dépenses sur Devis'!C8="","",'Dépenses sur Devis'!C8)</f>
        <v/>
      </c>
      <c r="D8" s="227" t="str">
        <f>IF('Dépenses sur Devis'!D8="","",'Dépenses sur Devis'!D8)</f>
        <v/>
      </c>
      <c r="E8" s="228" t="str">
        <f>IF('Dépenses sur Devis'!E8="","",'Dépenses sur Devis'!E8)</f>
        <v/>
      </c>
      <c r="F8" s="230" t="str">
        <f>IF('Dépenses sur Devis'!F8="","",'Dépenses sur Devis'!F8)</f>
        <v/>
      </c>
      <c r="G8" s="230" t="str">
        <f>IF('Dépenses sur Devis'!G8="","",'Dépenses sur Devis'!G8)</f>
        <v/>
      </c>
      <c r="H8" s="230" t="str">
        <f>IF('Dépenses sur Devis'!H8="","",'Dépenses sur Devis'!H8)</f>
        <v/>
      </c>
      <c r="I8" s="231"/>
      <c r="J8" s="232"/>
      <c r="K8" s="233">
        <f t="shared" si="0"/>
        <v>0</v>
      </c>
      <c r="L8" s="319"/>
      <c r="M8" s="234"/>
      <c r="N8" s="225">
        <f t="shared" si="1"/>
        <v>0</v>
      </c>
      <c r="O8" s="235"/>
    </row>
    <row r="9" spans="1:15" ht="20.100000000000001" customHeight="1" x14ac:dyDescent="0.25">
      <c r="A9" s="77">
        <v>4</v>
      </c>
      <c r="B9" s="215" t="str">
        <f>IF('Dépenses sur Devis'!B9="","",'Dépenses sur Devis'!B9)</f>
        <v/>
      </c>
      <c r="C9" s="215" t="str">
        <f>IF('Dépenses sur Devis'!C9="","",'Dépenses sur Devis'!C9)</f>
        <v/>
      </c>
      <c r="D9" s="227" t="str">
        <f>IF('Dépenses sur Devis'!D9="","",'Dépenses sur Devis'!D9)</f>
        <v/>
      </c>
      <c r="E9" s="228" t="str">
        <f>IF('Dépenses sur Devis'!E9="","",'Dépenses sur Devis'!E9)</f>
        <v/>
      </c>
      <c r="F9" s="230" t="str">
        <f>IF('Dépenses sur Devis'!F9="","",'Dépenses sur Devis'!F9)</f>
        <v/>
      </c>
      <c r="G9" s="230" t="str">
        <f>IF('Dépenses sur Devis'!G9="","",'Dépenses sur Devis'!G9)</f>
        <v/>
      </c>
      <c r="H9" s="230" t="str">
        <f>IF('Dépenses sur Devis'!H9="","",'Dépenses sur Devis'!H9)</f>
        <v/>
      </c>
      <c r="I9" s="231"/>
      <c r="J9" s="232"/>
      <c r="K9" s="233">
        <f t="shared" si="0"/>
        <v>0</v>
      </c>
      <c r="L9" s="319"/>
      <c r="M9" s="234"/>
      <c r="N9" s="225">
        <f t="shared" si="1"/>
        <v>0</v>
      </c>
      <c r="O9" s="235"/>
    </row>
    <row r="10" spans="1:15" ht="20.100000000000001" customHeight="1" x14ac:dyDescent="0.25">
      <c r="A10" s="77">
        <v>5</v>
      </c>
      <c r="B10" s="215" t="str">
        <f>IF('Dépenses sur Devis'!B10="","",'Dépenses sur Devis'!B10)</f>
        <v/>
      </c>
      <c r="C10" s="215" t="str">
        <f>IF('Dépenses sur Devis'!C10="","",'Dépenses sur Devis'!C10)</f>
        <v/>
      </c>
      <c r="D10" s="227" t="str">
        <f>IF('Dépenses sur Devis'!D10="","",'Dépenses sur Devis'!D10)</f>
        <v/>
      </c>
      <c r="E10" s="228" t="str">
        <f>IF('Dépenses sur Devis'!E10="","",'Dépenses sur Devis'!E10)</f>
        <v/>
      </c>
      <c r="F10" s="230" t="str">
        <f>IF('Dépenses sur Devis'!F10="","",'Dépenses sur Devis'!F10)</f>
        <v/>
      </c>
      <c r="G10" s="230" t="str">
        <f>IF('Dépenses sur Devis'!G10="","",'Dépenses sur Devis'!G10)</f>
        <v/>
      </c>
      <c r="H10" s="230" t="str">
        <f>IF('Dépenses sur Devis'!H10="","",'Dépenses sur Devis'!H10)</f>
        <v/>
      </c>
      <c r="I10" s="231"/>
      <c r="J10" s="232"/>
      <c r="K10" s="233">
        <f t="shared" si="0"/>
        <v>0</v>
      </c>
      <c r="L10" s="223"/>
      <c r="M10" s="234"/>
      <c r="N10" s="225">
        <f t="shared" si="1"/>
        <v>0</v>
      </c>
      <c r="O10" s="235"/>
    </row>
    <row r="11" spans="1:15" ht="20.100000000000001" customHeight="1" x14ac:dyDescent="0.25">
      <c r="A11" s="77">
        <v>6</v>
      </c>
      <c r="B11" s="215" t="str">
        <f>IF('Dépenses sur Devis'!B11="","",'Dépenses sur Devis'!B11)</f>
        <v/>
      </c>
      <c r="C11" s="215" t="str">
        <f>IF('Dépenses sur Devis'!C11="","",'Dépenses sur Devis'!C11)</f>
        <v/>
      </c>
      <c r="D11" s="227" t="str">
        <f>IF('Dépenses sur Devis'!D11="","",'Dépenses sur Devis'!D11)</f>
        <v/>
      </c>
      <c r="E11" s="228" t="str">
        <f>IF('Dépenses sur Devis'!E11="","",'Dépenses sur Devis'!E11)</f>
        <v/>
      </c>
      <c r="F11" s="230" t="str">
        <f>IF('Dépenses sur Devis'!F11="","",'Dépenses sur Devis'!F11)</f>
        <v/>
      </c>
      <c r="G11" s="230" t="str">
        <f>IF('Dépenses sur Devis'!G11="","",'Dépenses sur Devis'!G11)</f>
        <v/>
      </c>
      <c r="H11" s="230" t="str">
        <f>IF('Dépenses sur Devis'!H11="","",'Dépenses sur Devis'!H11)</f>
        <v/>
      </c>
      <c r="I11" s="231"/>
      <c r="J11" s="232"/>
      <c r="K11" s="233">
        <f t="shared" si="0"/>
        <v>0</v>
      </c>
      <c r="L11" s="223"/>
      <c r="M11" s="234"/>
      <c r="N11" s="225">
        <f t="shared" si="1"/>
        <v>0</v>
      </c>
      <c r="O11" s="235"/>
    </row>
    <row r="12" spans="1:15" ht="20.100000000000001" customHeight="1" x14ac:dyDescent="0.25">
      <c r="A12" s="77">
        <v>7</v>
      </c>
      <c r="B12" s="215" t="str">
        <f>IF('Dépenses sur Devis'!B12="","",'Dépenses sur Devis'!B12)</f>
        <v/>
      </c>
      <c r="C12" s="215" t="str">
        <f>IF('Dépenses sur Devis'!C12="","",'Dépenses sur Devis'!C12)</f>
        <v/>
      </c>
      <c r="D12" s="227" t="str">
        <f>IF('Dépenses sur Devis'!D12="","",'Dépenses sur Devis'!D12)</f>
        <v/>
      </c>
      <c r="E12" s="228" t="str">
        <f>IF('Dépenses sur Devis'!E12="","",'Dépenses sur Devis'!E12)</f>
        <v/>
      </c>
      <c r="F12" s="230" t="str">
        <f>IF('Dépenses sur Devis'!F12="","",'Dépenses sur Devis'!F12)</f>
        <v/>
      </c>
      <c r="G12" s="230" t="str">
        <f>IF('Dépenses sur Devis'!G12="","",'Dépenses sur Devis'!G12)</f>
        <v/>
      </c>
      <c r="H12" s="230" t="str">
        <f>IF('Dépenses sur Devis'!H12="","",'Dépenses sur Devis'!H12)</f>
        <v/>
      </c>
      <c r="I12" s="231"/>
      <c r="J12" s="232"/>
      <c r="K12" s="233">
        <f t="shared" si="0"/>
        <v>0</v>
      </c>
      <c r="L12" s="223"/>
      <c r="M12" s="234"/>
      <c r="N12" s="225">
        <f t="shared" si="1"/>
        <v>0</v>
      </c>
      <c r="O12" s="235"/>
    </row>
    <row r="13" spans="1:15" ht="20.100000000000001" customHeight="1" x14ac:dyDescent="0.25">
      <c r="A13" s="77">
        <v>8</v>
      </c>
      <c r="B13" s="215" t="str">
        <f>IF('Dépenses sur Devis'!B13="","",'Dépenses sur Devis'!B13)</f>
        <v/>
      </c>
      <c r="C13" s="215" t="str">
        <f>IF('Dépenses sur Devis'!C13="","",'Dépenses sur Devis'!C13)</f>
        <v/>
      </c>
      <c r="D13" s="227" t="str">
        <f>IF('Dépenses sur Devis'!D13="","",'Dépenses sur Devis'!D13)</f>
        <v/>
      </c>
      <c r="E13" s="228" t="str">
        <f>IF('Dépenses sur Devis'!E13="","",'Dépenses sur Devis'!E13)</f>
        <v/>
      </c>
      <c r="F13" s="230" t="str">
        <f>IF('Dépenses sur Devis'!F13="","",'Dépenses sur Devis'!F13)</f>
        <v/>
      </c>
      <c r="G13" s="230" t="str">
        <f>IF('Dépenses sur Devis'!G13="","",'Dépenses sur Devis'!G13)</f>
        <v/>
      </c>
      <c r="H13" s="230" t="str">
        <f>IF('Dépenses sur Devis'!H13="","",'Dépenses sur Devis'!H13)</f>
        <v/>
      </c>
      <c r="I13" s="231"/>
      <c r="J13" s="232"/>
      <c r="K13" s="233">
        <f t="shared" si="0"/>
        <v>0</v>
      </c>
      <c r="L13" s="223"/>
      <c r="M13" s="234"/>
      <c r="N13" s="225">
        <f t="shared" si="1"/>
        <v>0</v>
      </c>
      <c r="O13" s="235"/>
    </row>
    <row r="14" spans="1:15" ht="20.100000000000001" customHeight="1" x14ac:dyDescent="0.25">
      <c r="A14" s="77">
        <v>9</v>
      </c>
      <c r="B14" s="215" t="str">
        <f>IF('Dépenses sur Devis'!B14="","",'Dépenses sur Devis'!B14)</f>
        <v/>
      </c>
      <c r="C14" s="215" t="str">
        <f>IF('Dépenses sur Devis'!C14="","",'Dépenses sur Devis'!C14)</f>
        <v/>
      </c>
      <c r="D14" s="227" t="str">
        <f>IF('Dépenses sur Devis'!D14="","",'Dépenses sur Devis'!D14)</f>
        <v/>
      </c>
      <c r="E14" s="228" t="str">
        <f>IF('Dépenses sur Devis'!E14="","",'Dépenses sur Devis'!E14)</f>
        <v/>
      </c>
      <c r="F14" s="230" t="str">
        <f>IF('Dépenses sur Devis'!F14="","",'Dépenses sur Devis'!F14)</f>
        <v/>
      </c>
      <c r="G14" s="230" t="str">
        <f>IF('Dépenses sur Devis'!G14="","",'Dépenses sur Devis'!G14)</f>
        <v/>
      </c>
      <c r="H14" s="230" t="str">
        <f>IF('Dépenses sur Devis'!H14="","",'Dépenses sur Devis'!H14)</f>
        <v/>
      </c>
      <c r="I14" s="231"/>
      <c r="J14" s="232"/>
      <c r="K14" s="233">
        <f t="shared" si="0"/>
        <v>0</v>
      </c>
      <c r="L14" s="223"/>
      <c r="M14" s="234"/>
      <c r="N14" s="225">
        <f t="shared" si="1"/>
        <v>0</v>
      </c>
      <c r="O14" s="235"/>
    </row>
    <row r="15" spans="1:15" ht="20.100000000000001" customHeight="1" x14ac:dyDescent="0.25">
      <c r="A15" s="77">
        <v>10</v>
      </c>
      <c r="B15" s="215" t="str">
        <f>IF('Dépenses sur Devis'!B15="","",'Dépenses sur Devis'!B15)</f>
        <v/>
      </c>
      <c r="C15" s="215" t="str">
        <f>IF('Dépenses sur Devis'!C15="","",'Dépenses sur Devis'!C15)</f>
        <v/>
      </c>
      <c r="D15" s="227" t="str">
        <f>IF('Dépenses sur Devis'!D15="","",'Dépenses sur Devis'!D15)</f>
        <v/>
      </c>
      <c r="E15" s="228" t="str">
        <f>IF('Dépenses sur Devis'!E15="","",'Dépenses sur Devis'!E15)</f>
        <v/>
      </c>
      <c r="F15" s="230" t="str">
        <f>IF('Dépenses sur Devis'!F15="","",'Dépenses sur Devis'!F15)</f>
        <v/>
      </c>
      <c r="G15" s="230" t="str">
        <f>IF('Dépenses sur Devis'!G15="","",'Dépenses sur Devis'!G15)</f>
        <v/>
      </c>
      <c r="H15" s="230" t="str">
        <f>IF('Dépenses sur Devis'!H15="","",'Dépenses sur Devis'!H15)</f>
        <v/>
      </c>
      <c r="I15" s="231"/>
      <c r="J15" s="232"/>
      <c r="K15" s="233">
        <f t="shared" si="0"/>
        <v>0</v>
      </c>
      <c r="L15" s="223"/>
      <c r="M15" s="234"/>
      <c r="N15" s="225">
        <f t="shared" si="1"/>
        <v>0</v>
      </c>
      <c r="O15" s="235"/>
    </row>
    <row r="16" spans="1:15" ht="20.100000000000001" customHeight="1" x14ac:dyDescent="0.25">
      <c r="A16" s="77">
        <v>11</v>
      </c>
      <c r="B16" s="215" t="str">
        <f>IF('Dépenses sur Devis'!B16="","",'Dépenses sur Devis'!B16)</f>
        <v/>
      </c>
      <c r="C16" s="215" t="str">
        <f>IF('Dépenses sur Devis'!C16="","",'Dépenses sur Devis'!C16)</f>
        <v/>
      </c>
      <c r="D16" s="227" t="str">
        <f>IF('Dépenses sur Devis'!D16="","",'Dépenses sur Devis'!D16)</f>
        <v/>
      </c>
      <c r="E16" s="228" t="str">
        <f>IF('Dépenses sur Devis'!E16="","",'Dépenses sur Devis'!E16)</f>
        <v/>
      </c>
      <c r="F16" s="230" t="str">
        <f>IF('Dépenses sur Devis'!F16="","",'Dépenses sur Devis'!F16)</f>
        <v/>
      </c>
      <c r="G16" s="230" t="str">
        <f>IF('Dépenses sur Devis'!G16="","",'Dépenses sur Devis'!G16)</f>
        <v/>
      </c>
      <c r="H16" s="230" t="str">
        <f>IF('Dépenses sur Devis'!H16="","",'Dépenses sur Devis'!H16)</f>
        <v/>
      </c>
      <c r="I16" s="231"/>
      <c r="J16" s="232"/>
      <c r="K16" s="233">
        <f t="shared" si="0"/>
        <v>0</v>
      </c>
      <c r="L16" s="223"/>
      <c r="M16" s="234"/>
      <c r="N16" s="225">
        <f t="shared" si="1"/>
        <v>0</v>
      </c>
      <c r="O16" s="235"/>
    </row>
    <row r="17" spans="1:15" ht="20.100000000000001" customHeight="1" x14ac:dyDescent="0.25">
      <c r="A17" s="77">
        <v>12</v>
      </c>
      <c r="B17" s="215" t="str">
        <f>IF('Dépenses sur Devis'!B17="","",'Dépenses sur Devis'!B17)</f>
        <v/>
      </c>
      <c r="C17" s="215" t="str">
        <f>IF('Dépenses sur Devis'!C17="","",'Dépenses sur Devis'!C17)</f>
        <v/>
      </c>
      <c r="D17" s="227" t="str">
        <f>IF('Dépenses sur Devis'!D17="","",'Dépenses sur Devis'!D17)</f>
        <v/>
      </c>
      <c r="E17" s="228" t="str">
        <f>IF('Dépenses sur Devis'!E17="","",'Dépenses sur Devis'!E17)</f>
        <v/>
      </c>
      <c r="F17" s="230" t="str">
        <f>IF('Dépenses sur Devis'!F17="","",'Dépenses sur Devis'!F17)</f>
        <v/>
      </c>
      <c r="G17" s="230" t="str">
        <f>IF('Dépenses sur Devis'!G17="","",'Dépenses sur Devis'!G17)</f>
        <v/>
      </c>
      <c r="H17" s="230" t="str">
        <f>IF('Dépenses sur Devis'!H17="","",'Dépenses sur Devis'!H17)</f>
        <v/>
      </c>
      <c r="I17" s="231"/>
      <c r="J17" s="232"/>
      <c r="K17" s="233">
        <f t="shared" si="0"/>
        <v>0</v>
      </c>
      <c r="L17" s="223"/>
      <c r="M17" s="234"/>
      <c r="N17" s="225">
        <f t="shared" si="1"/>
        <v>0</v>
      </c>
      <c r="O17" s="235"/>
    </row>
    <row r="18" spans="1:15" ht="20.100000000000001" customHeight="1" x14ac:dyDescent="0.25">
      <c r="A18" s="77">
        <v>13</v>
      </c>
      <c r="B18" s="215" t="str">
        <f>IF('Dépenses sur Devis'!B18="","",'Dépenses sur Devis'!B18)</f>
        <v/>
      </c>
      <c r="C18" s="215" t="str">
        <f>IF('Dépenses sur Devis'!C18="","",'Dépenses sur Devis'!C18)</f>
        <v/>
      </c>
      <c r="D18" s="227" t="str">
        <f>IF('Dépenses sur Devis'!D18="","",'Dépenses sur Devis'!D18)</f>
        <v/>
      </c>
      <c r="E18" s="228" t="str">
        <f>IF('Dépenses sur Devis'!E18="","",'Dépenses sur Devis'!E18)</f>
        <v/>
      </c>
      <c r="F18" s="230" t="str">
        <f>IF('Dépenses sur Devis'!F18="","",'Dépenses sur Devis'!F18)</f>
        <v/>
      </c>
      <c r="G18" s="230" t="str">
        <f>IF('Dépenses sur Devis'!G18="","",'Dépenses sur Devis'!G18)</f>
        <v/>
      </c>
      <c r="H18" s="230" t="str">
        <f>IF('Dépenses sur Devis'!H18="","",'Dépenses sur Devis'!H18)</f>
        <v/>
      </c>
      <c r="I18" s="231"/>
      <c r="J18" s="232"/>
      <c r="K18" s="233">
        <f t="shared" si="0"/>
        <v>0</v>
      </c>
      <c r="L18" s="223"/>
      <c r="M18" s="234"/>
      <c r="N18" s="225">
        <f t="shared" si="1"/>
        <v>0</v>
      </c>
      <c r="O18" s="235"/>
    </row>
    <row r="19" spans="1:15" ht="20.100000000000001" customHeight="1" x14ac:dyDescent="0.25">
      <c r="A19" s="77">
        <v>14</v>
      </c>
      <c r="B19" s="215" t="str">
        <f>IF('Dépenses sur Devis'!B19="","",'Dépenses sur Devis'!B19)</f>
        <v/>
      </c>
      <c r="C19" s="215" t="str">
        <f>IF('Dépenses sur Devis'!C19="","",'Dépenses sur Devis'!C19)</f>
        <v/>
      </c>
      <c r="D19" s="227" t="str">
        <f>IF('Dépenses sur Devis'!D19="","",'Dépenses sur Devis'!D19)</f>
        <v/>
      </c>
      <c r="E19" s="228" t="str">
        <f>IF('Dépenses sur Devis'!E19="","",'Dépenses sur Devis'!E19)</f>
        <v/>
      </c>
      <c r="F19" s="230" t="str">
        <f>IF('Dépenses sur Devis'!F19="","",'Dépenses sur Devis'!F19)</f>
        <v/>
      </c>
      <c r="G19" s="230" t="str">
        <f>IF('Dépenses sur Devis'!G19="","",'Dépenses sur Devis'!G19)</f>
        <v/>
      </c>
      <c r="H19" s="230" t="str">
        <f>IF('Dépenses sur Devis'!H19="","",'Dépenses sur Devis'!H19)</f>
        <v/>
      </c>
      <c r="I19" s="231"/>
      <c r="J19" s="232"/>
      <c r="K19" s="233">
        <f t="shared" si="0"/>
        <v>0</v>
      </c>
      <c r="L19" s="223"/>
      <c r="M19" s="234"/>
      <c r="N19" s="225">
        <f t="shared" si="1"/>
        <v>0</v>
      </c>
      <c r="O19" s="235"/>
    </row>
    <row r="20" spans="1:15" ht="20.100000000000001" customHeight="1" x14ac:dyDescent="0.25">
      <c r="A20" s="77">
        <v>15</v>
      </c>
      <c r="B20" s="215" t="str">
        <f>IF('Dépenses sur Devis'!B20="","",'Dépenses sur Devis'!B20)</f>
        <v/>
      </c>
      <c r="C20" s="215" t="str">
        <f>IF('Dépenses sur Devis'!C20="","",'Dépenses sur Devis'!C20)</f>
        <v/>
      </c>
      <c r="D20" s="227" t="str">
        <f>IF('Dépenses sur Devis'!D20="","",'Dépenses sur Devis'!D20)</f>
        <v/>
      </c>
      <c r="E20" s="228" t="str">
        <f>IF('Dépenses sur Devis'!E20="","",'Dépenses sur Devis'!E20)</f>
        <v/>
      </c>
      <c r="F20" s="230" t="str">
        <f>IF('Dépenses sur Devis'!F20="","",'Dépenses sur Devis'!F20)</f>
        <v/>
      </c>
      <c r="G20" s="230" t="str">
        <f>IF('Dépenses sur Devis'!G20="","",'Dépenses sur Devis'!G20)</f>
        <v/>
      </c>
      <c r="H20" s="230" t="str">
        <f>IF('Dépenses sur Devis'!H20="","",'Dépenses sur Devis'!H20)</f>
        <v/>
      </c>
      <c r="I20" s="231"/>
      <c r="J20" s="232"/>
      <c r="K20" s="233">
        <f t="shared" si="0"/>
        <v>0</v>
      </c>
      <c r="L20" s="223"/>
      <c r="M20" s="234"/>
      <c r="N20" s="225">
        <f t="shared" si="1"/>
        <v>0</v>
      </c>
      <c r="O20" s="235"/>
    </row>
    <row r="21" spans="1:15" ht="20.100000000000001" customHeight="1" x14ac:dyDescent="0.25">
      <c r="A21" s="77">
        <v>16</v>
      </c>
      <c r="B21" s="215" t="str">
        <f>IF('Dépenses sur Devis'!B21="","",'Dépenses sur Devis'!B21)</f>
        <v/>
      </c>
      <c r="C21" s="215" t="str">
        <f>IF('Dépenses sur Devis'!C21="","",'Dépenses sur Devis'!C21)</f>
        <v/>
      </c>
      <c r="D21" s="227" t="str">
        <f>IF('Dépenses sur Devis'!D21="","",'Dépenses sur Devis'!D21)</f>
        <v/>
      </c>
      <c r="E21" s="228" t="str">
        <f>IF('Dépenses sur Devis'!E21="","",'Dépenses sur Devis'!E21)</f>
        <v/>
      </c>
      <c r="F21" s="230" t="str">
        <f>IF('Dépenses sur Devis'!F21="","",'Dépenses sur Devis'!F21)</f>
        <v/>
      </c>
      <c r="G21" s="230" t="str">
        <f>IF('Dépenses sur Devis'!G21="","",'Dépenses sur Devis'!G21)</f>
        <v/>
      </c>
      <c r="H21" s="230" t="str">
        <f>IF('Dépenses sur Devis'!H21="","",'Dépenses sur Devis'!H21)</f>
        <v/>
      </c>
      <c r="I21" s="231"/>
      <c r="J21" s="232"/>
      <c r="K21" s="233">
        <f t="shared" si="0"/>
        <v>0</v>
      </c>
      <c r="L21" s="223"/>
      <c r="M21" s="234"/>
      <c r="N21" s="225">
        <f t="shared" si="1"/>
        <v>0</v>
      </c>
      <c r="O21" s="235"/>
    </row>
    <row r="22" spans="1:15" ht="20.100000000000001" customHeight="1" x14ac:dyDescent="0.25">
      <c r="A22" s="77">
        <v>17</v>
      </c>
      <c r="B22" s="215" t="str">
        <f>IF('Dépenses sur Devis'!B22="","",'Dépenses sur Devis'!B22)</f>
        <v/>
      </c>
      <c r="C22" s="215" t="str">
        <f>IF('Dépenses sur Devis'!C22="","",'Dépenses sur Devis'!C22)</f>
        <v/>
      </c>
      <c r="D22" s="227" t="str">
        <f>IF('Dépenses sur Devis'!D22="","",'Dépenses sur Devis'!D22)</f>
        <v/>
      </c>
      <c r="E22" s="228" t="str">
        <f>IF('Dépenses sur Devis'!E22="","",'Dépenses sur Devis'!E22)</f>
        <v/>
      </c>
      <c r="F22" s="230" t="str">
        <f>IF('Dépenses sur Devis'!F22="","",'Dépenses sur Devis'!F22)</f>
        <v/>
      </c>
      <c r="G22" s="230" t="str">
        <f>IF('Dépenses sur Devis'!G22="","",'Dépenses sur Devis'!G22)</f>
        <v/>
      </c>
      <c r="H22" s="230" t="str">
        <f>IF('Dépenses sur Devis'!H22="","",'Dépenses sur Devis'!H22)</f>
        <v/>
      </c>
      <c r="I22" s="231"/>
      <c r="J22" s="232"/>
      <c r="K22" s="233">
        <f t="shared" si="0"/>
        <v>0</v>
      </c>
      <c r="L22" s="223"/>
      <c r="M22" s="234"/>
      <c r="N22" s="225">
        <f t="shared" si="1"/>
        <v>0</v>
      </c>
      <c r="O22" s="235"/>
    </row>
    <row r="23" spans="1:15" ht="20.100000000000001" customHeight="1" x14ac:dyDescent="0.25">
      <c r="A23" s="77">
        <v>18</v>
      </c>
      <c r="B23" s="215" t="str">
        <f>IF('Dépenses sur Devis'!B23="","",'Dépenses sur Devis'!B23)</f>
        <v/>
      </c>
      <c r="C23" s="215" t="str">
        <f>IF('Dépenses sur Devis'!C23="","",'Dépenses sur Devis'!C23)</f>
        <v/>
      </c>
      <c r="D23" s="227" t="str">
        <f>IF('Dépenses sur Devis'!D23="","",'Dépenses sur Devis'!D23)</f>
        <v/>
      </c>
      <c r="E23" s="228" t="str">
        <f>IF('Dépenses sur Devis'!E23="","",'Dépenses sur Devis'!E23)</f>
        <v/>
      </c>
      <c r="F23" s="230" t="str">
        <f>IF('Dépenses sur Devis'!F23="","",'Dépenses sur Devis'!F23)</f>
        <v/>
      </c>
      <c r="G23" s="230" t="str">
        <f>IF('Dépenses sur Devis'!G23="","",'Dépenses sur Devis'!G23)</f>
        <v/>
      </c>
      <c r="H23" s="230" t="str">
        <f>IF('Dépenses sur Devis'!H23="","",'Dépenses sur Devis'!H23)</f>
        <v/>
      </c>
      <c r="I23" s="231"/>
      <c r="J23" s="232"/>
      <c r="K23" s="233">
        <f t="shared" si="0"/>
        <v>0</v>
      </c>
      <c r="L23" s="223"/>
      <c r="M23" s="234"/>
      <c r="N23" s="225">
        <f t="shared" si="1"/>
        <v>0</v>
      </c>
      <c r="O23" s="235"/>
    </row>
    <row r="24" spans="1:15" ht="20.100000000000001" customHeight="1" x14ac:dyDescent="0.25">
      <c r="A24" s="77">
        <v>19</v>
      </c>
      <c r="B24" s="215" t="str">
        <f>IF('Dépenses sur Devis'!B24="","",'Dépenses sur Devis'!B24)</f>
        <v/>
      </c>
      <c r="C24" s="215" t="str">
        <f>IF('Dépenses sur Devis'!C24="","",'Dépenses sur Devis'!C24)</f>
        <v/>
      </c>
      <c r="D24" s="227" t="str">
        <f>IF('Dépenses sur Devis'!D24="","",'Dépenses sur Devis'!D24)</f>
        <v/>
      </c>
      <c r="E24" s="228" t="str">
        <f>IF('Dépenses sur Devis'!E24="","",'Dépenses sur Devis'!E24)</f>
        <v/>
      </c>
      <c r="F24" s="230" t="str">
        <f>IF('Dépenses sur Devis'!F24="","",'Dépenses sur Devis'!F24)</f>
        <v/>
      </c>
      <c r="G24" s="230" t="str">
        <f>IF('Dépenses sur Devis'!G24="","",'Dépenses sur Devis'!G24)</f>
        <v/>
      </c>
      <c r="H24" s="230" t="str">
        <f>IF('Dépenses sur Devis'!H24="","",'Dépenses sur Devis'!H24)</f>
        <v/>
      </c>
      <c r="I24" s="231"/>
      <c r="J24" s="232"/>
      <c r="K24" s="233">
        <f t="shared" si="0"/>
        <v>0</v>
      </c>
      <c r="L24" s="223"/>
      <c r="M24" s="234"/>
      <c r="N24" s="225">
        <f t="shared" si="1"/>
        <v>0</v>
      </c>
      <c r="O24" s="235"/>
    </row>
    <row r="25" spans="1:15" ht="20.100000000000001" customHeight="1" x14ac:dyDescent="0.25">
      <c r="A25" s="77">
        <v>20</v>
      </c>
      <c r="B25" s="215" t="str">
        <f>IF('Dépenses sur Devis'!B25="","",'Dépenses sur Devis'!B25)</f>
        <v/>
      </c>
      <c r="C25" s="215" t="str">
        <f>IF('Dépenses sur Devis'!C25="","",'Dépenses sur Devis'!C25)</f>
        <v/>
      </c>
      <c r="D25" s="227" t="str">
        <f>IF('Dépenses sur Devis'!D25="","",'Dépenses sur Devis'!D25)</f>
        <v/>
      </c>
      <c r="E25" s="228" t="str">
        <f>IF('Dépenses sur Devis'!E25="","",'Dépenses sur Devis'!E25)</f>
        <v/>
      </c>
      <c r="F25" s="230" t="str">
        <f>IF('Dépenses sur Devis'!F25="","",'Dépenses sur Devis'!F25)</f>
        <v/>
      </c>
      <c r="G25" s="230" t="str">
        <f>IF('Dépenses sur Devis'!G25="","",'Dépenses sur Devis'!G25)</f>
        <v/>
      </c>
      <c r="H25" s="230" t="str">
        <f>IF('Dépenses sur Devis'!H25="","",'Dépenses sur Devis'!H25)</f>
        <v/>
      </c>
      <c r="I25" s="231"/>
      <c r="J25" s="232"/>
      <c r="K25" s="233">
        <f t="shared" si="0"/>
        <v>0</v>
      </c>
      <c r="L25" s="223"/>
      <c r="M25" s="234"/>
      <c r="N25" s="225">
        <f t="shared" si="1"/>
        <v>0</v>
      </c>
      <c r="O25" s="235"/>
    </row>
    <row r="26" spans="1:15" ht="20.100000000000001" customHeight="1" x14ac:dyDescent="0.25">
      <c r="A26" s="77">
        <v>21</v>
      </c>
      <c r="B26" s="215" t="str">
        <f>IF('Dépenses sur Devis'!B26="","",'Dépenses sur Devis'!B26)</f>
        <v/>
      </c>
      <c r="C26" s="215" t="str">
        <f>IF('Dépenses sur Devis'!C26="","",'Dépenses sur Devis'!C26)</f>
        <v/>
      </c>
      <c r="D26" s="227" t="str">
        <f>IF('Dépenses sur Devis'!D26="","",'Dépenses sur Devis'!D26)</f>
        <v/>
      </c>
      <c r="E26" s="228" t="str">
        <f>IF('Dépenses sur Devis'!E26="","",'Dépenses sur Devis'!E26)</f>
        <v/>
      </c>
      <c r="F26" s="230" t="str">
        <f>IF('Dépenses sur Devis'!F26="","",'Dépenses sur Devis'!F26)</f>
        <v/>
      </c>
      <c r="G26" s="230" t="str">
        <f>IF('Dépenses sur Devis'!G26="","",'Dépenses sur Devis'!G26)</f>
        <v/>
      </c>
      <c r="H26" s="230" t="str">
        <f>IF('Dépenses sur Devis'!H26="","",'Dépenses sur Devis'!H26)</f>
        <v/>
      </c>
      <c r="I26" s="231"/>
      <c r="J26" s="232"/>
      <c r="K26" s="233">
        <f t="shared" si="0"/>
        <v>0</v>
      </c>
      <c r="L26" s="223"/>
      <c r="M26" s="234"/>
      <c r="N26" s="225">
        <f t="shared" si="1"/>
        <v>0</v>
      </c>
      <c r="O26" s="235"/>
    </row>
    <row r="27" spans="1:15" ht="20.100000000000001" customHeight="1" x14ac:dyDescent="0.25">
      <c r="A27" s="77">
        <v>22</v>
      </c>
      <c r="B27" s="215" t="str">
        <f>IF('Dépenses sur Devis'!B27="","",'Dépenses sur Devis'!B27)</f>
        <v/>
      </c>
      <c r="C27" s="215" t="str">
        <f>IF('Dépenses sur Devis'!C27="","",'Dépenses sur Devis'!C27)</f>
        <v/>
      </c>
      <c r="D27" s="227" t="str">
        <f>IF('Dépenses sur Devis'!D27="","",'Dépenses sur Devis'!D27)</f>
        <v/>
      </c>
      <c r="E27" s="228" t="str">
        <f>IF('Dépenses sur Devis'!E27="","",'Dépenses sur Devis'!E27)</f>
        <v/>
      </c>
      <c r="F27" s="230" t="str">
        <f>IF('Dépenses sur Devis'!F27="","",'Dépenses sur Devis'!F27)</f>
        <v/>
      </c>
      <c r="G27" s="230" t="str">
        <f>IF('Dépenses sur Devis'!G27="","",'Dépenses sur Devis'!G27)</f>
        <v/>
      </c>
      <c r="H27" s="230" t="str">
        <f>IF('Dépenses sur Devis'!H27="","",'Dépenses sur Devis'!H27)</f>
        <v/>
      </c>
      <c r="I27" s="231"/>
      <c r="J27" s="232"/>
      <c r="K27" s="233">
        <f t="shared" si="0"/>
        <v>0</v>
      </c>
      <c r="L27" s="223"/>
      <c r="M27" s="234"/>
      <c r="N27" s="225">
        <f t="shared" si="1"/>
        <v>0</v>
      </c>
      <c r="O27" s="235"/>
    </row>
    <row r="28" spans="1:15" ht="20.100000000000001" customHeight="1" x14ac:dyDescent="0.25">
      <c r="A28" s="77">
        <v>23</v>
      </c>
      <c r="B28" s="215" t="str">
        <f>IF('Dépenses sur Devis'!B28="","",'Dépenses sur Devis'!B28)</f>
        <v/>
      </c>
      <c r="C28" s="215" t="str">
        <f>IF('Dépenses sur Devis'!C28="","",'Dépenses sur Devis'!C28)</f>
        <v/>
      </c>
      <c r="D28" s="227" t="str">
        <f>IF('Dépenses sur Devis'!D28="","",'Dépenses sur Devis'!D28)</f>
        <v/>
      </c>
      <c r="E28" s="228" t="str">
        <f>IF('Dépenses sur Devis'!E28="","",'Dépenses sur Devis'!E28)</f>
        <v/>
      </c>
      <c r="F28" s="230" t="str">
        <f>IF('Dépenses sur Devis'!F28="","",'Dépenses sur Devis'!F28)</f>
        <v/>
      </c>
      <c r="G28" s="230" t="str">
        <f>IF('Dépenses sur Devis'!G28="","",'Dépenses sur Devis'!G28)</f>
        <v/>
      </c>
      <c r="H28" s="230" t="str">
        <f>IF('Dépenses sur Devis'!H28="","",'Dépenses sur Devis'!H28)</f>
        <v/>
      </c>
      <c r="I28" s="231"/>
      <c r="J28" s="232"/>
      <c r="K28" s="233">
        <f t="shared" si="0"/>
        <v>0</v>
      </c>
      <c r="L28" s="223"/>
      <c r="M28" s="234"/>
      <c r="N28" s="225">
        <f t="shared" si="1"/>
        <v>0</v>
      </c>
      <c r="O28" s="235"/>
    </row>
    <row r="29" spans="1:15" ht="20.100000000000001" customHeight="1" x14ac:dyDescent="0.25">
      <c r="A29" s="77">
        <v>24</v>
      </c>
      <c r="B29" s="215" t="str">
        <f>IF('Dépenses sur Devis'!B29="","",'Dépenses sur Devis'!B29)</f>
        <v/>
      </c>
      <c r="C29" s="215" t="str">
        <f>IF('Dépenses sur Devis'!C29="","",'Dépenses sur Devis'!C29)</f>
        <v/>
      </c>
      <c r="D29" s="227" t="str">
        <f>IF('Dépenses sur Devis'!D29="","",'Dépenses sur Devis'!D29)</f>
        <v/>
      </c>
      <c r="E29" s="228" t="str">
        <f>IF('Dépenses sur Devis'!E29="","",'Dépenses sur Devis'!E29)</f>
        <v/>
      </c>
      <c r="F29" s="230" t="str">
        <f>IF('Dépenses sur Devis'!F29="","",'Dépenses sur Devis'!F29)</f>
        <v/>
      </c>
      <c r="G29" s="230" t="str">
        <f>IF('Dépenses sur Devis'!G29="","",'Dépenses sur Devis'!G29)</f>
        <v/>
      </c>
      <c r="H29" s="230" t="str">
        <f>IF('Dépenses sur Devis'!H29="","",'Dépenses sur Devis'!H29)</f>
        <v/>
      </c>
      <c r="I29" s="231"/>
      <c r="J29" s="232"/>
      <c r="K29" s="233">
        <f t="shared" si="0"/>
        <v>0</v>
      </c>
      <c r="L29" s="223"/>
      <c r="M29" s="234"/>
      <c r="N29" s="225">
        <f t="shared" si="1"/>
        <v>0</v>
      </c>
      <c r="O29" s="235"/>
    </row>
    <row r="30" spans="1:15" ht="20.100000000000001" customHeight="1" x14ac:dyDescent="0.25">
      <c r="A30" s="77">
        <v>25</v>
      </c>
      <c r="B30" s="215" t="str">
        <f>IF('Dépenses sur Devis'!B30="","",'Dépenses sur Devis'!B30)</f>
        <v/>
      </c>
      <c r="C30" s="215" t="str">
        <f>IF('Dépenses sur Devis'!C30="","",'Dépenses sur Devis'!C30)</f>
        <v/>
      </c>
      <c r="D30" s="227" t="str">
        <f>IF('Dépenses sur Devis'!D30="","",'Dépenses sur Devis'!D30)</f>
        <v/>
      </c>
      <c r="E30" s="228" t="str">
        <f>IF('Dépenses sur Devis'!E30="","",'Dépenses sur Devis'!E30)</f>
        <v/>
      </c>
      <c r="F30" s="230" t="str">
        <f>IF('Dépenses sur Devis'!F30="","",'Dépenses sur Devis'!F30)</f>
        <v/>
      </c>
      <c r="G30" s="230" t="str">
        <f>IF('Dépenses sur Devis'!G30="","",'Dépenses sur Devis'!G30)</f>
        <v/>
      </c>
      <c r="H30" s="230" t="str">
        <f>IF('Dépenses sur Devis'!H30="","",'Dépenses sur Devis'!H30)</f>
        <v/>
      </c>
      <c r="I30" s="231"/>
      <c r="J30" s="232"/>
      <c r="K30" s="233">
        <f t="shared" si="0"/>
        <v>0</v>
      </c>
      <c r="L30" s="223"/>
      <c r="M30" s="234"/>
      <c r="N30" s="225">
        <f t="shared" si="1"/>
        <v>0</v>
      </c>
      <c r="O30" s="235"/>
    </row>
    <row r="31" spans="1:15" ht="20.100000000000001" customHeight="1" x14ac:dyDescent="0.25">
      <c r="A31" s="77">
        <v>26</v>
      </c>
      <c r="B31" s="215" t="str">
        <f>IF('Dépenses sur Devis'!B31="","",'Dépenses sur Devis'!B31)</f>
        <v/>
      </c>
      <c r="C31" s="215" t="str">
        <f>IF('Dépenses sur Devis'!C31="","",'Dépenses sur Devis'!C31)</f>
        <v/>
      </c>
      <c r="D31" s="227" t="str">
        <f>IF('Dépenses sur Devis'!D31="","",'Dépenses sur Devis'!D31)</f>
        <v/>
      </c>
      <c r="E31" s="228" t="str">
        <f>IF('Dépenses sur Devis'!E31="","",'Dépenses sur Devis'!E31)</f>
        <v/>
      </c>
      <c r="F31" s="230" t="str">
        <f>IF('Dépenses sur Devis'!F31="","",'Dépenses sur Devis'!F31)</f>
        <v/>
      </c>
      <c r="G31" s="230" t="str">
        <f>IF('Dépenses sur Devis'!G31="","",'Dépenses sur Devis'!G31)</f>
        <v/>
      </c>
      <c r="H31" s="230" t="str">
        <f>IF('Dépenses sur Devis'!H31="","",'Dépenses sur Devis'!H31)</f>
        <v/>
      </c>
      <c r="I31" s="231"/>
      <c r="J31" s="232"/>
      <c r="K31" s="233">
        <f t="shared" si="0"/>
        <v>0</v>
      </c>
      <c r="L31" s="223"/>
      <c r="M31" s="234"/>
      <c r="N31" s="225">
        <f t="shared" si="1"/>
        <v>0</v>
      </c>
      <c r="O31" s="235"/>
    </row>
    <row r="32" spans="1:15" ht="20.100000000000001" customHeight="1" x14ac:dyDescent="0.25">
      <c r="A32" s="77">
        <v>27</v>
      </c>
      <c r="B32" s="215" t="str">
        <f>IF('Dépenses sur Devis'!B32="","",'Dépenses sur Devis'!B32)</f>
        <v/>
      </c>
      <c r="C32" s="215" t="str">
        <f>IF('Dépenses sur Devis'!C32="","",'Dépenses sur Devis'!C32)</f>
        <v/>
      </c>
      <c r="D32" s="227" t="str">
        <f>IF('Dépenses sur Devis'!D32="","",'Dépenses sur Devis'!D32)</f>
        <v/>
      </c>
      <c r="E32" s="228" t="str">
        <f>IF('Dépenses sur Devis'!E32="","",'Dépenses sur Devis'!E32)</f>
        <v/>
      </c>
      <c r="F32" s="230" t="str">
        <f>IF('Dépenses sur Devis'!F32="","",'Dépenses sur Devis'!F32)</f>
        <v/>
      </c>
      <c r="G32" s="230" t="str">
        <f>IF('Dépenses sur Devis'!G32="","",'Dépenses sur Devis'!G32)</f>
        <v/>
      </c>
      <c r="H32" s="230" t="str">
        <f>IF('Dépenses sur Devis'!H32="","",'Dépenses sur Devis'!H32)</f>
        <v/>
      </c>
      <c r="I32" s="231"/>
      <c r="J32" s="232"/>
      <c r="K32" s="233">
        <f t="shared" si="0"/>
        <v>0</v>
      </c>
      <c r="L32" s="223"/>
      <c r="M32" s="234"/>
      <c r="N32" s="225">
        <f t="shared" si="1"/>
        <v>0</v>
      </c>
      <c r="O32" s="235"/>
    </row>
    <row r="33" spans="1:15" ht="20.100000000000001" customHeight="1" x14ac:dyDescent="0.25">
      <c r="A33" s="77">
        <v>28</v>
      </c>
      <c r="B33" s="215" t="str">
        <f>IF('Dépenses sur Devis'!B33="","",'Dépenses sur Devis'!B33)</f>
        <v/>
      </c>
      <c r="C33" s="215" t="str">
        <f>IF('Dépenses sur Devis'!C33="","",'Dépenses sur Devis'!C33)</f>
        <v/>
      </c>
      <c r="D33" s="227" t="str">
        <f>IF('Dépenses sur Devis'!D33="","",'Dépenses sur Devis'!D33)</f>
        <v/>
      </c>
      <c r="E33" s="228" t="str">
        <f>IF('Dépenses sur Devis'!E33="","",'Dépenses sur Devis'!E33)</f>
        <v/>
      </c>
      <c r="F33" s="230" t="str">
        <f>IF('Dépenses sur Devis'!F33="","",'Dépenses sur Devis'!F33)</f>
        <v/>
      </c>
      <c r="G33" s="230" t="str">
        <f>IF('Dépenses sur Devis'!G33="","",'Dépenses sur Devis'!G33)</f>
        <v/>
      </c>
      <c r="H33" s="230" t="str">
        <f>IF('Dépenses sur Devis'!H33="","",'Dépenses sur Devis'!H33)</f>
        <v/>
      </c>
      <c r="I33" s="231"/>
      <c r="J33" s="232"/>
      <c r="K33" s="233">
        <f t="shared" si="0"/>
        <v>0</v>
      </c>
      <c r="L33" s="223"/>
      <c r="M33" s="234"/>
      <c r="N33" s="225">
        <f t="shared" si="1"/>
        <v>0</v>
      </c>
      <c r="O33" s="235"/>
    </row>
    <row r="34" spans="1:15" ht="20.100000000000001" customHeight="1" x14ac:dyDescent="0.25">
      <c r="A34" s="77">
        <v>29</v>
      </c>
      <c r="B34" s="215" t="str">
        <f>IF('Dépenses sur Devis'!B34="","",'Dépenses sur Devis'!B34)</f>
        <v/>
      </c>
      <c r="C34" s="215" t="str">
        <f>IF('Dépenses sur Devis'!C34="","",'Dépenses sur Devis'!C34)</f>
        <v/>
      </c>
      <c r="D34" s="227" t="str">
        <f>IF('Dépenses sur Devis'!D34="","",'Dépenses sur Devis'!D34)</f>
        <v/>
      </c>
      <c r="E34" s="228" t="str">
        <f>IF('Dépenses sur Devis'!E34="","",'Dépenses sur Devis'!E34)</f>
        <v/>
      </c>
      <c r="F34" s="230" t="str">
        <f>IF('Dépenses sur Devis'!F34="","",'Dépenses sur Devis'!F34)</f>
        <v/>
      </c>
      <c r="G34" s="230" t="str">
        <f>IF('Dépenses sur Devis'!G34="","",'Dépenses sur Devis'!G34)</f>
        <v/>
      </c>
      <c r="H34" s="230" t="str">
        <f>IF('Dépenses sur Devis'!H34="","",'Dépenses sur Devis'!H34)</f>
        <v/>
      </c>
      <c r="I34" s="231"/>
      <c r="J34" s="232"/>
      <c r="K34" s="233">
        <f t="shared" si="0"/>
        <v>0</v>
      </c>
      <c r="L34" s="223"/>
      <c r="M34" s="234"/>
      <c r="N34" s="225">
        <f t="shared" si="1"/>
        <v>0</v>
      </c>
      <c r="O34" s="235"/>
    </row>
    <row r="35" spans="1:15" ht="20.100000000000001" customHeight="1" x14ac:dyDescent="0.25">
      <c r="A35" s="77">
        <v>30</v>
      </c>
      <c r="B35" s="215" t="str">
        <f>IF('Dépenses sur Devis'!B35="","",'Dépenses sur Devis'!B35)</f>
        <v/>
      </c>
      <c r="C35" s="215" t="str">
        <f>IF('Dépenses sur Devis'!C35="","",'Dépenses sur Devis'!C35)</f>
        <v/>
      </c>
      <c r="D35" s="227" t="str">
        <f>IF('Dépenses sur Devis'!D35="","",'Dépenses sur Devis'!D35)</f>
        <v/>
      </c>
      <c r="E35" s="228" t="str">
        <f>IF('Dépenses sur Devis'!E35="","",'Dépenses sur Devis'!E35)</f>
        <v/>
      </c>
      <c r="F35" s="230" t="str">
        <f>IF('Dépenses sur Devis'!F35="","",'Dépenses sur Devis'!F35)</f>
        <v/>
      </c>
      <c r="G35" s="230" t="str">
        <f>IF('Dépenses sur Devis'!G35="","",'Dépenses sur Devis'!G35)</f>
        <v/>
      </c>
      <c r="H35" s="230" t="str">
        <f>IF('Dépenses sur Devis'!H35="","",'Dépenses sur Devis'!H35)</f>
        <v/>
      </c>
      <c r="I35" s="231"/>
      <c r="J35" s="232"/>
      <c r="K35" s="233">
        <f t="shared" si="0"/>
        <v>0</v>
      </c>
      <c r="L35" s="223"/>
      <c r="M35" s="234"/>
      <c r="N35" s="225">
        <f t="shared" si="1"/>
        <v>0</v>
      </c>
      <c r="O35" s="235"/>
    </row>
    <row r="36" spans="1:15" ht="20.100000000000001" customHeight="1" x14ac:dyDescent="0.25">
      <c r="A36" s="77">
        <v>31</v>
      </c>
      <c r="B36" s="215" t="str">
        <f>IF('Dépenses sur Devis'!B36="","",'Dépenses sur Devis'!B36)</f>
        <v/>
      </c>
      <c r="C36" s="215" t="str">
        <f>IF('Dépenses sur Devis'!C36="","",'Dépenses sur Devis'!C36)</f>
        <v/>
      </c>
      <c r="D36" s="227" t="str">
        <f>IF('Dépenses sur Devis'!D36="","",'Dépenses sur Devis'!D36)</f>
        <v/>
      </c>
      <c r="E36" s="228" t="str">
        <f>IF('Dépenses sur Devis'!E36="","",'Dépenses sur Devis'!E36)</f>
        <v/>
      </c>
      <c r="F36" s="230" t="str">
        <f>IF('Dépenses sur Devis'!F36="","",'Dépenses sur Devis'!F36)</f>
        <v/>
      </c>
      <c r="G36" s="230" t="str">
        <f>IF('Dépenses sur Devis'!G36="","",'Dépenses sur Devis'!G36)</f>
        <v/>
      </c>
      <c r="H36" s="230" t="str">
        <f>IF('Dépenses sur Devis'!H36="","",'Dépenses sur Devis'!H36)</f>
        <v/>
      </c>
      <c r="I36" s="231"/>
      <c r="J36" s="232"/>
      <c r="K36" s="233">
        <f t="shared" si="0"/>
        <v>0</v>
      </c>
      <c r="L36" s="223"/>
      <c r="M36" s="234"/>
      <c r="N36" s="225">
        <f t="shared" si="1"/>
        <v>0</v>
      </c>
      <c r="O36" s="235"/>
    </row>
    <row r="37" spans="1:15" ht="20.100000000000001" customHeight="1" x14ac:dyDescent="0.25">
      <c r="A37" s="77">
        <v>32</v>
      </c>
      <c r="B37" s="215" t="str">
        <f>IF('Dépenses sur Devis'!B37="","",'Dépenses sur Devis'!B37)</f>
        <v/>
      </c>
      <c r="C37" s="215" t="str">
        <f>IF('Dépenses sur Devis'!C37="","",'Dépenses sur Devis'!C37)</f>
        <v/>
      </c>
      <c r="D37" s="227" t="str">
        <f>IF('Dépenses sur Devis'!D37="","",'Dépenses sur Devis'!D37)</f>
        <v/>
      </c>
      <c r="E37" s="228" t="str">
        <f>IF('Dépenses sur Devis'!E37="","",'Dépenses sur Devis'!E37)</f>
        <v/>
      </c>
      <c r="F37" s="230" t="str">
        <f>IF('Dépenses sur Devis'!F37="","",'Dépenses sur Devis'!F37)</f>
        <v/>
      </c>
      <c r="G37" s="230" t="str">
        <f>IF('Dépenses sur Devis'!G37="","",'Dépenses sur Devis'!G37)</f>
        <v/>
      </c>
      <c r="H37" s="230" t="str">
        <f>IF('Dépenses sur Devis'!H37="","",'Dépenses sur Devis'!H37)</f>
        <v/>
      </c>
      <c r="I37" s="231"/>
      <c r="J37" s="232"/>
      <c r="K37" s="233">
        <f t="shared" si="0"/>
        <v>0</v>
      </c>
      <c r="L37" s="223"/>
      <c r="M37" s="234"/>
      <c r="N37" s="225">
        <f t="shared" si="1"/>
        <v>0</v>
      </c>
      <c r="O37" s="235"/>
    </row>
    <row r="38" spans="1:15" ht="20.100000000000001" customHeight="1" x14ac:dyDescent="0.25">
      <c r="A38" s="77">
        <v>33</v>
      </c>
      <c r="B38" s="215" t="str">
        <f>IF('Dépenses sur Devis'!B38="","",'Dépenses sur Devis'!B38)</f>
        <v/>
      </c>
      <c r="C38" s="215" t="str">
        <f>IF('Dépenses sur Devis'!C38="","",'Dépenses sur Devis'!C38)</f>
        <v/>
      </c>
      <c r="D38" s="227" t="str">
        <f>IF('Dépenses sur Devis'!D38="","",'Dépenses sur Devis'!D38)</f>
        <v/>
      </c>
      <c r="E38" s="228" t="str">
        <f>IF('Dépenses sur Devis'!E38="","",'Dépenses sur Devis'!E38)</f>
        <v/>
      </c>
      <c r="F38" s="230" t="str">
        <f>IF('Dépenses sur Devis'!F38="","",'Dépenses sur Devis'!F38)</f>
        <v/>
      </c>
      <c r="G38" s="230" t="str">
        <f>IF('Dépenses sur Devis'!G38="","",'Dépenses sur Devis'!G38)</f>
        <v/>
      </c>
      <c r="H38" s="230" t="str">
        <f>IF('Dépenses sur Devis'!H38="","",'Dépenses sur Devis'!H38)</f>
        <v/>
      </c>
      <c r="I38" s="231"/>
      <c r="J38" s="232"/>
      <c r="K38" s="233">
        <f t="shared" si="0"/>
        <v>0</v>
      </c>
      <c r="L38" s="223"/>
      <c r="M38" s="234"/>
      <c r="N38" s="225">
        <f t="shared" si="1"/>
        <v>0</v>
      </c>
      <c r="O38" s="235"/>
    </row>
    <row r="39" spans="1:15" ht="20.100000000000001" customHeight="1" x14ac:dyDescent="0.25">
      <c r="A39" s="77">
        <v>34</v>
      </c>
      <c r="B39" s="215" t="str">
        <f>IF('Dépenses sur Devis'!B39="","",'Dépenses sur Devis'!B39)</f>
        <v/>
      </c>
      <c r="C39" s="215" t="str">
        <f>IF('Dépenses sur Devis'!C39="","",'Dépenses sur Devis'!C39)</f>
        <v/>
      </c>
      <c r="D39" s="227" t="str">
        <f>IF('Dépenses sur Devis'!D39="","",'Dépenses sur Devis'!D39)</f>
        <v/>
      </c>
      <c r="E39" s="228" t="str">
        <f>IF('Dépenses sur Devis'!E39="","",'Dépenses sur Devis'!E39)</f>
        <v/>
      </c>
      <c r="F39" s="230" t="str">
        <f>IF('Dépenses sur Devis'!F39="","",'Dépenses sur Devis'!F39)</f>
        <v/>
      </c>
      <c r="G39" s="230" t="str">
        <f>IF('Dépenses sur Devis'!G39="","",'Dépenses sur Devis'!G39)</f>
        <v/>
      </c>
      <c r="H39" s="230" t="str">
        <f>IF('Dépenses sur Devis'!H39="","",'Dépenses sur Devis'!H39)</f>
        <v/>
      </c>
      <c r="I39" s="231"/>
      <c r="J39" s="232"/>
      <c r="K39" s="233">
        <f t="shared" si="0"/>
        <v>0</v>
      </c>
      <c r="L39" s="223"/>
      <c r="M39" s="234"/>
      <c r="N39" s="225">
        <f t="shared" si="1"/>
        <v>0</v>
      </c>
      <c r="O39" s="235"/>
    </row>
    <row r="40" spans="1:15" ht="20.100000000000001" customHeight="1" x14ac:dyDescent="0.25">
      <c r="A40" s="77">
        <v>35</v>
      </c>
      <c r="B40" s="215" t="str">
        <f>IF('Dépenses sur Devis'!B40="","",'Dépenses sur Devis'!B40)</f>
        <v/>
      </c>
      <c r="C40" s="215" t="str">
        <f>IF('Dépenses sur Devis'!C40="","",'Dépenses sur Devis'!C40)</f>
        <v/>
      </c>
      <c r="D40" s="227" t="str">
        <f>IF('Dépenses sur Devis'!D40="","",'Dépenses sur Devis'!D40)</f>
        <v/>
      </c>
      <c r="E40" s="228" t="str">
        <f>IF('Dépenses sur Devis'!E40="","",'Dépenses sur Devis'!E40)</f>
        <v/>
      </c>
      <c r="F40" s="230" t="str">
        <f>IF('Dépenses sur Devis'!F40="","",'Dépenses sur Devis'!F40)</f>
        <v/>
      </c>
      <c r="G40" s="230" t="str">
        <f>IF('Dépenses sur Devis'!G40="","",'Dépenses sur Devis'!G40)</f>
        <v/>
      </c>
      <c r="H40" s="230" t="str">
        <f>IF('Dépenses sur Devis'!H40="","",'Dépenses sur Devis'!H40)</f>
        <v/>
      </c>
      <c r="I40" s="231"/>
      <c r="J40" s="232"/>
      <c r="K40" s="233">
        <f t="shared" si="0"/>
        <v>0</v>
      </c>
      <c r="L40" s="223"/>
      <c r="M40" s="234"/>
      <c r="N40" s="225">
        <f t="shared" si="1"/>
        <v>0</v>
      </c>
      <c r="O40" s="235"/>
    </row>
    <row r="41" spans="1:15" ht="20.100000000000001" customHeight="1" x14ac:dyDescent="0.25">
      <c r="A41" s="77">
        <v>36</v>
      </c>
      <c r="B41" s="215" t="str">
        <f>IF('Dépenses sur Devis'!B41="","",'Dépenses sur Devis'!B41)</f>
        <v/>
      </c>
      <c r="C41" s="215" t="str">
        <f>IF('Dépenses sur Devis'!C41="","",'Dépenses sur Devis'!C41)</f>
        <v/>
      </c>
      <c r="D41" s="227" t="str">
        <f>IF('Dépenses sur Devis'!D41="","",'Dépenses sur Devis'!D41)</f>
        <v/>
      </c>
      <c r="E41" s="228" t="str">
        <f>IF('Dépenses sur Devis'!E41="","",'Dépenses sur Devis'!E41)</f>
        <v/>
      </c>
      <c r="F41" s="230" t="str">
        <f>IF('Dépenses sur Devis'!F41="","",'Dépenses sur Devis'!F41)</f>
        <v/>
      </c>
      <c r="G41" s="230" t="str">
        <f>IF('Dépenses sur Devis'!G41="","",'Dépenses sur Devis'!G41)</f>
        <v/>
      </c>
      <c r="H41" s="230" t="str">
        <f>IF('Dépenses sur Devis'!H41="","",'Dépenses sur Devis'!H41)</f>
        <v/>
      </c>
      <c r="I41" s="231"/>
      <c r="J41" s="232"/>
      <c r="K41" s="233">
        <f t="shared" si="0"/>
        <v>0</v>
      </c>
      <c r="L41" s="223"/>
      <c r="M41" s="234"/>
      <c r="N41" s="225">
        <f t="shared" si="1"/>
        <v>0</v>
      </c>
      <c r="O41" s="235"/>
    </row>
    <row r="42" spans="1:15" ht="20.100000000000001" customHeight="1" x14ac:dyDescent="0.25">
      <c r="A42" s="77">
        <v>37</v>
      </c>
      <c r="B42" s="215" t="str">
        <f>IF('Dépenses sur Devis'!B42="","",'Dépenses sur Devis'!B42)</f>
        <v/>
      </c>
      <c r="C42" s="215" t="str">
        <f>IF('Dépenses sur Devis'!C42="","",'Dépenses sur Devis'!C42)</f>
        <v/>
      </c>
      <c r="D42" s="227" t="str">
        <f>IF('Dépenses sur Devis'!D42="","",'Dépenses sur Devis'!D42)</f>
        <v/>
      </c>
      <c r="E42" s="228" t="str">
        <f>IF('Dépenses sur Devis'!E42="","",'Dépenses sur Devis'!E42)</f>
        <v/>
      </c>
      <c r="F42" s="230" t="str">
        <f>IF('Dépenses sur Devis'!F42="","",'Dépenses sur Devis'!F42)</f>
        <v/>
      </c>
      <c r="G42" s="230" t="str">
        <f>IF('Dépenses sur Devis'!G42="","",'Dépenses sur Devis'!G42)</f>
        <v/>
      </c>
      <c r="H42" s="230" t="str">
        <f>IF('Dépenses sur Devis'!H42="","",'Dépenses sur Devis'!H42)</f>
        <v/>
      </c>
      <c r="I42" s="231"/>
      <c r="J42" s="232"/>
      <c r="K42" s="233">
        <f t="shared" si="0"/>
        <v>0</v>
      </c>
      <c r="L42" s="223"/>
      <c r="M42" s="234"/>
      <c r="N42" s="225">
        <f t="shared" si="1"/>
        <v>0</v>
      </c>
      <c r="O42" s="235"/>
    </row>
    <row r="43" spans="1:15" ht="20.100000000000001" customHeight="1" x14ac:dyDescent="0.25">
      <c r="A43" s="77">
        <v>38</v>
      </c>
      <c r="B43" s="215" t="str">
        <f>IF('Dépenses sur Devis'!B43="","",'Dépenses sur Devis'!B43)</f>
        <v/>
      </c>
      <c r="C43" s="215" t="str">
        <f>IF('Dépenses sur Devis'!C43="","",'Dépenses sur Devis'!C43)</f>
        <v/>
      </c>
      <c r="D43" s="227" t="str">
        <f>IF('Dépenses sur Devis'!D43="","",'Dépenses sur Devis'!D43)</f>
        <v/>
      </c>
      <c r="E43" s="228" t="str">
        <f>IF('Dépenses sur Devis'!E43="","",'Dépenses sur Devis'!E43)</f>
        <v/>
      </c>
      <c r="F43" s="230" t="str">
        <f>IF('Dépenses sur Devis'!F43="","",'Dépenses sur Devis'!F43)</f>
        <v/>
      </c>
      <c r="G43" s="230" t="str">
        <f>IF('Dépenses sur Devis'!G43="","",'Dépenses sur Devis'!G43)</f>
        <v/>
      </c>
      <c r="H43" s="230" t="str">
        <f>IF('Dépenses sur Devis'!H43="","",'Dépenses sur Devis'!H43)</f>
        <v/>
      </c>
      <c r="I43" s="231"/>
      <c r="J43" s="232"/>
      <c r="K43" s="233">
        <f t="shared" si="0"/>
        <v>0</v>
      </c>
      <c r="L43" s="223"/>
      <c r="M43" s="234"/>
      <c r="N43" s="225">
        <f t="shared" si="1"/>
        <v>0</v>
      </c>
      <c r="O43" s="235"/>
    </row>
    <row r="44" spans="1:15" ht="20.100000000000001" customHeight="1" x14ac:dyDescent="0.25">
      <c r="A44" s="77">
        <v>39</v>
      </c>
      <c r="B44" s="215" t="str">
        <f>IF('Dépenses sur Devis'!B44="","",'Dépenses sur Devis'!B44)</f>
        <v/>
      </c>
      <c r="C44" s="215" t="str">
        <f>IF('Dépenses sur Devis'!C44="","",'Dépenses sur Devis'!C44)</f>
        <v/>
      </c>
      <c r="D44" s="227" t="str">
        <f>IF('Dépenses sur Devis'!D44="","",'Dépenses sur Devis'!D44)</f>
        <v/>
      </c>
      <c r="E44" s="228" t="str">
        <f>IF('Dépenses sur Devis'!E44="","",'Dépenses sur Devis'!E44)</f>
        <v/>
      </c>
      <c r="F44" s="230" t="str">
        <f>IF('Dépenses sur Devis'!F44="","",'Dépenses sur Devis'!F44)</f>
        <v/>
      </c>
      <c r="G44" s="230" t="str">
        <f>IF('Dépenses sur Devis'!G44="","",'Dépenses sur Devis'!G44)</f>
        <v/>
      </c>
      <c r="H44" s="230" t="str">
        <f>IF('Dépenses sur Devis'!H44="","",'Dépenses sur Devis'!H44)</f>
        <v/>
      </c>
      <c r="I44" s="231"/>
      <c r="J44" s="232"/>
      <c r="K44" s="233">
        <f t="shared" si="0"/>
        <v>0</v>
      </c>
      <c r="L44" s="223"/>
      <c r="M44" s="234"/>
      <c r="N44" s="225">
        <f t="shared" si="1"/>
        <v>0</v>
      </c>
      <c r="O44" s="235"/>
    </row>
    <row r="45" spans="1:15" ht="20.100000000000001" customHeight="1" x14ac:dyDescent="0.25">
      <c r="A45" s="77">
        <v>40</v>
      </c>
      <c r="B45" s="215" t="str">
        <f>IF('Dépenses sur Devis'!B45="","",'Dépenses sur Devis'!B45)</f>
        <v/>
      </c>
      <c r="C45" s="215" t="str">
        <f>IF('Dépenses sur Devis'!C45="","",'Dépenses sur Devis'!C45)</f>
        <v/>
      </c>
      <c r="D45" s="227" t="str">
        <f>IF('Dépenses sur Devis'!D45="","",'Dépenses sur Devis'!D45)</f>
        <v/>
      </c>
      <c r="E45" s="228" t="str">
        <f>IF('Dépenses sur Devis'!E45="","",'Dépenses sur Devis'!E45)</f>
        <v/>
      </c>
      <c r="F45" s="230" t="str">
        <f>IF('Dépenses sur Devis'!F45="","",'Dépenses sur Devis'!F45)</f>
        <v/>
      </c>
      <c r="G45" s="230" t="str">
        <f>IF('Dépenses sur Devis'!G45="","",'Dépenses sur Devis'!G45)</f>
        <v/>
      </c>
      <c r="H45" s="230" t="str">
        <f>IF('Dépenses sur Devis'!H45="","",'Dépenses sur Devis'!H45)</f>
        <v/>
      </c>
      <c r="I45" s="231"/>
      <c r="J45" s="232"/>
      <c r="K45" s="233">
        <f t="shared" si="0"/>
        <v>0</v>
      </c>
      <c r="L45" s="223"/>
      <c r="M45" s="234"/>
      <c r="N45" s="225">
        <f t="shared" si="1"/>
        <v>0</v>
      </c>
      <c r="O45" s="235"/>
    </row>
    <row r="46" spans="1:15" ht="20.100000000000001" customHeight="1" x14ac:dyDescent="0.25">
      <c r="A46" s="77">
        <v>41</v>
      </c>
      <c r="B46" s="215" t="str">
        <f>IF('Dépenses sur Devis'!B46="","",'Dépenses sur Devis'!B46)</f>
        <v/>
      </c>
      <c r="C46" s="215" t="str">
        <f>IF('Dépenses sur Devis'!C46="","",'Dépenses sur Devis'!C46)</f>
        <v/>
      </c>
      <c r="D46" s="227" t="str">
        <f>IF('Dépenses sur Devis'!D46="","",'Dépenses sur Devis'!D46)</f>
        <v/>
      </c>
      <c r="E46" s="228" t="str">
        <f>IF('Dépenses sur Devis'!E46="","",'Dépenses sur Devis'!E46)</f>
        <v/>
      </c>
      <c r="F46" s="230" t="str">
        <f>IF('Dépenses sur Devis'!F46="","",'Dépenses sur Devis'!F46)</f>
        <v/>
      </c>
      <c r="G46" s="230" t="str">
        <f>IF('Dépenses sur Devis'!G46="","",'Dépenses sur Devis'!G46)</f>
        <v/>
      </c>
      <c r="H46" s="230" t="str">
        <f>IF('Dépenses sur Devis'!H46="","",'Dépenses sur Devis'!H46)</f>
        <v/>
      </c>
      <c r="I46" s="231"/>
      <c r="J46" s="232"/>
      <c r="K46" s="233">
        <f t="shared" si="0"/>
        <v>0</v>
      </c>
      <c r="L46" s="223"/>
      <c r="M46" s="234"/>
      <c r="N46" s="225">
        <f t="shared" si="1"/>
        <v>0</v>
      </c>
      <c r="O46" s="235"/>
    </row>
    <row r="47" spans="1:15" ht="20.100000000000001" customHeight="1" x14ac:dyDescent="0.25">
      <c r="A47" s="77">
        <v>42</v>
      </c>
      <c r="B47" s="215" t="str">
        <f>IF('Dépenses sur Devis'!B47="","",'Dépenses sur Devis'!B47)</f>
        <v/>
      </c>
      <c r="C47" s="215" t="str">
        <f>IF('Dépenses sur Devis'!C47="","",'Dépenses sur Devis'!C47)</f>
        <v/>
      </c>
      <c r="D47" s="227" t="str">
        <f>IF('Dépenses sur Devis'!D47="","",'Dépenses sur Devis'!D47)</f>
        <v/>
      </c>
      <c r="E47" s="228" t="str">
        <f>IF('Dépenses sur Devis'!E47="","",'Dépenses sur Devis'!E47)</f>
        <v/>
      </c>
      <c r="F47" s="230" t="str">
        <f>IF('Dépenses sur Devis'!F47="","",'Dépenses sur Devis'!F47)</f>
        <v/>
      </c>
      <c r="G47" s="230" t="str">
        <f>IF('Dépenses sur Devis'!G47="","",'Dépenses sur Devis'!G47)</f>
        <v/>
      </c>
      <c r="H47" s="230" t="str">
        <f>IF('Dépenses sur Devis'!H47="","",'Dépenses sur Devis'!H47)</f>
        <v/>
      </c>
      <c r="I47" s="231"/>
      <c r="J47" s="232"/>
      <c r="K47" s="233">
        <f t="shared" si="0"/>
        <v>0</v>
      </c>
      <c r="L47" s="223"/>
      <c r="M47" s="234"/>
      <c r="N47" s="225">
        <f t="shared" si="1"/>
        <v>0</v>
      </c>
      <c r="O47" s="235"/>
    </row>
    <row r="48" spans="1:15" ht="20.100000000000001" customHeight="1" x14ac:dyDescent="0.25">
      <c r="A48" s="77">
        <v>43</v>
      </c>
      <c r="B48" s="215" t="str">
        <f>IF('Dépenses sur Devis'!B48="","",'Dépenses sur Devis'!B48)</f>
        <v/>
      </c>
      <c r="C48" s="215" t="str">
        <f>IF('Dépenses sur Devis'!C48="","",'Dépenses sur Devis'!C48)</f>
        <v/>
      </c>
      <c r="D48" s="227" t="str">
        <f>IF('Dépenses sur Devis'!D48="","",'Dépenses sur Devis'!D48)</f>
        <v/>
      </c>
      <c r="E48" s="228" t="str">
        <f>IF('Dépenses sur Devis'!E48="","",'Dépenses sur Devis'!E48)</f>
        <v/>
      </c>
      <c r="F48" s="230" t="str">
        <f>IF('Dépenses sur Devis'!F48="","",'Dépenses sur Devis'!F48)</f>
        <v/>
      </c>
      <c r="G48" s="230" t="str">
        <f>IF('Dépenses sur Devis'!G48="","",'Dépenses sur Devis'!G48)</f>
        <v/>
      </c>
      <c r="H48" s="230" t="str">
        <f>IF('Dépenses sur Devis'!H48="","",'Dépenses sur Devis'!H48)</f>
        <v/>
      </c>
      <c r="I48" s="231"/>
      <c r="J48" s="232"/>
      <c r="K48" s="233">
        <f t="shared" si="0"/>
        <v>0</v>
      </c>
      <c r="L48" s="223"/>
      <c r="M48" s="234"/>
      <c r="N48" s="225">
        <f t="shared" si="1"/>
        <v>0</v>
      </c>
      <c r="O48" s="235"/>
    </row>
    <row r="49" spans="1:15" ht="20.100000000000001" customHeight="1" x14ac:dyDescent="0.25">
      <c r="A49" s="77">
        <v>44</v>
      </c>
      <c r="B49" s="215" t="str">
        <f>IF('Dépenses sur Devis'!B49="","",'Dépenses sur Devis'!B49)</f>
        <v/>
      </c>
      <c r="C49" s="215" t="str">
        <f>IF('Dépenses sur Devis'!C49="","",'Dépenses sur Devis'!C49)</f>
        <v/>
      </c>
      <c r="D49" s="227" t="str">
        <f>IF('Dépenses sur Devis'!D49="","",'Dépenses sur Devis'!D49)</f>
        <v/>
      </c>
      <c r="E49" s="228" t="str">
        <f>IF('Dépenses sur Devis'!E49="","",'Dépenses sur Devis'!E49)</f>
        <v/>
      </c>
      <c r="F49" s="230" t="str">
        <f>IF('Dépenses sur Devis'!F49="","",'Dépenses sur Devis'!F49)</f>
        <v/>
      </c>
      <c r="G49" s="230" t="str">
        <f>IF('Dépenses sur Devis'!G49="","",'Dépenses sur Devis'!G49)</f>
        <v/>
      </c>
      <c r="H49" s="230" t="str">
        <f>IF('Dépenses sur Devis'!H49="","",'Dépenses sur Devis'!H49)</f>
        <v/>
      </c>
      <c r="I49" s="231"/>
      <c r="J49" s="232"/>
      <c r="K49" s="233">
        <f t="shared" si="0"/>
        <v>0</v>
      </c>
      <c r="L49" s="223"/>
      <c r="M49" s="234"/>
      <c r="N49" s="225">
        <f t="shared" si="1"/>
        <v>0</v>
      </c>
      <c r="O49" s="235"/>
    </row>
    <row r="50" spans="1:15" ht="20.100000000000001" customHeight="1" x14ac:dyDescent="0.25">
      <c r="A50" s="77">
        <v>45</v>
      </c>
      <c r="B50" s="215" t="str">
        <f>IF('Dépenses sur Devis'!B50="","",'Dépenses sur Devis'!B50)</f>
        <v/>
      </c>
      <c r="C50" s="215" t="str">
        <f>IF('Dépenses sur Devis'!C50="","",'Dépenses sur Devis'!C50)</f>
        <v/>
      </c>
      <c r="D50" s="227" t="str">
        <f>IF('Dépenses sur Devis'!D50="","",'Dépenses sur Devis'!D50)</f>
        <v/>
      </c>
      <c r="E50" s="228" t="str">
        <f>IF('Dépenses sur Devis'!E50="","",'Dépenses sur Devis'!E50)</f>
        <v/>
      </c>
      <c r="F50" s="230" t="str">
        <f>IF('Dépenses sur Devis'!F50="","",'Dépenses sur Devis'!F50)</f>
        <v/>
      </c>
      <c r="G50" s="230" t="str">
        <f>IF('Dépenses sur Devis'!G50="","",'Dépenses sur Devis'!G50)</f>
        <v/>
      </c>
      <c r="H50" s="230" t="str">
        <f>IF('Dépenses sur Devis'!H50="","",'Dépenses sur Devis'!H50)</f>
        <v/>
      </c>
      <c r="I50" s="231"/>
      <c r="J50" s="232"/>
      <c r="K50" s="233">
        <f t="shared" si="0"/>
        <v>0</v>
      </c>
      <c r="L50" s="223"/>
      <c r="M50" s="234"/>
      <c r="N50" s="225">
        <f t="shared" si="1"/>
        <v>0</v>
      </c>
      <c r="O50" s="235"/>
    </row>
    <row r="51" spans="1:15" ht="20.100000000000001" customHeight="1" x14ac:dyDescent="0.25">
      <c r="A51" s="77">
        <v>46</v>
      </c>
      <c r="B51" s="215" t="str">
        <f>IF('Dépenses sur Devis'!B51="","",'Dépenses sur Devis'!B51)</f>
        <v/>
      </c>
      <c r="C51" s="215" t="str">
        <f>IF('Dépenses sur Devis'!C51="","",'Dépenses sur Devis'!C51)</f>
        <v/>
      </c>
      <c r="D51" s="227" t="str">
        <f>IF('Dépenses sur Devis'!D51="","",'Dépenses sur Devis'!D51)</f>
        <v/>
      </c>
      <c r="E51" s="228" t="str">
        <f>IF('Dépenses sur Devis'!E51="","",'Dépenses sur Devis'!E51)</f>
        <v/>
      </c>
      <c r="F51" s="230" t="str">
        <f>IF('Dépenses sur Devis'!F51="","",'Dépenses sur Devis'!F51)</f>
        <v/>
      </c>
      <c r="G51" s="230" t="str">
        <f>IF('Dépenses sur Devis'!G51="","",'Dépenses sur Devis'!G51)</f>
        <v/>
      </c>
      <c r="H51" s="230" t="str">
        <f>IF('Dépenses sur Devis'!H51="","",'Dépenses sur Devis'!H51)</f>
        <v/>
      </c>
      <c r="I51" s="231"/>
      <c r="J51" s="232"/>
      <c r="K51" s="233">
        <f t="shared" si="0"/>
        <v>0</v>
      </c>
      <c r="L51" s="223"/>
      <c r="M51" s="234"/>
      <c r="N51" s="225">
        <f t="shared" si="1"/>
        <v>0</v>
      </c>
      <c r="O51" s="235"/>
    </row>
    <row r="52" spans="1:15" ht="20.100000000000001" customHeight="1" x14ac:dyDescent="0.25">
      <c r="A52" s="77">
        <v>47</v>
      </c>
      <c r="B52" s="215" t="str">
        <f>IF('Dépenses sur Devis'!B52="","",'Dépenses sur Devis'!B52)</f>
        <v/>
      </c>
      <c r="C52" s="215" t="str">
        <f>IF('Dépenses sur Devis'!C52="","",'Dépenses sur Devis'!C52)</f>
        <v/>
      </c>
      <c r="D52" s="227" t="str">
        <f>IF('Dépenses sur Devis'!D52="","",'Dépenses sur Devis'!D52)</f>
        <v/>
      </c>
      <c r="E52" s="228" t="str">
        <f>IF('Dépenses sur Devis'!E52="","",'Dépenses sur Devis'!E52)</f>
        <v/>
      </c>
      <c r="F52" s="230" t="str">
        <f>IF('Dépenses sur Devis'!F52="","",'Dépenses sur Devis'!F52)</f>
        <v/>
      </c>
      <c r="G52" s="230" t="str">
        <f>IF('Dépenses sur Devis'!G52="","",'Dépenses sur Devis'!G52)</f>
        <v/>
      </c>
      <c r="H52" s="230" t="str">
        <f>IF('Dépenses sur Devis'!H52="","",'Dépenses sur Devis'!H52)</f>
        <v/>
      </c>
      <c r="I52" s="231"/>
      <c r="J52" s="232"/>
      <c r="K52" s="233">
        <f t="shared" si="0"/>
        <v>0</v>
      </c>
      <c r="L52" s="223"/>
      <c r="M52" s="234"/>
      <c r="N52" s="225">
        <f t="shared" si="1"/>
        <v>0</v>
      </c>
      <c r="O52" s="235"/>
    </row>
    <row r="53" spans="1:15" ht="20.100000000000001" customHeight="1" x14ac:dyDescent="0.25">
      <c r="A53" s="77">
        <v>48</v>
      </c>
      <c r="B53" s="215" t="str">
        <f>IF('Dépenses sur Devis'!B53="","",'Dépenses sur Devis'!B53)</f>
        <v/>
      </c>
      <c r="C53" s="215" t="str">
        <f>IF('Dépenses sur Devis'!C53="","",'Dépenses sur Devis'!C53)</f>
        <v/>
      </c>
      <c r="D53" s="227" t="str">
        <f>IF('Dépenses sur Devis'!D53="","",'Dépenses sur Devis'!D53)</f>
        <v/>
      </c>
      <c r="E53" s="228" t="str">
        <f>IF('Dépenses sur Devis'!E53="","",'Dépenses sur Devis'!E53)</f>
        <v/>
      </c>
      <c r="F53" s="230" t="str">
        <f>IF('Dépenses sur Devis'!F53="","",'Dépenses sur Devis'!F53)</f>
        <v/>
      </c>
      <c r="G53" s="230" t="str">
        <f>IF('Dépenses sur Devis'!G53="","",'Dépenses sur Devis'!G53)</f>
        <v/>
      </c>
      <c r="H53" s="230" t="str">
        <f>IF('Dépenses sur Devis'!H53="","",'Dépenses sur Devis'!H53)</f>
        <v/>
      </c>
      <c r="I53" s="231"/>
      <c r="J53" s="232"/>
      <c r="K53" s="233">
        <f t="shared" si="0"/>
        <v>0</v>
      </c>
      <c r="L53" s="223"/>
      <c r="M53" s="234"/>
      <c r="N53" s="225">
        <f t="shared" si="1"/>
        <v>0</v>
      </c>
      <c r="O53" s="235"/>
    </row>
    <row r="54" spans="1:15" ht="20.100000000000001" customHeight="1" x14ac:dyDescent="0.25">
      <c r="A54" s="77">
        <v>49</v>
      </c>
      <c r="B54" s="215" t="str">
        <f>IF('Dépenses sur Devis'!B54="","",'Dépenses sur Devis'!B54)</f>
        <v/>
      </c>
      <c r="C54" s="215" t="str">
        <f>IF('Dépenses sur Devis'!C54="","",'Dépenses sur Devis'!C54)</f>
        <v/>
      </c>
      <c r="D54" s="227" t="str">
        <f>IF('Dépenses sur Devis'!D54="","",'Dépenses sur Devis'!D54)</f>
        <v/>
      </c>
      <c r="E54" s="228" t="str">
        <f>IF('Dépenses sur Devis'!E54="","",'Dépenses sur Devis'!E54)</f>
        <v/>
      </c>
      <c r="F54" s="230" t="str">
        <f>IF('Dépenses sur Devis'!F54="","",'Dépenses sur Devis'!F54)</f>
        <v/>
      </c>
      <c r="G54" s="230" t="str">
        <f>IF('Dépenses sur Devis'!G54="","",'Dépenses sur Devis'!G54)</f>
        <v/>
      </c>
      <c r="H54" s="230" t="str">
        <f>IF('Dépenses sur Devis'!H54="","",'Dépenses sur Devis'!H54)</f>
        <v/>
      </c>
      <c r="I54" s="231"/>
      <c r="J54" s="232"/>
      <c r="K54" s="233">
        <f t="shared" si="0"/>
        <v>0</v>
      </c>
      <c r="L54" s="223"/>
      <c r="M54" s="234"/>
      <c r="N54" s="225">
        <f t="shared" si="1"/>
        <v>0</v>
      </c>
      <c r="O54" s="235"/>
    </row>
    <row r="55" spans="1:15" ht="20.100000000000001" customHeight="1" x14ac:dyDescent="0.25">
      <c r="A55" s="77">
        <v>50</v>
      </c>
      <c r="B55" s="215" t="str">
        <f>IF('Dépenses sur Devis'!B55="","",'Dépenses sur Devis'!B55)</f>
        <v/>
      </c>
      <c r="C55" s="215" t="str">
        <f>IF('Dépenses sur Devis'!C55="","",'Dépenses sur Devis'!C55)</f>
        <v/>
      </c>
      <c r="D55" s="227" t="str">
        <f>IF('Dépenses sur Devis'!D55="","",'Dépenses sur Devis'!D55)</f>
        <v/>
      </c>
      <c r="E55" s="228" t="str">
        <f>IF('Dépenses sur Devis'!E55="","",'Dépenses sur Devis'!E55)</f>
        <v/>
      </c>
      <c r="F55" s="230" t="str">
        <f>IF('Dépenses sur Devis'!F55="","",'Dépenses sur Devis'!F55)</f>
        <v/>
      </c>
      <c r="G55" s="230" t="str">
        <f>IF('Dépenses sur Devis'!G55="","",'Dépenses sur Devis'!G55)</f>
        <v/>
      </c>
      <c r="H55" s="230" t="str">
        <f>IF('Dépenses sur Devis'!H55="","",'Dépenses sur Devis'!H55)</f>
        <v/>
      </c>
      <c r="I55" s="231"/>
      <c r="J55" s="232"/>
      <c r="K55" s="233">
        <f t="shared" si="0"/>
        <v>0</v>
      </c>
      <c r="L55" s="223"/>
      <c r="M55" s="234"/>
      <c r="N55" s="225">
        <f t="shared" si="1"/>
        <v>0</v>
      </c>
      <c r="O55" s="235"/>
    </row>
    <row r="56" spans="1:15" ht="20.100000000000001" customHeight="1" x14ac:dyDescent="0.25">
      <c r="A56" s="77">
        <v>51</v>
      </c>
      <c r="B56" s="215" t="str">
        <f>IF('Dépenses sur Devis'!B56="","",'Dépenses sur Devis'!B56)</f>
        <v/>
      </c>
      <c r="C56" s="215" t="str">
        <f>IF('Dépenses sur Devis'!C56="","",'Dépenses sur Devis'!C56)</f>
        <v/>
      </c>
      <c r="D56" s="227" t="str">
        <f>IF('Dépenses sur Devis'!D56="","",'Dépenses sur Devis'!D56)</f>
        <v/>
      </c>
      <c r="E56" s="228" t="str">
        <f>IF('Dépenses sur Devis'!E56="","",'Dépenses sur Devis'!E56)</f>
        <v/>
      </c>
      <c r="F56" s="230" t="str">
        <f>IF('Dépenses sur Devis'!F56="","",'Dépenses sur Devis'!F56)</f>
        <v/>
      </c>
      <c r="G56" s="230" t="str">
        <f>IF('Dépenses sur Devis'!G56="","",'Dépenses sur Devis'!G56)</f>
        <v/>
      </c>
      <c r="H56" s="230" t="str">
        <f>IF('Dépenses sur Devis'!H56="","",'Dépenses sur Devis'!H56)</f>
        <v/>
      </c>
      <c r="I56" s="231"/>
      <c r="J56" s="232"/>
      <c r="K56" s="233">
        <f t="shared" si="0"/>
        <v>0</v>
      </c>
      <c r="L56" s="223"/>
      <c r="M56" s="234"/>
      <c r="N56" s="225">
        <f t="shared" si="1"/>
        <v>0</v>
      </c>
      <c r="O56" s="235"/>
    </row>
    <row r="57" spans="1:15" ht="20.100000000000001" customHeight="1" x14ac:dyDescent="0.25">
      <c r="A57" s="77">
        <v>52</v>
      </c>
      <c r="B57" s="215" t="str">
        <f>IF('Dépenses sur Devis'!B57="","",'Dépenses sur Devis'!B57)</f>
        <v/>
      </c>
      <c r="C57" s="215" t="str">
        <f>IF('Dépenses sur Devis'!C57="","",'Dépenses sur Devis'!C57)</f>
        <v/>
      </c>
      <c r="D57" s="227" t="str">
        <f>IF('Dépenses sur Devis'!D57="","",'Dépenses sur Devis'!D57)</f>
        <v/>
      </c>
      <c r="E57" s="228" t="str">
        <f>IF('Dépenses sur Devis'!E57="","",'Dépenses sur Devis'!E57)</f>
        <v/>
      </c>
      <c r="F57" s="230" t="str">
        <f>IF('Dépenses sur Devis'!F57="","",'Dépenses sur Devis'!F57)</f>
        <v/>
      </c>
      <c r="G57" s="230" t="str">
        <f>IF('Dépenses sur Devis'!G57="","",'Dépenses sur Devis'!G57)</f>
        <v/>
      </c>
      <c r="H57" s="230" t="str">
        <f>IF('Dépenses sur Devis'!H57="","",'Dépenses sur Devis'!H57)</f>
        <v/>
      </c>
      <c r="I57" s="231"/>
      <c r="J57" s="232"/>
      <c r="K57" s="233">
        <f t="shared" si="0"/>
        <v>0</v>
      </c>
      <c r="L57" s="223"/>
      <c r="M57" s="234"/>
      <c r="N57" s="225">
        <f t="shared" si="1"/>
        <v>0</v>
      </c>
      <c r="O57" s="235"/>
    </row>
    <row r="58" spans="1:15" ht="20.100000000000001" customHeight="1" x14ac:dyDescent="0.25">
      <c r="A58" s="77">
        <v>53</v>
      </c>
      <c r="B58" s="215" t="str">
        <f>IF('Dépenses sur Devis'!B58="","",'Dépenses sur Devis'!B58)</f>
        <v/>
      </c>
      <c r="C58" s="215" t="str">
        <f>IF('Dépenses sur Devis'!C58="","",'Dépenses sur Devis'!C58)</f>
        <v/>
      </c>
      <c r="D58" s="227" t="str">
        <f>IF('Dépenses sur Devis'!D58="","",'Dépenses sur Devis'!D58)</f>
        <v/>
      </c>
      <c r="E58" s="228" t="str">
        <f>IF('Dépenses sur Devis'!E58="","",'Dépenses sur Devis'!E58)</f>
        <v/>
      </c>
      <c r="F58" s="230" t="str">
        <f>IF('Dépenses sur Devis'!F58="","",'Dépenses sur Devis'!F58)</f>
        <v/>
      </c>
      <c r="G58" s="230" t="str">
        <f>IF('Dépenses sur Devis'!G58="","",'Dépenses sur Devis'!G58)</f>
        <v/>
      </c>
      <c r="H58" s="230" t="str">
        <f>IF('Dépenses sur Devis'!H58="","",'Dépenses sur Devis'!H58)</f>
        <v/>
      </c>
      <c r="I58" s="231"/>
      <c r="J58" s="232"/>
      <c r="K58" s="233">
        <f t="shared" si="0"/>
        <v>0</v>
      </c>
      <c r="L58" s="223"/>
      <c r="M58" s="234"/>
      <c r="N58" s="225">
        <f t="shared" si="1"/>
        <v>0</v>
      </c>
      <c r="O58" s="235"/>
    </row>
    <row r="59" spans="1:15" ht="20.100000000000001" customHeight="1" x14ac:dyDescent="0.25">
      <c r="A59" s="77">
        <v>54</v>
      </c>
      <c r="B59" s="215" t="str">
        <f>IF('Dépenses sur Devis'!B59="","",'Dépenses sur Devis'!B59)</f>
        <v/>
      </c>
      <c r="C59" s="215" t="str">
        <f>IF('Dépenses sur Devis'!C59="","",'Dépenses sur Devis'!C59)</f>
        <v/>
      </c>
      <c r="D59" s="227" t="str">
        <f>IF('Dépenses sur Devis'!D59="","",'Dépenses sur Devis'!D59)</f>
        <v/>
      </c>
      <c r="E59" s="228" t="str">
        <f>IF('Dépenses sur Devis'!E59="","",'Dépenses sur Devis'!E59)</f>
        <v/>
      </c>
      <c r="F59" s="230" t="str">
        <f>IF('Dépenses sur Devis'!F59="","",'Dépenses sur Devis'!F59)</f>
        <v/>
      </c>
      <c r="G59" s="230" t="str">
        <f>IF('Dépenses sur Devis'!G59="","",'Dépenses sur Devis'!G59)</f>
        <v/>
      </c>
      <c r="H59" s="230" t="str">
        <f>IF('Dépenses sur Devis'!H59="","",'Dépenses sur Devis'!H59)</f>
        <v/>
      </c>
      <c r="I59" s="231"/>
      <c r="J59" s="232"/>
      <c r="K59" s="233">
        <f t="shared" si="0"/>
        <v>0</v>
      </c>
      <c r="L59" s="223"/>
      <c r="M59" s="234"/>
      <c r="N59" s="225">
        <f t="shared" si="1"/>
        <v>0</v>
      </c>
      <c r="O59" s="235"/>
    </row>
    <row r="60" spans="1:15" ht="20.100000000000001" customHeight="1" x14ac:dyDescent="0.25">
      <c r="A60" s="77">
        <v>55</v>
      </c>
      <c r="B60" s="215" t="str">
        <f>IF('Dépenses sur Devis'!B60="","",'Dépenses sur Devis'!B60)</f>
        <v/>
      </c>
      <c r="C60" s="215" t="str">
        <f>IF('Dépenses sur Devis'!C60="","",'Dépenses sur Devis'!C60)</f>
        <v/>
      </c>
      <c r="D60" s="227" t="str">
        <f>IF('Dépenses sur Devis'!D60="","",'Dépenses sur Devis'!D60)</f>
        <v/>
      </c>
      <c r="E60" s="228" t="str">
        <f>IF('Dépenses sur Devis'!E60="","",'Dépenses sur Devis'!E60)</f>
        <v/>
      </c>
      <c r="F60" s="230" t="str">
        <f>IF('Dépenses sur Devis'!F60="","",'Dépenses sur Devis'!F60)</f>
        <v/>
      </c>
      <c r="G60" s="230" t="str">
        <f>IF('Dépenses sur Devis'!G60="","",'Dépenses sur Devis'!G60)</f>
        <v/>
      </c>
      <c r="H60" s="230" t="str">
        <f>IF('Dépenses sur Devis'!H60="","",'Dépenses sur Devis'!H60)</f>
        <v/>
      </c>
      <c r="I60" s="231"/>
      <c r="J60" s="232"/>
      <c r="K60" s="233">
        <f t="shared" si="0"/>
        <v>0</v>
      </c>
      <c r="L60" s="223"/>
      <c r="M60" s="234"/>
      <c r="N60" s="225">
        <f t="shared" si="1"/>
        <v>0</v>
      </c>
      <c r="O60" s="235"/>
    </row>
    <row r="61" spans="1:15" ht="20.100000000000001" customHeight="1" x14ac:dyDescent="0.25">
      <c r="A61" s="77">
        <v>56</v>
      </c>
      <c r="B61" s="215" t="str">
        <f>IF('Dépenses sur Devis'!B61="","",'Dépenses sur Devis'!B61)</f>
        <v/>
      </c>
      <c r="C61" s="215" t="str">
        <f>IF('Dépenses sur Devis'!C61="","",'Dépenses sur Devis'!C61)</f>
        <v/>
      </c>
      <c r="D61" s="227" t="str">
        <f>IF('Dépenses sur Devis'!D61="","",'Dépenses sur Devis'!D61)</f>
        <v/>
      </c>
      <c r="E61" s="228" t="str">
        <f>IF('Dépenses sur Devis'!E61="","",'Dépenses sur Devis'!E61)</f>
        <v/>
      </c>
      <c r="F61" s="230" t="str">
        <f>IF('Dépenses sur Devis'!F61="","",'Dépenses sur Devis'!F61)</f>
        <v/>
      </c>
      <c r="G61" s="230" t="str">
        <f>IF('Dépenses sur Devis'!G61="","",'Dépenses sur Devis'!G61)</f>
        <v/>
      </c>
      <c r="H61" s="230" t="str">
        <f>IF('Dépenses sur Devis'!H61="","",'Dépenses sur Devis'!H61)</f>
        <v/>
      </c>
      <c r="I61" s="231"/>
      <c r="J61" s="232"/>
      <c r="K61" s="233">
        <f t="shared" si="0"/>
        <v>0</v>
      </c>
      <c r="L61" s="223"/>
      <c r="M61" s="234"/>
      <c r="N61" s="225">
        <f t="shared" si="1"/>
        <v>0</v>
      </c>
      <c r="O61" s="235"/>
    </row>
    <row r="62" spans="1:15" ht="20.100000000000001" customHeight="1" x14ac:dyDescent="0.25">
      <c r="A62" s="77">
        <v>57</v>
      </c>
      <c r="B62" s="215" t="str">
        <f>IF('Dépenses sur Devis'!B62="","",'Dépenses sur Devis'!B62)</f>
        <v/>
      </c>
      <c r="C62" s="215" t="str">
        <f>IF('Dépenses sur Devis'!C62="","",'Dépenses sur Devis'!C62)</f>
        <v/>
      </c>
      <c r="D62" s="227" t="str">
        <f>IF('Dépenses sur Devis'!D62="","",'Dépenses sur Devis'!D62)</f>
        <v/>
      </c>
      <c r="E62" s="228" t="str">
        <f>IF('Dépenses sur Devis'!E62="","",'Dépenses sur Devis'!E62)</f>
        <v/>
      </c>
      <c r="F62" s="230" t="str">
        <f>IF('Dépenses sur Devis'!F62="","",'Dépenses sur Devis'!F62)</f>
        <v/>
      </c>
      <c r="G62" s="230" t="str">
        <f>IF('Dépenses sur Devis'!G62="","",'Dépenses sur Devis'!G62)</f>
        <v/>
      </c>
      <c r="H62" s="230" t="str">
        <f>IF('Dépenses sur Devis'!H62="","",'Dépenses sur Devis'!H62)</f>
        <v/>
      </c>
      <c r="I62" s="231"/>
      <c r="J62" s="232"/>
      <c r="K62" s="233">
        <f t="shared" si="0"/>
        <v>0</v>
      </c>
      <c r="L62" s="223"/>
      <c r="M62" s="234"/>
      <c r="N62" s="225">
        <f t="shared" si="1"/>
        <v>0</v>
      </c>
      <c r="O62" s="235"/>
    </row>
    <row r="63" spans="1:15" ht="20.100000000000001" customHeight="1" x14ac:dyDescent="0.25">
      <c r="A63" s="77">
        <v>58</v>
      </c>
      <c r="B63" s="215" t="str">
        <f>IF('Dépenses sur Devis'!B63="","",'Dépenses sur Devis'!B63)</f>
        <v/>
      </c>
      <c r="C63" s="215" t="str">
        <f>IF('Dépenses sur Devis'!C63="","",'Dépenses sur Devis'!C63)</f>
        <v/>
      </c>
      <c r="D63" s="227" t="str">
        <f>IF('Dépenses sur Devis'!D63="","",'Dépenses sur Devis'!D63)</f>
        <v/>
      </c>
      <c r="E63" s="228" t="str">
        <f>IF('Dépenses sur Devis'!E63="","",'Dépenses sur Devis'!E63)</f>
        <v/>
      </c>
      <c r="F63" s="230" t="str">
        <f>IF('Dépenses sur Devis'!F63="","",'Dépenses sur Devis'!F63)</f>
        <v/>
      </c>
      <c r="G63" s="230" t="str">
        <f>IF('Dépenses sur Devis'!G63="","",'Dépenses sur Devis'!G63)</f>
        <v/>
      </c>
      <c r="H63" s="230" t="str">
        <f>IF('Dépenses sur Devis'!H63="","",'Dépenses sur Devis'!H63)</f>
        <v/>
      </c>
      <c r="I63" s="231"/>
      <c r="J63" s="232"/>
      <c r="K63" s="233">
        <f t="shared" si="0"/>
        <v>0</v>
      </c>
      <c r="L63" s="223"/>
      <c r="M63" s="234"/>
      <c r="N63" s="225">
        <f t="shared" si="1"/>
        <v>0</v>
      </c>
      <c r="O63" s="235"/>
    </row>
    <row r="64" spans="1:15" ht="20.100000000000001" customHeight="1" x14ac:dyDescent="0.25">
      <c r="A64" s="77">
        <v>59</v>
      </c>
      <c r="B64" s="215" t="str">
        <f>IF('Dépenses sur Devis'!B64="","",'Dépenses sur Devis'!B64)</f>
        <v/>
      </c>
      <c r="C64" s="215" t="str">
        <f>IF('Dépenses sur Devis'!C64="","",'Dépenses sur Devis'!C64)</f>
        <v/>
      </c>
      <c r="D64" s="227" t="str">
        <f>IF('Dépenses sur Devis'!D64="","",'Dépenses sur Devis'!D64)</f>
        <v/>
      </c>
      <c r="E64" s="228" t="str">
        <f>IF('Dépenses sur Devis'!E64="","",'Dépenses sur Devis'!E64)</f>
        <v/>
      </c>
      <c r="F64" s="230" t="str">
        <f>IF('Dépenses sur Devis'!F64="","",'Dépenses sur Devis'!F64)</f>
        <v/>
      </c>
      <c r="G64" s="230" t="str">
        <f>IF('Dépenses sur Devis'!G64="","",'Dépenses sur Devis'!G64)</f>
        <v/>
      </c>
      <c r="H64" s="230" t="str">
        <f>IF('Dépenses sur Devis'!H64="","",'Dépenses sur Devis'!H64)</f>
        <v/>
      </c>
      <c r="I64" s="231"/>
      <c r="J64" s="232"/>
      <c r="K64" s="233">
        <f t="shared" si="0"/>
        <v>0</v>
      </c>
      <c r="L64" s="223"/>
      <c r="M64" s="234"/>
      <c r="N64" s="225">
        <f t="shared" si="1"/>
        <v>0</v>
      </c>
      <c r="O64" s="235"/>
    </row>
    <row r="65" spans="1:15" ht="20.100000000000001" customHeight="1" x14ac:dyDescent="0.25">
      <c r="A65" s="77">
        <v>60</v>
      </c>
      <c r="B65" s="215" t="str">
        <f>IF('Dépenses sur Devis'!B65="","",'Dépenses sur Devis'!B65)</f>
        <v/>
      </c>
      <c r="C65" s="215" t="str">
        <f>IF('Dépenses sur Devis'!C65="","",'Dépenses sur Devis'!C65)</f>
        <v/>
      </c>
      <c r="D65" s="227" t="str">
        <f>IF('Dépenses sur Devis'!D65="","",'Dépenses sur Devis'!D65)</f>
        <v/>
      </c>
      <c r="E65" s="228" t="str">
        <f>IF('Dépenses sur Devis'!E65="","",'Dépenses sur Devis'!E65)</f>
        <v/>
      </c>
      <c r="F65" s="230" t="str">
        <f>IF('Dépenses sur Devis'!F65="","",'Dépenses sur Devis'!F65)</f>
        <v/>
      </c>
      <c r="G65" s="230" t="str">
        <f>IF('Dépenses sur Devis'!G65="","",'Dépenses sur Devis'!G65)</f>
        <v/>
      </c>
      <c r="H65" s="230" t="str">
        <f>IF('Dépenses sur Devis'!H65="","",'Dépenses sur Devis'!H65)</f>
        <v/>
      </c>
      <c r="I65" s="231"/>
      <c r="J65" s="232"/>
      <c r="K65" s="233">
        <f t="shared" si="0"/>
        <v>0</v>
      </c>
      <c r="L65" s="223"/>
      <c r="M65" s="234"/>
      <c r="N65" s="225">
        <f t="shared" si="1"/>
        <v>0</v>
      </c>
      <c r="O65" s="235"/>
    </row>
    <row r="66" spans="1:15" ht="20.100000000000001" customHeight="1" x14ac:dyDescent="0.25">
      <c r="A66" s="77">
        <v>61</v>
      </c>
      <c r="B66" s="215" t="str">
        <f>IF('Dépenses sur Devis'!B66="","",'Dépenses sur Devis'!B66)</f>
        <v/>
      </c>
      <c r="C66" s="215" t="str">
        <f>IF('Dépenses sur Devis'!C66="","",'Dépenses sur Devis'!C66)</f>
        <v/>
      </c>
      <c r="D66" s="227" t="str">
        <f>IF('Dépenses sur Devis'!D66="","",'Dépenses sur Devis'!D66)</f>
        <v/>
      </c>
      <c r="E66" s="228" t="str">
        <f>IF('Dépenses sur Devis'!E66="","",'Dépenses sur Devis'!E66)</f>
        <v/>
      </c>
      <c r="F66" s="230" t="str">
        <f>IF('Dépenses sur Devis'!F66="","",'Dépenses sur Devis'!F66)</f>
        <v/>
      </c>
      <c r="G66" s="230" t="str">
        <f>IF('Dépenses sur Devis'!G66="","",'Dépenses sur Devis'!G66)</f>
        <v/>
      </c>
      <c r="H66" s="230" t="str">
        <f>IF('Dépenses sur Devis'!H66="","",'Dépenses sur Devis'!H66)</f>
        <v/>
      </c>
      <c r="I66" s="231"/>
      <c r="J66" s="232"/>
      <c r="K66" s="233">
        <f t="shared" si="0"/>
        <v>0</v>
      </c>
      <c r="L66" s="223"/>
      <c r="M66" s="234"/>
      <c r="N66" s="225">
        <f t="shared" si="1"/>
        <v>0</v>
      </c>
      <c r="O66" s="235"/>
    </row>
    <row r="67" spans="1:15" ht="20.100000000000001" customHeight="1" x14ac:dyDescent="0.25">
      <c r="A67" s="77">
        <v>62</v>
      </c>
      <c r="B67" s="215" t="str">
        <f>IF('Dépenses sur Devis'!B67="","",'Dépenses sur Devis'!B67)</f>
        <v/>
      </c>
      <c r="C67" s="215" t="str">
        <f>IF('Dépenses sur Devis'!C67="","",'Dépenses sur Devis'!C67)</f>
        <v/>
      </c>
      <c r="D67" s="227" t="str">
        <f>IF('Dépenses sur Devis'!D67="","",'Dépenses sur Devis'!D67)</f>
        <v/>
      </c>
      <c r="E67" s="228" t="str">
        <f>IF('Dépenses sur Devis'!E67="","",'Dépenses sur Devis'!E67)</f>
        <v/>
      </c>
      <c r="F67" s="230" t="str">
        <f>IF('Dépenses sur Devis'!F67="","",'Dépenses sur Devis'!F67)</f>
        <v/>
      </c>
      <c r="G67" s="230" t="str">
        <f>IF('Dépenses sur Devis'!G67="","",'Dépenses sur Devis'!G67)</f>
        <v/>
      </c>
      <c r="H67" s="230" t="str">
        <f>IF('Dépenses sur Devis'!H67="","",'Dépenses sur Devis'!H67)</f>
        <v/>
      </c>
      <c r="I67" s="231"/>
      <c r="J67" s="232"/>
      <c r="K67" s="233">
        <f t="shared" si="0"/>
        <v>0</v>
      </c>
      <c r="L67" s="223"/>
      <c r="M67" s="234"/>
      <c r="N67" s="225">
        <f t="shared" si="1"/>
        <v>0</v>
      </c>
      <c r="O67" s="235"/>
    </row>
    <row r="68" spans="1:15" ht="20.100000000000001" customHeight="1" x14ac:dyDescent="0.25">
      <c r="A68" s="77">
        <v>63</v>
      </c>
      <c r="B68" s="215" t="str">
        <f>IF('Dépenses sur Devis'!B68="","",'Dépenses sur Devis'!B68)</f>
        <v/>
      </c>
      <c r="C68" s="215" t="str">
        <f>IF('Dépenses sur Devis'!C68="","",'Dépenses sur Devis'!C68)</f>
        <v/>
      </c>
      <c r="D68" s="227" t="str">
        <f>IF('Dépenses sur Devis'!D68="","",'Dépenses sur Devis'!D68)</f>
        <v/>
      </c>
      <c r="E68" s="228" t="str">
        <f>IF('Dépenses sur Devis'!E68="","",'Dépenses sur Devis'!E68)</f>
        <v/>
      </c>
      <c r="F68" s="230" t="str">
        <f>IF('Dépenses sur Devis'!F68="","",'Dépenses sur Devis'!F68)</f>
        <v/>
      </c>
      <c r="G68" s="230" t="str">
        <f>IF('Dépenses sur Devis'!G68="","",'Dépenses sur Devis'!G68)</f>
        <v/>
      </c>
      <c r="H68" s="230" t="str">
        <f>IF('Dépenses sur Devis'!H68="","",'Dépenses sur Devis'!H68)</f>
        <v/>
      </c>
      <c r="I68" s="231"/>
      <c r="J68" s="232"/>
      <c r="K68" s="233">
        <f t="shared" si="0"/>
        <v>0</v>
      </c>
      <c r="L68" s="223"/>
      <c r="M68" s="234"/>
      <c r="N68" s="225">
        <f t="shared" si="1"/>
        <v>0</v>
      </c>
      <c r="O68" s="235"/>
    </row>
    <row r="69" spans="1:15" ht="20.100000000000001" customHeight="1" x14ac:dyDescent="0.25">
      <c r="A69" s="77">
        <v>64</v>
      </c>
      <c r="B69" s="215" t="str">
        <f>IF('Dépenses sur Devis'!B69="","",'Dépenses sur Devis'!B69)</f>
        <v/>
      </c>
      <c r="C69" s="215" t="str">
        <f>IF('Dépenses sur Devis'!C69="","",'Dépenses sur Devis'!C69)</f>
        <v/>
      </c>
      <c r="D69" s="227" t="str">
        <f>IF('Dépenses sur Devis'!D69="","",'Dépenses sur Devis'!D69)</f>
        <v/>
      </c>
      <c r="E69" s="228" t="str">
        <f>IF('Dépenses sur Devis'!E69="","",'Dépenses sur Devis'!E69)</f>
        <v/>
      </c>
      <c r="F69" s="230" t="str">
        <f>IF('Dépenses sur Devis'!F69="","",'Dépenses sur Devis'!F69)</f>
        <v/>
      </c>
      <c r="G69" s="230" t="str">
        <f>IF('Dépenses sur Devis'!G69="","",'Dépenses sur Devis'!G69)</f>
        <v/>
      </c>
      <c r="H69" s="230" t="str">
        <f>IF('Dépenses sur Devis'!H69="","",'Dépenses sur Devis'!H69)</f>
        <v/>
      </c>
      <c r="I69" s="231"/>
      <c r="J69" s="232"/>
      <c r="K69" s="233">
        <f t="shared" ref="K69:K132" si="2">MIN(F69,G69,H69)*1.15</f>
        <v>0</v>
      </c>
      <c r="L69" s="223"/>
      <c r="M69" s="234"/>
      <c r="N69" s="225">
        <f t="shared" si="1"/>
        <v>0</v>
      </c>
      <c r="O69" s="235"/>
    </row>
    <row r="70" spans="1:15" ht="20.100000000000001" customHeight="1" x14ac:dyDescent="0.25">
      <c r="A70" s="77">
        <v>65</v>
      </c>
      <c r="B70" s="215" t="str">
        <f>IF('Dépenses sur Devis'!B70="","",'Dépenses sur Devis'!B70)</f>
        <v/>
      </c>
      <c r="C70" s="215" t="str">
        <f>IF('Dépenses sur Devis'!C70="","",'Dépenses sur Devis'!C70)</f>
        <v/>
      </c>
      <c r="D70" s="227" t="str">
        <f>IF('Dépenses sur Devis'!D70="","",'Dépenses sur Devis'!D70)</f>
        <v/>
      </c>
      <c r="E70" s="228" t="str">
        <f>IF('Dépenses sur Devis'!E70="","",'Dépenses sur Devis'!E70)</f>
        <v/>
      </c>
      <c r="F70" s="230" t="str">
        <f>IF('Dépenses sur Devis'!F70="","",'Dépenses sur Devis'!F70)</f>
        <v/>
      </c>
      <c r="G70" s="230" t="str">
        <f>IF('Dépenses sur Devis'!G70="","",'Dépenses sur Devis'!G70)</f>
        <v/>
      </c>
      <c r="H70" s="230" t="str">
        <f>IF('Dépenses sur Devis'!H70="","",'Dépenses sur Devis'!H70)</f>
        <v/>
      </c>
      <c r="I70" s="231"/>
      <c r="J70" s="232"/>
      <c r="K70" s="233">
        <f t="shared" si="2"/>
        <v>0</v>
      </c>
      <c r="L70" s="223"/>
      <c r="M70" s="234"/>
      <c r="N70" s="225">
        <f t="shared" ref="N70:N133" si="3">IF(E70="Achat de véhicule (simples cabines)",MIN(L70,40000),0)</f>
        <v>0</v>
      </c>
      <c r="O70" s="235"/>
    </row>
    <row r="71" spans="1:15" ht="20.100000000000001" customHeight="1" x14ac:dyDescent="0.25">
      <c r="A71" s="77">
        <v>66</v>
      </c>
      <c r="B71" s="215" t="str">
        <f>IF('Dépenses sur Devis'!B71="","",'Dépenses sur Devis'!B71)</f>
        <v/>
      </c>
      <c r="C71" s="215" t="str">
        <f>IF('Dépenses sur Devis'!C71="","",'Dépenses sur Devis'!C71)</f>
        <v/>
      </c>
      <c r="D71" s="227" t="str">
        <f>IF('Dépenses sur Devis'!D71="","",'Dépenses sur Devis'!D71)</f>
        <v/>
      </c>
      <c r="E71" s="228" t="str">
        <f>IF('Dépenses sur Devis'!E71="","",'Dépenses sur Devis'!E71)</f>
        <v/>
      </c>
      <c r="F71" s="230" t="str">
        <f>IF('Dépenses sur Devis'!F71="","",'Dépenses sur Devis'!F71)</f>
        <v/>
      </c>
      <c r="G71" s="230" t="str">
        <f>IF('Dépenses sur Devis'!G71="","",'Dépenses sur Devis'!G71)</f>
        <v/>
      </c>
      <c r="H71" s="230" t="str">
        <f>IF('Dépenses sur Devis'!H71="","",'Dépenses sur Devis'!H71)</f>
        <v/>
      </c>
      <c r="I71" s="231"/>
      <c r="J71" s="232"/>
      <c r="K71" s="233">
        <f t="shared" si="2"/>
        <v>0</v>
      </c>
      <c r="L71" s="223"/>
      <c r="M71" s="234"/>
      <c r="N71" s="225">
        <f t="shared" si="3"/>
        <v>0</v>
      </c>
      <c r="O71" s="235"/>
    </row>
    <row r="72" spans="1:15" ht="20.100000000000001" customHeight="1" x14ac:dyDescent="0.25">
      <c r="A72" s="77">
        <v>67</v>
      </c>
      <c r="B72" s="215" t="str">
        <f>IF('Dépenses sur Devis'!B72="","",'Dépenses sur Devis'!B72)</f>
        <v/>
      </c>
      <c r="C72" s="215" t="str">
        <f>IF('Dépenses sur Devis'!C72="","",'Dépenses sur Devis'!C72)</f>
        <v/>
      </c>
      <c r="D72" s="227" t="str">
        <f>IF('Dépenses sur Devis'!D72="","",'Dépenses sur Devis'!D72)</f>
        <v/>
      </c>
      <c r="E72" s="228" t="str">
        <f>IF('Dépenses sur Devis'!E72="","",'Dépenses sur Devis'!E72)</f>
        <v/>
      </c>
      <c r="F72" s="230" t="str">
        <f>IF('Dépenses sur Devis'!F72="","",'Dépenses sur Devis'!F72)</f>
        <v/>
      </c>
      <c r="G72" s="230" t="str">
        <f>IF('Dépenses sur Devis'!G72="","",'Dépenses sur Devis'!G72)</f>
        <v/>
      </c>
      <c r="H72" s="230" t="str">
        <f>IF('Dépenses sur Devis'!H72="","",'Dépenses sur Devis'!H72)</f>
        <v/>
      </c>
      <c r="I72" s="231"/>
      <c r="J72" s="232"/>
      <c r="K72" s="233">
        <f t="shared" si="2"/>
        <v>0</v>
      </c>
      <c r="L72" s="223"/>
      <c r="M72" s="234"/>
      <c r="N72" s="225">
        <f t="shared" si="3"/>
        <v>0</v>
      </c>
      <c r="O72" s="235"/>
    </row>
    <row r="73" spans="1:15" ht="20.100000000000001" customHeight="1" x14ac:dyDescent="0.25">
      <c r="A73" s="77">
        <v>68</v>
      </c>
      <c r="B73" s="215" t="str">
        <f>IF('Dépenses sur Devis'!B73="","",'Dépenses sur Devis'!B73)</f>
        <v/>
      </c>
      <c r="C73" s="215" t="str">
        <f>IF('Dépenses sur Devis'!C73="","",'Dépenses sur Devis'!C73)</f>
        <v/>
      </c>
      <c r="D73" s="227" t="str">
        <f>IF('Dépenses sur Devis'!D73="","",'Dépenses sur Devis'!D73)</f>
        <v/>
      </c>
      <c r="E73" s="228" t="str">
        <f>IF('Dépenses sur Devis'!E73="","",'Dépenses sur Devis'!E73)</f>
        <v/>
      </c>
      <c r="F73" s="230" t="str">
        <f>IF('Dépenses sur Devis'!F73="","",'Dépenses sur Devis'!F73)</f>
        <v/>
      </c>
      <c r="G73" s="230" t="str">
        <f>IF('Dépenses sur Devis'!G73="","",'Dépenses sur Devis'!G73)</f>
        <v/>
      </c>
      <c r="H73" s="230" t="str">
        <f>IF('Dépenses sur Devis'!H73="","",'Dépenses sur Devis'!H73)</f>
        <v/>
      </c>
      <c r="I73" s="231"/>
      <c r="J73" s="232"/>
      <c r="K73" s="233">
        <f t="shared" si="2"/>
        <v>0</v>
      </c>
      <c r="L73" s="223"/>
      <c r="M73" s="234"/>
      <c r="N73" s="225">
        <f t="shared" si="3"/>
        <v>0</v>
      </c>
      <c r="O73" s="235"/>
    </row>
    <row r="74" spans="1:15" ht="20.100000000000001" customHeight="1" x14ac:dyDescent="0.25">
      <c r="A74" s="77">
        <v>69</v>
      </c>
      <c r="B74" s="215" t="str">
        <f>IF('Dépenses sur Devis'!B74="","",'Dépenses sur Devis'!B74)</f>
        <v/>
      </c>
      <c r="C74" s="215" t="str">
        <f>IF('Dépenses sur Devis'!C74="","",'Dépenses sur Devis'!C74)</f>
        <v/>
      </c>
      <c r="D74" s="227" t="str">
        <f>IF('Dépenses sur Devis'!D74="","",'Dépenses sur Devis'!D74)</f>
        <v/>
      </c>
      <c r="E74" s="228" t="str">
        <f>IF('Dépenses sur Devis'!E74="","",'Dépenses sur Devis'!E74)</f>
        <v/>
      </c>
      <c r="F74" s="230" t="str">
        <f>IF('Dépenses sur Devis'!F74="","",'Dépenses sur Devis'!F74)</f>
        <v/>
      </c>
      <c r="G74" s="230" t="str">
        <f>IF('Dépenses sur Devis'!G74="","",'Dépenses sur Devis'!G74)</f>
        <v/>
      </c>
      <c r="H74" s="230" t="str">
        <f>IF('Dépenses sur Devis'!H74="","",'Dépenses sur Devis'!H74)</f>
        <v/>
      </c>
      <c r="I74" s="231"/>
      <c r="J74" s="232"/>
      <c r="K74" s="233">
        <f t="shared" si="2"/>
        <v>0</v>
      </c>
      <c r="L74" s="223"/>
      <c r="M74" s="234"/>
      <c r="N74" s="225">
        <f t="shared" si="3"/>
        <v>0</v>
      </c>
      <c r="O74" s="235"/>
    </row>
    <row r="75" spans="1:15" ht="20.100000000000001" customHeight="1" x14ac:dyDescent="0.25">
      <c r="A75" s="77">
        <v>70</v>
      </c>
      <c r="B75" s="215" t="str">
        <f>IF('Dépenses sur Devis'!B75="","",'Dépenses sur Devis'!B75)</f>
        <v/>
      </c>
      <c r="C75" s="215" t="str">
        <f>IF('Dépenses sur Devis'!C75="","",'Dépenses sur Devis'!C75)</f>
        <v/>
      </c>
      <c r="D75" s="227" t="str">
        <f>IF('Dépenses sur Devis'!D75="","",'Dépenses sur Devis'!D75)</f>
        <v/>
      </c>
      <c r="E75" s="228" t="str">
        <f>IF('Dépenses sur Devis'!E75="","",'Dépenses sur Devis'!E75)</f>
        <v/>
      </c>
      <c r="F75" s="230" t="str">
        <f>IF('Dépenses sur Devis'!F75="","",'Dépenses sur Devis'!F75)</f>
        <v/>
      </c>
      <c r="G75" s="230" t="str">
        <f>IF('Dépenses sur Devis'!G75="","",'Dépenses sur Devis'!G75)</f>
        <v/>
      </c>
      <c r="H75" s="230" t="str">
        <f>IF('Dépenses sur Devis'!H75="","",'Dépenses sur Devis'!H75)</f>
        <v/>
      </c>
      <c r="I75" s="231"/>
      <c r="J75" s="232"/>
      <c r="K75" s="233">
        <f t="shared" si="2"/>
        <v>0</v>
      </c>
      <c r="L75" s="223"/>
      <c r="M75" s="234"/>
      <c r="N75" s="225">
        <f t="shared" si="3"/>
        <v>0</v>
      </c>
      <c r="O75" s="235"/>
    </row>
    <row r="76" spans="1:15" ht="20.100000000000001" customHeight="1" x14ac:dyDescent="0.25">
      <c r="A76" s="77">
        <v>71</v>
      </c>
      <c r="B76" s="215" t="str">
        <f>IF('Dépenses sur Devis'!B76="","",'Dépenses sur Devis'!B76)</f>
        <v/>
      </c>
      <c r="C76" s="215" t="str">
        <f>IF('Dépenses sur Devis'!C76="","",'Dépenses sur Devis'!C76)</f>
        <v/>
      </c>
      <c r="D76" s="227" t="str">
        <f>IF('Dépenses sur Devis'!D76="","",'Dépenses sur Devis'!D76)</f>
        <v/>
      </c>
      <c r="E76" s="228" t="str">
        <f>IF('Dépenses sur Devis'!E76="","",'Dépenses sur Devis'!E76)</f>
        <v/>
      </c>
      <c r="F76" s="230" t="str">
        <f>IF('Dépenses sur Devis'!F76="","",'Dépenses sur Devis'!F76)</f>
        <v/>
      </c>
      <c r="G76" s="230" t="str">
        <f>IF('Dépenses sur Devis'!G76="","",'Dépenses sur Devis'!G76)</f>
        <v/>
      </c>
      <c r="H76" s="230" t="str">
        <f>IF('Dépenses sur Devis'!H76="","",'Dépenses sur Devis'!H76)</f>
        <v/>
      </c>
      <c r="I76" s="231"/>
      <c r="J76" s="232"/>
      <c r="K76" s="233">
        <f t="shared" si="2"/>
        <v>0</v>
      </c>
      <c r="L76" s="223"/>
      <c r="M76" s="234"/>
      <c r="N76" s="225">
        <f t="shared" si="3"/>
        <v>0</v>
      </c>
      <c r="O76" s="235"/>
    </row>
    <row r="77" spans="1:15" ht="20.100000000000001" customHeight="1" x14ac:dyDescent="0.25">
      <c r="A77" s="77">
        <v>72</v>
      </c>
      <c r="B77" s="215" t="str">
        <f>IF('Dépenses sur Devis'!B77="","",'Dépenses sur Devis'!B77)</f>
        <v/>
      </c>
      <c r="C77" s="215" t="str">
        <f>IF('Dépenses sur Devis'!C77="","",'Dépenses sur Devis'!C77)</f>
        <v/>
      </c>
      <c r="D77" s="227" t="str">
        <f>IF('Dépenses sur Devis'!D77="","",'Dépenses sur Devis'!D77)</f>
        <v/>
      </c>
      <c r="E77" s="228" t="str">
        <f>IF('Dépenses sur Devis'!E77="","",'Dépenses sur Devis'!E77)</f>
        <v/>
      </c>
      <c r="F77" s="230" t="str">
        <f>IF('Dépenses sur Devis'!F77="","",'Dépenses sur Devis'!F77)</f>
        <v/>
      </c>
      <c r="G77" s="230" t="str">
        <f>IF('Dépenses sur Devis'!G77="","",'Dépenses sur Devis'!G77)</f>
        <v/>
      </c>
      <c r="H77" s="230" t="str">
        <f>IF('Dépenses sur Devis'!H77="","",'Dépenses sur Devis'!H77)</f>
        <v/>
      </c>
      <c r="I77" s="231"/>
      <c r="J77" s="232"/>
      <c r="K77" s="233">
        <f t="shared" si="2"/>
        <v>0</v>
      </c>
      <c r="L77" s="223"/>
      <c r="M77" s="234"/>
      <c r="N77" s="225">
        <f t="shared" si="3"/>
        <v>0</v>
      </c>
      <c r="O77" s="235"/>
    </row>
    <row r="78" spans="1:15" ht="20.100000000000001" customHeight="1" x14ac:dyDescent="0.25">
      <c r="A78" s="77">
        <v>73</v>
      </c>
      <c r="B78" s="215" t="str">
        <f>IF('Dépenses sur Devis'!B78="","",'Dépenses sur Devis'!B78)</f>
        <v/>
      </c>
      <c r="C78" s="215" t="str">
        <f>IF('Dépenses sur Devis'!C78="","",'Dépenses sur Devis'!C78)</f>
        <v/>
      </c>
      <c r="D78" s="227" t="str">
        <f>IF('Dépenses sur Devis'!D78="","",'Dépenses sur Devis'!D78)</f>
        <v/>
      </c>
      <c r="E78" s="228" t="str">
        <f>IF('Dépenses sur Devis'!E78="","",'Dépenses sur Devis'!E78)</f>
        <v/>
      </c>
      <c r="F78" s="230" t="str">
        <f>IF('Dépenses sur Devis'!F78="","",'Dépenses sur Devis'!F78)</f>
        <v/>
      </c>
      <c r="G78" s="230" t="str">
        <f>IF('Dépenses sur Devis'!G78="","",'Dépenses sur Devis'!G78)</f>
        <v/>
      </c>
      <c r="H78" s="230" t="str">
        <f>IF('Dépenses sur Devis'!H78="","",'Dépenses sur Devis'!H78)</f>
        <v/>
      </c>
      <c r="I78" s="231"/>
      <c r="J78" s="232"/>
      <c r="K78" s="233">
        <f t="shared" si="2"/>
        <v>0</v>
      </c>
      <c r="L78" s="223"/>
      <c r="M78" s="234"/>
      <c r="N78" s="225">
        <f t="shared" si="3"/>
        <v>0</v>
      </c>
      <c r="O78" s="235"/>
    </row>
    <row r="79" spans="1:15" ht="20.100000000000001" customHeight="1" x14ac:dyDescent="0.25">
      <c r="A79" s="77">
        <v>74</v>
      </c>
      <c r="B79" s="215" t="str">
        <f>IF('Dépenses sur Devis'!B79="","",'Dépenses sur Devis'!B79)</f>
        <v/>
      </c>
      <c r="C79" s="215" t="str">
        <f>IF('Dépenses sur Devis'!C79="","",'Dépenses sur Devis'!C79)</f>
        <v/>
      </c>
      <c r="D79" s="227" t="str">
        <f>IF('Dépenses sur Devis'!D79="","",'Dépenses sur Devis'!D79)</f>
        <v/>
      </c>
      <c r="E79" s="228" t="str">
        <f>IF('Dépenses sur Devis'!E79="","",'Dépenses sur Devis'!E79)</f>
        <v/>
      </c>
      <c r="F79" s="230" t="str">
        <f>IF('Dépenses sur Devis'!F79="","",'Dépenses sur Devis'!F79)</f>
        <v/>
      </c>
      <c r="G79" s="230" t="str">
        <f>IF('Dépenses sur Devis'!G79="","",'Dépenses sur Devis'!G79)</f>
        <v/>
      </c>
      <c r="H79" s="230" t="str">
        <f>IF('Dépenses sur Devis'!H79="","",'Dépenses sur Devis'!H79)</f>
        <v/>
      </c>
      <c r="I79" s="231"/>
      <c r="J79" s="232"/>
      <c r="K79" s="233">
        <f t="shared" si="2"/>
        <v>0</v>
      </c>
      <c r="L79" s="223"/>
      <c r="M79" s="234"/>
      <c r="N79" s="225">
        <f t="shared" si="3"/>
        <v>0</v>
      </c>
      <c r="O79" s="235"/>
    </row>
    <row r="80" spans="1:15" ht="20.100000000000001" customHeight="1" x14ac:dyDescent="0.25">
      <c r="A80" s="77">
        <v>75</v>
      </c>
      <c r="B80" s="215" t="str">
        <f>IF('Dépenses sur Devis'!B80="","",'Dépenses sur Devis'!B80)</f>
        <v/>
      </c>
      <c r="C80" s="215" t="str">
        <f>IF('Dépenses sur Devis'!C80="","",'Dépenses sur Devis'!C80)</f>
        <v/>
      </c>
      <c r="D80" s="227" t="str">
        <f>IF('Dépenses sur Devis'!D80="","",'Dépenses sur Devis'!D80)</f>
        <v/>
      </c>
      <c r="E80" s="228" t="str">
        <f>IF('Dépenses sur Devis'!E80="","",'Dépenses sur Devis'!E80)</f>
        <v/>
      </c>
      <c r="F80" s="230" t="str">
        <f>IF('Dépenses sur Devis'!F80="","",'Dépenses sur Devis'!F80)</f>
        <v/>
      </c>
      <c r="G80" s="230" t="str">
        <f>IF('Dépenses sur Devis'!G80="","",'Dépenses sur Devis'!G80)</f>
        <v/>
      </c>
      <c r="H80" s="230" t="str">
        <f>IF('Dépenses sur Devis'!H80="","",'Dépenses sur Devis'!H80)</f>
        <v/>
      </c>
      <c r="I80" s="231"/>
      <c r="J80" s="232"/>
      <c r="K80" s="233">
        <f t="shared" si="2"/>
        <v>0</v>
      </c>
      <c r="L80" s="223"/>
      <c r="M80" s="234"/>
      <c r="N80" s="225">
        <f t="shared" si="3"/>
        <v>0</v>
      </c>
      <c r="O80" s="235"/>
    </row>
    <row r="81" spans="1:15" ht="20.100000000000001" customHeight="1" x14ac:dyDescent="0.25">
      <c r="A81" s="77">
        <v>76</v>
      </c>
      <c r="B81" s="215" t="str">
        <f>IF('Dépenses sur Devis'!B81="","",'Dépenses sur Devis'!B81)</f>
        <v/>
      </c>
      <c r="C81" s="215" t="str">
        <f>IF('Dépenses sur Devis'!C81="","",'Dépenses sur Devis'!C81)</f>
        <v/>
      </c>
      <c r="D81" s="227" t="str">
        <f>IF('Dépenses sur Devis'!D81="","",'Dépenses sur Devis'!D81)</f>
        <v/>
      </c>
      <c r="E81" s="228" t="str">
        <f>IF('Dépenses sur Devis'!E81="","",'Dépenses sur Devis'!E81)</f>
        <v/>
      </c>
      <c r="F81" s="230" t="str">
        <f>IF('Dépenses sur Devis'!F81="","",'Dépenses sur Devis'!F81)</f>
        <v/>
      </c>
      <c r="G81" s="230" t="str">
        <f>IF('Dépenses sur Devis'!G81="","",'Dépenses sur Devis'!G81)</f>
        <v/>
      </c>
      <c r="H81" s="230" t="str">
        <f>IF('Dépenses sur Devis'!H81="","",'Dépenses sur Devis'!H81)</f>
        <v/>
      </c>
      <c r="I81" s="231"/>
      <c r="J81" s="232"/>
      <c r="K81" s="233">
        <f t="shared" si="2"/>
        <v>0</v>
      </c>
      <c r="L81" s="223"/>
      <c r="M81" s="234"/>
      <c r="N81" s="225">
        <f t="shared" si="3"/>
        <v>0</v>
      </c>
      <c r="O81" s="235"/>
    </row>
    <row r="82" spans="1:15" ht="20.100000000000001" customHeight="1" x14ac:dyDescent="0.25">
      <c r="A82" s="77">
        <v>77</v>
      </c>
      <c r="B82" s="215" t="str">
        <f>IF('Dépenses sur Devis'!B82="","",'Dépenses sur Devis'!B82)</f>
        <v/>
      </c>
      <c r="C82" s="215" t="str">
        <f>IF('Dépenses sur Devis'!C82="","",'Dépenses sur Devis'!C82)</f>
        <v/>
      </c>
      <c r="D82" s="227" t="str">
        <f>IF('Dépenses sur Devis'!D82="","",'Dépenses sur Devis'!D82)</f>
        <v/>
      </c>
      <c r="E82" s="228" t="str">
        <f>IF('Dépenses sur Devis'!E82="","",'Dépenses sur Devis'!E82)</f>
        <v/>
      </c>
      <c r="F82" s="230" t="str">
        <f>IF('Dépenses sur Devis'!F82="","",'Dépenses sur Devis'!F82)</f>
        <v/>
      </c>
      <c r="G82" s="230" t="str">
        <f>IF('Dépenses sur Devis'!G82="","",'Dépenses sur Devis'!G82)</f>
        <v/>
      </c>
      <c r="H82" s="230" t="str">
        <f>IF('Dépenses sur Devis'!H82="","",'Dépenses sur Devis'!H82)</f>
        <v/>
      </c>
      <c r="I82" s="231"/>
      <c r="J82" s="232"/>
      <c r="K82" s="233">
        <f t="shared" si="2"/>
        <v>0</v>
      </c>
      <c r="L82" s="223"/>
      <c r="M82" s="234"/>
      <c r="N82" s="225">
        <f t="shared" si="3"/>
        <v>0</v>
      </c>
      <c r="O82" s="235"/>
    </row>
    <row r="83" spans="1:15" ht="20.100000000000001" customHeight="1" x14ac:dyDescent="0.25">
      <c r="A83" s="77">
        <v>78</v>
      </c>
      <c r="B83" s="215" t="str">
        <f>IF('Dépenses sur Devis'!B83="","",'Dépenses sur Devis'!B83)</f>
        <v/>
      </c>
      <c r="C83" s="215" t="str">
        <f>IF('Dépenses sur Devis'!C83="","",'Dépenses sur Devis'!C83)</f>
        <v/>
      </c>
      <c r="D83" s="227" t="str">
        <f>IF('Dépenses sur Devis'!D83="","",'Dépenses sur Devis'!D83)</f>
        <v/>
      </c>
      <c r="E83" s="228" t="str">
        <f>IF('Dépenses sur Devis'!E83="","",'Dépenses sur Devis'!E83)</f>
        <v/>
      </c>
      <c r="F83" s="230" t="str">
        <f>IF('Dépenses sur Devis'!F83="","",'Dépenses sur Devis'!F83)</f>
        <v/>
      </c>
      <c r="G83" s="230" t="str">
        <f>IF('Dépenses sur Devis'!G83="","",'Dépenses sur Devis'!G83)</f>
        <v/>
      </c>
      <c r="H83" s="230" t="str">
        <f>IF('Dépenses sur Devis'!H83="","",'Dépenses sur Devis'!H83)</f>
        <v/>
      </c>
      <c r="I83" s="231"/>
      <c r="J83" s="232"/>
      <c r="K83" s="233">
        <f t="shared" si="2"/>
        <v>0</v>
      </c>
      <c r="L83" s="223"/>
      <c r="M83" s="234"/>
      <c r="N83" s="225">
        <f t="shared" si="3"/>
        <v>0</v>
      </c>
      <c r="O83" s="235"/>
    </row>
    <row r="84" spans="1:15" ht="20.100000000000001" customHeight="1" x14ac:dyDescent="0.25">
      <c r="A84" s="77">
        <v>79</v>
      </c>
      <c r="B84" s="215" t="str">
        <f>IF('Dépenses sur Devis'!B84="","",'Dépenses sur Devis'!B84)</f>
        <v/>
      </c>
      <c r="C84" s="215" t="str">
        <f>IF('Dépenses sur Devis'!C84="","",'Dépenses sur Devis'!C84)</f>
        <v/>
      </c>
      <c r="D84" s="227" t="str">
        <f>IF('Dépenses sur Devis'!D84="","",'Dépenses sur Devis'!D84)</f>
        <v/>
      </c>
      <c r="E84" s="228" t="str">
        <f>IF('Dépenses sur Devis'!E84="","",'Dépenses sur Devis'!E84)</f>
        <v/>
      </c>
      <c r="F84" s="230" t="str">
        <f>IF('Dépenses sur Devis'!F84="","",'Dépenses sur Devis'!F84)</f>
        <v/>
      </c>
      <c r="G84" s="230" t="str">
        <f>IF('Dépenses sur Devis'!G84="","",'Dépenses sur Devis'!G84)</f>
        <v/>
      </c>
      <c r="H84" s="230" t="str">
        <f>IF('Dépenses sur Devis'!H84="","",'Dépenses sur Devis'!H84)</f>
        <v/>
      </c>
      <c r="I84" s="231"/>
      <c r="J84" s="232"/>
      <c r="K84" s="233">
        <f t="shared" si="2"/>
        <v>0</v>
      </c>
      <c r="L84" s="223"/>
      <c r="M84" s="234"/>
      <c r="N84" s="225">
        <f t="shared" si="3"/>
        <v>0</v>
      </c>
      <c r="O84" s="235"/>
    </row>
    <row r="85" spans="1:15" ht="20.100000000000001" customHeight="1" x14ac:dyDescent="0.25">
      <c r="A85" s="77">
        <v>80</v>
      </c>
      <c r="B85" s="215" t="str">
        <f>IF('Dépenses sur Devis'!B85="","",'Dépenses sur Devis'!B85)</f>
        <v/>
      </c>
      <c r="C85" s="215" t="str">
        <f>IF('Dépenses sur Devis'!C85="","",'Dépenses sur Devis'!C85)</f>
        <v/>
      </c>
      <c r="D85" s="227" t="str">
        <f>IF('Dépenses sur Devis'!D85="","",'Dépenses sur Devis'!D85)</f>
        <v/>
      </c>
      <c r="E85" s="228" t="str">
        <f>IF('Dépenses sur Devis'!E85="","",'Dépenses sur Devis'!E85)</f>
        <v/>
      </c>
      <c r="F85" s="230" t="str">
        <f>IF('Dépenses sur Devis'!F85="","",'Dépenses sur Devis'!F85)</f>
        <v/>
      </c>
      <c r="G85" s="230" t="str">
        <f>IF('Dépenses sur Devis'!G85="","",'Dépenses sur Devis'!G85)</f>
        <v/>
      </c>
      <c r="H85" s="230" t="str">
        <f>IF('Dépenses sur Devis'!H85="","",'Dépenses sur Devis'!H85)</f>
        <v/>
      </c>
      <c r="I85" s="231"/>
      <c r="J85" s="232"/>
      <c r="K85" s="233">
        <f t="shared" si="2"/>
        <v>0</v>
      </c>
      <c r="L85" s="223"/>
      <c r="M85" s="234"/>
      <c r="N85" s="225">
        <f t="shared" si="3"/>
        <v>0</v>
      </c>
      <c r="O85" s="235"/>
    </row>
    <row r="86" spans="1:15" ht="20.100000000000001" customHeight="1" x14ac:dyDescent="0.25">
      <c r="A86" s="77">
        <v>81</v>
      </c>
      <c r="B86" s="215" t="str">
        <f>IF('Dépenses sur Devis'!B86="","",'Dépenses sur Devis'!B86)</f>
        <v/>
      </c>
      <c r="C86" s="215" t="str">
        <f>IF('Dépenses sur Devis'!C86="","",'Dépenses sur Devis'!C86)</f>
        <v/>
      </c>
      <c r="D86" s="227" t="str">
        <f>IF('Dépenses sur Devis'!D86="","",'Dépenses sur Devis'!D86)</f>
        <v/>
      </c>
      <c r="E86" s="228" t="str">
        <f>IF('Dépenses sur Devis'!E86="","",'Dépenses sur Devis'!E86)</f>
        <v/>
      </c>
      <c r="F86" s="230" t="str">
        <f>IF('Dépenses sur Devis'!F86="","",'Dépenses sur Devis'!F86)</f>
        <v/>
      </c>
      <c r="G86" s="230" t="str">
        <f>IF('Dépenses sur Devis'!G86="","",'Dépenses sur Devis'!G86)</f>
        <v/>
      </c>
      <c r="H86" s="230" t="str">
        <f>IF('Dépenses sur Devis'!H86="","",'Dépenses sur Devis'!H86)</f>
        <v/>
      </c>
      <c r="I86" s="231"/>
      <c r="J86" s="232"/>
      <c r="K86" s="233">
        <f t="shared" si="2"/>
        <v>0</v>
      </c>
      <c r="L86" s="223"/>
      <c r="M86" s="234"/>
      <c r="N86" s="225">
        <f t="shared" si="3"/>
        <v>0</v>
      </c>
      <c r="O86" s="235"/>
    </row>
    <row r="87" spans="1:15" ht="20.100000000000001" customHeight="1" x14ac:dyDescent="0.25">
      <c r="A87" s="77">
        <v>82</v>
      </c>
      <c r="B87" s="215" t="str">
        <f>IF('Dépenses sur Devis'!B87="","",'Dépenses sur Devis'!B87)</f>
        <v/>
      </c>
      <c r="C87" s="215" t="str">
        <f>IF('Dépenses sur Devis'!C87="","",'Dépenses sur Devis'!C87)</f>
        <v/>
      </c>
      <c r="D87" s="227" t="str">
        <f>IF('Dépenses sur Devis'!D87="","",'Dépenses sur Devis'!D87)</f>
        <v/>
      </c>
      <c r="E87" s="228" t="str">
        <f>IF('Dépenses sur Devis'!E87="","",'Dépenses sur Devis'!E87)</f>
        <v/>
      </c>
      <c r="F87" s="230" t="str">
        <f>IF('Dépenses sur Devis'!F87="","",'Dépenses sur Devis'!F87)</f>
        <v/>
      </c>
      <c r="G87" s="230" t="str">
        <f>IF('Dépenses sur Devis'!G87="","",'Dépenses sur Devis'!G87)</f>
        <v/>
      </c>
      <c r="H87" s="230" t="str">
        <f>IF('Dépenses sur Devis'!H87="","",'Dépenses sur Devis'!H87)</f>
        <v/>
      </c>
      <c r="I87" s="231"/>
      <c r="J87" s="232"/>
      <c r="K87" s="233">
        <f t="shared" si="2"/>
        <v>0</v>
      </c>
      <c r="L87" s="223"/>
      <c r="M87" s="234"/>
      <c r="N87" s="225">
        <f t="shared" si="3"/>
        <v>0</v>
      </c>
      <c r="O87" s="235"/>
    </row>
    <row r="88" spans="1:15" ht="20.100000000000001" customHeight="1" x14ac:dyDescent="0.25">
      <c r="A88" s="77">
        <v>83</v>
      </c>
      <c r="B88" s="215" t="str">
        <f>IF('Dépenses sur Devis'!B88="","",'Dépenses sur Devis'!B88)</f>
        <v/>
      </c>
      <c r="C88" s="215" t="str">
        <f>IF('Dépenses sur Devis'!C88="","",'Dépenses sur Devis'!C88)</f>
        <v/>
      </c>
      <c r="D88" s="227" t="str">
        <f>IF('Dépenses sur Devis'!D88="","",'Dépenses sur Devis'!D88)</f>
        <v/>
      </c>
      <c r="E88" s="228" t="str">
        <f>IF('Dépenses sur Devis'!E88="","",'Dépenses sur Devis'!E88)</f>
        <v/>
      </c>
      <c r="F88" s="230" t="str">
        <f>IF('Dépenses sur Devis'!F88="","",'Dépenses sur Devis'!F88)</f>
        <v/>
      </c>
      <c r="G88" s="230" t="str">
        <f>IF('Dépenses sur Devis'!G88="","",'Dépenses sur Devis'!G88)</f>
        <v/>
      </c>
      <c r="H88" s="230" t="str">
        <f>IF('Dépenses sur Devis'!H88="","",'Dépenses sur Devis'!H88)</f>
        <v/>
      </c>
      <c r="I88" s="231"/>
      <c r="J88" s="232"/>
      <c r="K88" s="233">
        <f t="shared" si="2"/>
        <v>0</v>
      </c>
      <c r="L88" s="223"/>
      <c r="M88" s="234"/>
      <c r="N88" s="225">
        <f t="shared" si="3"/>
        <v>0</v>
      </c>
      <c r="O88" s="235"/>
    </row>
    <row r="89" spans="1:15" ht="20.100000000000001" customHeight="1" x14ac:dyDescent="0.25">
      <c r="A89" s="77">
        <v>84</v>
      </c>
      <c r="B89" s="215" t="str">
        <f>IF('Dépenses sur Devis'!B89="","",'Dépenses sur Devis'!B89)</f>
        <v/>
      </c>
      <c r="C89" s="215" t="str">
        <f>IF('Dépenses sur Devis'!C89="","",'Dépenses sur Devis'!C89)</f>
        <v/>
      </c>
      <c r="D89" s="227" t="str">
        <f>IF('Dépenses sur Devis'!D89="","",'Dépenses sur Devis'!D89)</f>
        <v/>
      </c>
      <c r="E89" s="228" t="str">
        <f>IF('Dépenses sur Devis'!E89="","",'Dépenses sur Devis'!E89)</f>
        <v/>
      </c>
      <c r="F89" s="230" t="str">
        <f>IF('Dépenses sur Devis'!F89="","",'Dépenses sur Devis'!F89)</f>
        <v/>
      </c>
      <c r="G89" s="230" t="str">
        <f>IF('Dépenses sur Devis'!G89="","",'Dépenses sur Devis'!G89)</f>
        <v/>
      </c>
      <c r="H89" s="230" t="str">
        <f>IF('Dépenses sur Devis'!H89="","",'Dépenses sur Devis'!H89)</f>
        <v/>
      </c>
      <c r="I89" s="231"/>
      <c r="J89" s="232"/>
      <c r="K89" s="233">
        <f t="shared" si="2"/>
        <v>0</v>
      </c>
      <c r="L89" s="223"/>
      <c r="M89" s="234"/>
      <c r="N89" s="225">
        <f t="shared" si="3"/>
        <v>0</v>
      </c>
      <c r="O89" s="235"/>
    </row>
    <row r="90" spans="1:15" ht="20.100000000000001" customHeight="1" x14ac:dyDescent="0.25">
      <c r="A90" s="77">
        <v>85</v>
      </c>
      <c r="B90" s="215" t="str">
        <f>IF('Dépenses sur Devis'!B90="","",'Dépenses sur Devis'!B90)</f>
        <v/>
      </c>
      <c r="C90" s="215" t="str">
        <f>IF('Dépenses sur Devis'!C90="","",'Dépenses sur Devis'!C90)</f>
        <v/>
      </c>
      <c r="D90" s="227" t="str">
        <f>IF('Dépenses sur Devis'!D90="","",'Dépenses sur Devis'!D90)</f>
        <v/>
      </c>
      <c r="E90" s="228" t="str">
        <f>IF('Dépenses sur Devis'!E90="","",'Dépenses sur Devis'!E90)</f>
        <v/>
      </c>
      <c r="F90" s="230" t="str">
        <f>IF('Dépenses sur Devis'!F90="","",'Dépenses sur Devis'!F90)</f>
        <v/>
      </c>
      <c r="G90" s="230" t="str">
        <f>IF('Dépenses sur Devis'!G90="","",'Dépenses sur Devis'!G90)</f>
        <v/>
      </c>
      <c r="H90" s="230" t="str">
        <f>IF('Dépenses sur Devis'!H90="","",'Dépenses sur Devis'!H90)</f>
        <v/>
      </c>
      <c r="I90" s="231"/>
      <c r="J90" s="232"/>
      <c r="K90" s="233">
        <f t="shared" si="2"/>
        <v>0</v>
      </c>
      <c r="L90" s="223"/>
      <c r="M90" s="234"/>
      <c r="N90" s="225">
        <f t="shared" si="3"/>
        <v>0</v>
      </c>
      <c r="O90" s="235"/>
    </row>
    <row r="91" spans="1:15" ht="20.100000000000001" customHeight="1" x14ac:dyDescent="0.25">
      <c r="A91" s="77">
        <v>86</v>
      </c>
      <c r="B91" s="215" t="str">
        <f>IF('Dépenses sur Devis'!B91="","",'Dépenses sur Devis'!B91)</f>
        <v/>
      </c>
      <c r="C91" s="215" t="str">
        <f>IF('Dépenses sur Devis'!C91="","",'Dépenses sur Devis'!C91)</f>
        <v/>
      </c>
      <c r="D91" s="227" t="str">
        <f>IF('Dépenses sur Devis'!D91="","",'Dépenses sur Devis'!D91)</f>
        <v/>
      </c>
      <c r="E91" s="228" t="str">
        <f>IF('Dépenses sur Devis'!E91="","",'Dépenses sur Devis'!E91)</f>
        <v/>
      </c>
      <c r="F91" s="230" t="str">
        <f>IF('Dépenses sur Devis'!F91="","",'Dépenses sur Devis'!F91)</f>
        <v/>
      </c>
      <c r="G91" s="230" t="str">
        <f>IF('Dépenses sur Devis'!G91="","",'Dépenses sur Devis'!G91)</f>
        <v/>
      </c>
      <c r="H91" s="230" t="str">
        <f>IF('Dépenses sur Devis'!H91="","",'Dépenses sur Devis'!H91)</f>
        <v/>
      </c>
      <c r="I91" s="231"/>
      <c r="J91" s="232"/>
      <c r="K91" s="233">
        <f t="shared" si="2"/>
        <v>0</v>
      </c>
      <c r="L91" s="223"/>
      <c r="M91" s="234"/>
      <c r="N91" s="225">
        <f t="shared" si="3"/>
        <v>0</v>
      </c>
      <c r="O91" s="235"/>
    </row>
    <row r="92" spans="1:15" ht="20.100000000000001" customHeight="1" x14ac:dyDescent="0.25">
      <c r="A92" s="77">
        <v>87</v>
      </c>
      <c r="B92" s="215" t="str">
        <f>IF('Dépenses sur Devis'!B92="","",'Dépenses sur Devis'!B92)</f>
        <v/>
      </c>
      <c r="C92" s="215" t="str">
        <f>IF('Dépenses sur Devis'!C92="","",'Dépenses sur Devis'!C92)</f>
        <v/>
      </c>
      <c r="D92" s="227" t="str">
        <f>IF('Dépenses sur Devis'!D92="","",'Dépenses sur Devis'!D92)</f>
        <v/>
      </c>
      <c r="E92" s="228" t="str">
        <f>IF('Dépenses sur Devis'!E92="","",'Dépenses sur Devis'!E92)</f>
        <v/>
      </c>
      <c r="F92" s="230" t="str">
        <f>IF('Dépenses sur Devis'!F92="","",'Dépenses sur Devis'!F92)</f>
        <v/>
      </c>
      <c r="G92" s="230" t="str">
        <f>IF('Dépenses sur Devis'!G92="","",'Dépenses sur Devis'!G92)</f>
        <v/>
      </c>
      <c r="H92" s="230" t="str">
        <f>IF('Dépenses sur Devis'!H92="","",'Dépenses sur Devis'!H92)</f>
        <v/>
      </c>
      <c r="I92" s="231"/>
      <c r="J92" s="232"/>
      <c r="K92" s="233">
        <f t="shared" si="2"/>
        <v>0</v>
      </c>
      <c r="L92" s="223"/>
      <c r="M92" s="234"/>
      <c r="N92" s="225">
        <f t="shared" si="3"/>
        <v>0</v>
      </c>
      <c r="O92" s="235"/>
    </row>
    <row r="93" spans="1:15" ht="20.100000000000001" customHeight="1" x14ac:dyDescent="0.25">
      <c r="A93" s="77">
        <v>88</v>
      </c>
      <c r="B93" s="215" t="str">
        <f>IF('Dépenses sur Devis'!B93="","",'Dépenses sur Devis'!B93)</f>
        <v/>
      </c>
      <c r="C93" s="215" t="str">
        <f>IF('Dépenses sur Devis'!C93="","",'Dépenses sur Devis'!C93)</f>
        <v/>
      </c>
      <c r="D93" s="227" t="str">
        <f>IF('Dépenses sur Devis'!D93="","",'Dépenses sur Devis'!D93)</f>
        <v/>
      </c>
      <c r="E93" s="228" t="str">
        <f>IF('Dépenses sur Devis'!E93="","",'Dépenses sur Devis'!E93)</f>
        <v/>
      </c>
      <c r="F93" s="230" t="str">
        <f>IF('Dépenses sur Devis'!F93="","",'Dépenses sur Devis'!F93)</f>
        <v/>
      </c>
      <c r="G93" s="230" t="str">
        <f>IF('Dépenses sur Devis'!G93="","",'Dépenses sur Devis'!G93)</f>
        <v/>
      </c>
      <c r="H93" s="230" t="str">
        <f>IF('Dépenses sur Devis'!H93="","",'Dépenses sur Devis'!H93)</f>
        <v/>
      </c>
      <c r="I93" s="231"/>
      <c r="J93" s="232"/>
      <c r="K93" s="233">
        <f t="shared" si="2"/>
        <v>0</v>
      </c>
      <c r="L93" s="223"/>
      <c r="M93" s="234"/>
      <c r="N93" s="225">
        <f t="shared" si="3"/>
        <v>0</v>
      </c>
      <c r="O93" s="235"/>
    </row>
    <row r="94" spans="1:15" ht="20.100000000000001" customHeight="1" x14ac:dyDescent="0.25">
      <c r="A94" s="77">
        <v>89</v>
      </c>
      <c r="B94" s="215" t="str">
        <f>IF('Dépenses sur Devis'!B94="","",'Dépenses sur Devis'!B94)</f>
        <v/>
      </c>
      <c r="C94" s="215" t="str">
        <f>IF('Dépenses sur Devis'!C94="","",'Dépenses sur Devis'!C94)</f>
        <v/>
      </c>
      <c r="D94" s="227" t="str">
        <f>IF('Dépenses sur Devis'!D94="","",'Dépenses sur Devis'!D94)</f>
        <v/>
      </c>
      <c r="E94" s="228" t="str">
        <f>IF('Dépenses sur Devis'!E94="","",'Dépenses sur Devis'!E94)</f>
        <v/>
      </c>
      <c r="F94" s="230" t="str">
        <f>IF('Dépenses sur Devis'!F94="","",'Dépenses sur Devis'!F94)</f>
        <v/>
      </c>
      <c r="G94" s="230" t="str">
        <f>IF('Dépenses sur Devis'!G94="","",'Dépenses sur Devis'!G94)</f>
        <v/>
      </c>
      <c r="H94" s="230" t="str">
        <f>IF('Dépenses sur Devis'!H94="","",'Dépenses sur Devis'!H94)</f>
        <v/>
      </c>
      <c r="I94" s="231"/>
      <c r="J94" s="232"/>
      <c r="K94" s="233">
        <f t="shared" si="2"/>
        <v>0</v>
      </c>
      <c r="L94" s="223"/>
      <c r="M94" s="234"/>
      <c r="N94" s="225">
        <f t="shared" si="3"/>
        <v>0</v>
      </c>
      <c r="O94" s="235"/>
    </row>
    <row r="95" spans="1:15" ht="20.100000000000001" customHeight="1" x14ac:dyDescent="0.25">
      <c r="A95" s="77">
        <v>90</v>
      </c>
      <c r="B95" s="215" t="str">
        <f>IF('Dépenses sur Devis'!B95="","",'Dépenses sur Devis'!B95)</f>
        <v/>
      </c>
      <c r="C95" s="215" t="str">
        <f>IF('Dépenses sur Devis'!C95="","",'Dépenses sur Devis'!C95)</f>
        <v/>
      </c>
      <c r="D95" s="227" t="str">
        <f>IF('Dépenses sur Devis'!D95="","",'Dépenses sur Devis'!D95)</f>
        <v/>
      </c>
      <c r="E95" s="228" t="str">
        <f>IF('Dépenses sur Devis'!E95="","",'Dépenses sur Devis'!E95)</f>
        <v/>
      </c>
      <c r="F95" s="230" t="str">
        <f>IF('Dépenses sur Devis'!F95="","",'Dépenses sur Devis'!F95)</f>
        <v/>
      </c>
      <c r="G95" s="230" t="str">
        <f>IF('Dépenses sur Devis'!G95="","",'Dépenses sur Devis'!G95)</f>
        <v/>
      </c>
      <c r="H95" s="230" t="str">
        <f>IF('Dépenses sur Devis'!H95="","",'Dépenses sur Devis'!H95)</f>
        <v/>
      </c>
      <c r="I95" s="231"/>
      <c r="J95" s="232"/>
      <c r="K95" s="233">
        <f t="shared" si="2"/>
        <v>0</v>
      </c>
      <c r="L95" s="223"/>
      <c r="M95" s="234"/>
      <c r="N95" s="225">
        <f t="shared" si="3"/>
        <v>0</v>
      </c>
      <c r="O95" s="235"/>
    </row>
    <row r="96" spans="1:15" ht="20.100000000000001" customHeight="1" x14ac:dyDescent="0.25">
      <c r="A96" s="77">
        <v>91</v>
      </c>
      <c r="B96" s="215" t="str">
        <f>IF('Dépenses sur Devis'!B96="","",'Dépenses sur Devis'!B96)</f>
        <v/>
      </c>
      <c r="C96" s="215" t="str">
        <f>IF('Dépenses sur Devis'!C96="","",'Dépenses sur Devis'!C96)</f>
        <v/>
      </c>
      <c r="D96" s="227" t="str">
        <f>IF('Dépenses sur Devis'!D96="","",'Dépenses sur Devis'!D96)</f>
        <v/>
      </c>
      <c r="E96" s="228" t="str">
        <f>IF('Dépenses sur Devis'!E96="","",'Dépenses sur Devis'!E96)</f>
        <v/>
      </c>
      <c r="F96" s="230" t="str">
        <f>IF('Dépenses sur Devis'!F96="","",'Dépenses sur Devis'!F96)</f>
        <v/>
      </c>
      <c r="G96" s="230" t="str">
        <f>IF('Dépenses sur Devis'!G96="","",'Dépenses sur Devis'!G96)</f>
        <v/>
      </c>
      <c r="H96" s="230" t="str">
        <f>IF('Dépenses sur Devis'!H96="","",'Dépenses sur Devis'!H96)</f>
        <v/>
      </c>
      <c r="I96" s="231"/>
      <c r="J96" s="232"/>
      <c r="K96" s="233">
        <f t="shared" si="2"/>
        <v>0</v>
      </c>
      <c r="L96" s="223"/>
      <c r="M96" s="234"/>
      <c r="N96" s="225">
        <f t="shared" si="3"/>
        <v>0</v>
      </c>
      <c r="O96" s="235"/>
    </row>
    <row r="97" spans="1:15" ht="20.100000000000001" customHeight="1" x14ac:dyDescent="0.25">
      <c r="A97" s="77">
        <v>92</v>
      </c>
      <c r="B97" s="215" t="str">
        <f>IF('Dépenses sur Devis'!B97="","",'Dépenses sur Devis'!B97)</f>
        <v/>
      </c>
      <c r="C97" s="215" t="str">
        <f>IF('Dépenses sur Devis'!C97="","",'Dépenses sur Devis'!C97)</f>
        <v/>
      </c>
      <c r="D97" s="227" t="str">
        <f>IF('Dépenses sur Devis'!D97="","",'Dépenses sur Devis'!D97)</f>
        <v/>
      </c>
      <c r="E97" s="228" t="str">
        <f>IF('Dépenses sur Devis'!E97="","",'Dépenses sur Devis'!E97)</f>
        <v/>
      </c>
      <c r="F97" s="230" t="str">
        <f>IF('Dépenses sur Devis'!F97="","",'Dépenses sur Devis'!F97)</f>
        <v/>
      </c>
      <c r="G97" s="230" t="str">
        <f>IF('Dépenses sur Devis'!G97="","",'Dépenses sur Devis'!G97)</f>
        <v/>
      </c>
      <c r="H97" s="230" t="str">
        <f>IF('Dépenses sur Devis'!H97="","",'Dépenses sur Devis'!H97)</f>
        <v/>
      </c>
      <c r="I97" s="231"/>
      <c r="J97" s="232"/>
      <c r="K97" s="233">
        <f t="shared" si="2"/>
        <v>0</v>
      </c>
      <c r="L97" s="223"/>
      <c r="M97" s="234"/>
      <c r="N97" s="225">
        <f t="shared" si="3"/>
        <v>0</v>
      </c>
      <c r="O97" s="235"/>
    </row>
    <row r="98" spans="1:15" ht="20.100000000000001" customHeight="1" x14ac:dyDescent="0.25">
      <c r="A98" s="77">
        <v>93</v>
      </c>
      <c r="B98" s="215" t="str">
        <f>IF('Dépenses sur Devis'!B98="","",'Dépenses sur Devis'!B98)</f>
        <v/>
      </c>
      <c r="C98" s="215" t="str">
        <f>IF('Dépenses sur Devis'!C98="","",'Dépenses sur Devis'!C98)</f>
        <v/>
      </c>
      <c r="D98" s="227" t="str">
        <f>IF('Dépenses sur Devis'!D98="","",'Dépenses sur Devis'!D98)</f>
        <v/>
      </c>
      <c r="E98" s="228" t="str">
        <f>IF('Dépenses sur Devis'!E98="","",'Dépenses sur Devis'!E98)</f>
        <v/>
      </c>
      <c r="F98" s="230" t="str">
        <f>IF('Dépenses sur Devis'!F98="","",'Dépenses sur Devis'!F98)</f>
        <v/>
      </c>
      <c r="G98" s="230" t="str">
        <f>IF('Dépenses sur Devis'!G98="","",'Dépenses sur Devis'!G98)</f>
        <v/>
      </c>
      <c r="H98" s="230" t="str">
        <f>IF('Dépenses sur Devis'!H98="","",'Dépenses sur Devis'!H98)</f>
        <v/>
      </c>
      <c r="I98" s="231"/>
      <c r="J98" s="232"/>
      <c r="K98" s="233">
        <f t="shared" si="2"/>
        <v>0</v>
      </c>
      <c r="L98" s="223"/>
      <c r="M98" s="234"/>
      <c r="N98" s="225">
        <f t="shared" si="3"/>
        <v>0</v>
      </c>
      <c r="O98" s="235"/>
    </row>
    <row r="99" spans="1:15" ht="20.100000000000001" customHeight="1" x14ac:dyDescent="0.25">
      <c r="A99" s="77">
        <v>94</v>
      </c>
      <c r="B99" s="215" t="str">
        <f>IF('Dépenses sur Devis'!B99="","",'Dépenses sur Devis'!B99)</f>
        <v/>
      </c>
      <c r="C99" s="215" t="str">
        <f>IF('Dépenses sur Devis'!C99="","",'Dépenses sur Devis'!C99)</f>
        <v/>
      </c>
      <c r="D99" s="227" t="str">
        <f>IF('Dépenses sur Devis'!D99="","",'Dépenses sur Devis'!D99)</f>
        <v/>
      </c>
      <c r="E99" s="228" t="str">
        <f>IF('Dépenses sur Devis'!E99="","",'Dépenses sur Devis'!E99)</f>
        <v/>
      </c>
      <c r="F99" s="230" t="str">
        <f>IF('Dépenses sur Devis'!F99="","",'Dépenses sur Devis'!F99)</f>
        <v/>
      </c>
      <c r="G99" s="230" t="str">
        <f>IF('Dépenses sur Devis'!G99="","",'Dépenses sur Devis'!G99)</f>
        <v/>
      </c>
      <c r="H99" s="230" t="str">
        <f>IF('Dépenses sur Devis'!H99="","",'Dépenses sur Devis'!H99)</f>
        <v/>
      </c>
      <c r="I99" s="231"/>
      <c r="J99" s="232"/>
      <c r="K99" s="233">
        <f t="shared" si="2"/>
        <v>0</v>
      </c>
      <c r="L99" s="223"/>
      <c r="M99" s="234"/>
      <c r="N99" s="225">
        <f t="shared" si="3"/>
        <v>0</v>
      </c>
      <c r="O99" s="235"/>
    </row>
    <row r="100" spans="1:15" ht="20.100000000000001" customHeight="1" x14ac:dyDescent="0.25">
      <c r="A100" s="77">
        <v>95</v>
      </c>
      <c r="B100" s="215" t="str">
        <f>IF('Dépenses sur Devis'!B100="","",'Dépenses sur Devis'!B100)</f>
        <v/>
      </c>
      <c r="C100" s="215" t="str">
        <f>IF('Dépenses sur Devis'!C100="","",'Dépenses sur Devis'!C100)</f>
        <v/>
      </c>
      <c r="D100" s="227" t="str">
        <f>IF('Dépenses sur Devis'!D100="","",'Dépenses sur Devis'!D100)</f>
        <v/>
      </c>
      <c r="E100" s="228" t="str">
        <f>IF('Dépenses sur Devis'!E100="","",'Dépenses sur Devis'!E100)</f>
        <v/>
      </c>
      <c r="F100" s="230" t="str">
        <f>IF('Dépenses sur Devis'!F100="","",'Dépenses sur Devis'!F100)</f>
        <v/>
      </c>
      <c r="G100" s="230" t="str">
        <f>IF('Dépenses sur Devis'!G100="","",'Dépenses sur Devis'!G100)</f>
        <v/>
      </c>
      <c r="H100" s="230" t="str">
        <f>IF('Dépenses sur Devis'!H100="","",'Dépenses sur Devis'!H100)</f>
        <v/>
      </c>
      <c r="I100" s="231"/>
      <c r="J100" s="232"/>
      <c r="K100" s="233">
        <f t="shared" si="2"/>
        <v>0</v>
      </c>
      <c r="L100" s="223"/>
      <c r="M100" s="234"/>
      <c r="N100" s="225">
        <f t="shared" si="3"/>
        <v>0</v>
      </c>
      <c r="O100" s="235"/>
    </row>
    <row r="101" spans="1:15" ht="20.100000000000001" customHeight="1" x14ac:dyDescent="0.25">
      <c r="A101" s="77">
        <v>96</v>
      </c>
      <c r="B101" s="215" t="str">
        <f>IF('Dépenses sur Devis'!B101="","",'Dépenses sur Devis'!B101)</f>
        <v/>
      </c>
      <c r="C101" s="215" t="str">
        <f>IF('Dépenses sur Devis'!C101="","",'Dépenses sur Devis'!C101)</f>
        <v/>
      </c>
      <c r="D101" s="227" t="str">
        <f>IF('Dépenses sur Devis'!D101="","",'Dépenses sur Devis'!D101)</f>
        <v/>
      </c>
      <c r="E101" s="228" t="str">
        <f>IF('Dépenses sur Devis'!E101="","",'Dépenses sur Devis'!E101)</f>
        <v/>
      </c>
      <c r="F101" s="230" t="str">
        <f>IF('Dépenses sur Devis'!F101="","",'Dépenses sur Devis'!F101)</f>
        <v/>
      </c>
      <c r="G101" s="230" t="str">
        <f>IF('Dépenses sur Devis'!G101="","",'Dépenses sur Devis'!G101)</f>
        <v/>
      </c>
      <c r="H101" s="230" t="str">
        <f>IF('Dépenses sur Devis'!H101="","",'Dépenses sur Devis'!H101)</f>
        <v/>
      </c>
      <c r="I101" s="231"/>
      <c r="J101" s="232"/>
      <c r="K101" s="233">
        <f t="shared" si="2"/>
        <v>0</v>
      </c>
      <c r="L101" s="223"/>
      <c r="M101" s="234"/>
      <c r="N101" s="225">
        <f t="shared" si="3"/>
        <v>0</v>
      </c>
      <c r="O101" s="235"/>
    </row>
    <row r="102" spans="1:15" ht="20.100000000000001" customHeight="1" x14ac:dyDescent="0.25">
      <c r="A102" s="77">
        <v>97</v>
      </c>
      <c r="B102" s="215" t="str">
        <f>IF('Dépenses sur Devis'!B102="","",'Dépenses sur Devis'!B102)</f>
        <v/>
      </c>
      <c r="C102" s="215" t="str">
        <f>IF('Dépenses sur Devis'!C102="","",'Dépenses sur Devis'!C102)</f>
        <v/>
      </c>
      <c r="D102" s="227" t="str">
        <f>IF('Dépenses sur Devis'!D102="","",'Dépenses sur Devis'!D102)</f>
        <v/>
      </c>
      <c r="E102" s="228" t="str">
        <f>IF('Dépenses sur Devis'!E102="","",'Dépenses sur Devis'!E102)</f>
        <v/>
      </c>
      <c r="F102" s="230" t="str">
        <f>IF('Dépenses sur Devis'!F102="","",'Dépenses sur Devis'!F102)</f>
        <v/>
      </c>
      <c r="G102" s="230" t="str">
        <f>IF('Dépenses sur Devis'!G102="","",'Dépenses sur Devis'!G102)</f>
        <v/>
      </c>
      <c r="H102" s="230" t="str">
        <f>IF('Dépenses sur Devis'!H102="","",'Dépenses sur Devis'!H102)</f>
        <v/>
      </c>
      <c r="I102" s="231"/>
      <c r="J102" s="232"/>
      <c r="K102" s="233">
        <f t="shared" si="2"/>
        <v>0</v>
      </c>
      <c r="L102" s="223"/>
      <c r="M102" s="234"/>
      <c r="N102" s="225">
        <f t="shared" si="3"/>
        <v>0</v>
      </c>
      <c r="O102" s="235"/>
    </row>
    <row r="103" spans="1:15" ht="20.100000000000001" customHeight="1" x14ac:dyDescent="0.25">
      <c r="A103" s="77">
        <v>98</v>
      </c>
      <c r="B103" s="215" t="str">
        <f>IF('Dépenses sur Devis'!B103="","",'Dépenses sur Devis'!B103)</f>
        <v/>
      </c>
      <c r="C103" s="215" t="str">
        <f>IF('Dépenses sur Devis'!C103="","",'Dépenses sur Devis'!C103)</f>
        <v/>
      </c>
      <c r="D103" s="227" t="str">
        <f>IF('Dépenses sur Devis'!D103="","",'Dépenses sur Devis'!D103)</f>
        <v/>
      </c>
      <c r="E103" s="228" t="str">
        <f>IF('Dépenses sur Devis'!E103="","",'Dépenses sur Devis'!E103)</f>
        <v/>
      </c>
      <c r="F103" s="230" t="str">
        <f>IF('Dépenses sur Devis'!F103="","",'Dépenses sur Devis'!F103)</f>
        <v/>
      </c>
      <c r="G103" s="230" t="str">
        <f>IF('Dépenses sur Devis'!G103="","",'Dépenses sur Devis'!G103)</f>
        <v/>
      </c>
      <c r="H103" s="230" t="str">
        <f>IF('Dépenses sur Devis'!H103="","",'Dépenses sur Devis'!H103)</f>
        <v/>
      </c>
      <c r="I103" s="231"/>
      <c r="J103" s="232"/>
      <c r="K103" s="233">
        <f t="shared" si="2"/>
        <v>0</v>
      </c>
      <c r="L103" s="223"/>
      <c r="M103" s="234"/>
      <c r="N103" s="225">
        <f t="shared" si="3"/>
        <v>0</v>
      </c>
      <c r="O103" s="235"/>
    </row>
    <row r="104" spans="1:15" ht="20.100000000000001" customHeight="1" x14ac:dyDescent="0.25">
      <c r="A104" s="77">
        <v>99</v>
      </c>
      <c r="B104" s="215" t="str">
        <f>IF('Dépenses sur Devis'!B104="","",'Dépenses sur Devis'!B104)</f>
        <v/>
      </c>
      <c r="C104" s="215" t="str">
        <f>IF('Dépenses sur Devis'!C104="","",'Dépenses sur Devis'!C104)</f>
        <v/>
      </c>
      <c r="D104" s="227" t="str">
        <f>IF('Dépenses sur Devis'!D104="","",'Dépenses sur Devis'!D104)</f>
        <v/>
      </c>
      <c r="E104" s="228" t="str">
        <f>IF('Dépenses sur Devis'!E104="","",'Dépenses sur Devis'!E104)</f>
        <v/>
      </c>
      <c r="F104" s="230" t="str">
        <f>IF('Dépenses sur Devis'!F104="","",'Dépenses sur Devis'!F104)</f>
        <v/>
      </c>
      <c r="G104" s="230" t="str">
        <f>IF('Dépenses sur Devis'!G104="","",'Dépenses sur Devis'!G104)</f>
        <v/>
      </c>
      <c r="H104" s="230" t="str">
        <f>IF('Dépenses sur Devis'!H104="","",'Dépenses sur Devis'!H104)</f>
        <v/>
      </c>
      <c r="I104" s="231"/>
      <c r="J104" s="232"/>
      <c r="K104" s="233">
        <f t="shared" si="2"/>
        <v>0</v>
      </c>
      <c r="L104" s="223"/>
      <c r="M104" s="234"/>
      <c r="N104" s="225">
        <f t="shared" si="3"/>
        <v>0</v>
      </c>
      <c r="O104" s="235"/>
    </row>
    <row r="105" spans="1:15" ht="20.100000000000001" customHeight="1" x14ac:dyDescent="0.25">
      <c r="A105" s="77">
        <v>100</v>
      </c>
      <c r="B105" s="215" t="str">
        <f>IF('Dépenses sur Devis'!B105="","",'Dépenses sur Devis'!B105)</f>
        <v/>
      </c>
      <c r="C105" s="215" t="str">
        <f>IF('Dépenses sur Devis'!C105="","",'Dépenses sur Devis'!C105)</f>
        <v/>
      </c>
      <c r="D105" s="227" t="str">
        <f>IF('Dépenses sur Devis'!D105="","",'Dépenses sur Devis'!D105)</f>
        <v/>
      </c>
      <c r="E105" s="228" t="str">
        <f>IF('Dépenses sur Devis'!E105="","",'Dépenses sur Devis'!E105)</f>
        <v/>
      </c>
      <c r="F105" s="230" t="str">
        <f>IF('Dépenses sur Devis'!F105="","",'Dépenses sur Devis'!F105)</f>
        <v/>
      </c>
      <c r="G105" s="230" t="str">
        <f>IF('Dépenses sur Devis'!G105="","",'Dépenses sur Devis'!G105)</f>
        <v/>
      </c>
      <c r="H105" s="230" t="str">
        <f>IF('Dépenses sur Devis'!H105="","",'Dépenses sur Devis'!H105)</f>
        <v/>
      </c>
      <c r="I105" s="231"/>
      <c r="J105" s="232"/>
      <c r="K105" s="233">
        <f t="shared" si="2"/>
        <v>0</v>
      </c>
      <c r="L105" s="223"/>
      <c r="M105" s="234"/>
      <c r="N105" s="225">
        <f t="shared" si="3"/>
        <v>0</v>
      </c>
      <c r="O105" s="235"/>
    </row>
    <row r="106" spans="1:15" ht="20.100000000000001" customHeight="1" x14ac:dyDescent="0.25">
      <c r="A106" s="77">
        <v>101</v>
      </c>
      <c r="B106" s="215" t="str">
        <f>IF('Dépenses sur Devis'!B106="","",'Dépenses sur Devis'!B106)</f>
        <v/>
      </c>
      <c r="C106" s="215" t="str">
        <f>IF('Dépenses sur Devis'!C106="","",'Dépenses sur Devis'!C106)</f>
        <v/>
      </c>
      <c r="D106" s="227" t="str">
        <f>IF('Dépenses sur Devis'!D106="","",'Dépenses sur Devis'!D106)</f>
        <v/>
      </c>
      <c r="E106" s="228" t="str">
        <f>IF('Dépenses sur Devis'!E106="","",'Dépenses sur Devis'!E106)</f>
        <v/>
      </c>
      <c r="F106" s="230" t="str">
        <f>IF('Dépenses sur Devis'!F106="","",'Dépenses sur Devis'!F106)</f>
        <v/>
      </c>
      <c r="G106" s="230" t="str">
        <f>IF('Dépenses sur Devis'!G106="","",'Dépenses sur Devis'!G106)</f>
        <v/>
      </c>
      <c r="H106" s="230" t="str">
        <f>IF('Dépenses sur Devis'!H106="","",'Dépenses sur Devis'!H106)</f>
        <v/>
      </c>
      <c r="I106" s="231"/>
      <c r="J106" s="232"/>
      <c r="K106" s="233">
        <f t="shared" si="2"/>
        <v>0</v>
      </c>
      <c r="L106" s="223"/>
      <c r="M106" s="234"/>
      <c r="N106" s="225">
        <f t="shared" si="3"/>
        <v>0</v>
      </c>
      <c r="O106" s="235"/>
    </row>
    <row r="107" spans="1:15" ht="20.100000000000001" customHeight="1" x14ac:dyDescent="0.25">
      <c r="A107" s="77">
        <v>102</v>
      </c>
      <c r="B107" s="215" t="str">
        <f>IF('Dépenses sur Devis'!B107="","",'Dépenses sur Devis'!B107)</f>
        <v/>
      </c>
      <c r="C107" s="215" t="str">
        <f>IF('Dépenses sur Devis'!C107="","",'Dépenses sur Devis'!C107)</f>
        <v/>
      </c>
      <c r="D107" s="227" t="str">
        <f>IF('Dépenses sur Devis'!D107="","",'Dépenses sur Devis'!D107)</f>
        <v/>
      </c>
      <c r="E107" s="228" t="str">
        <f>IF('Dépenses sur Devis'!E107="","",'Dépenses sur Devis'!E107)</f>
        <v/>
      </c>
      <c r="F107" s="230" t="str">
        <f>IF('Dépenses sur Devis'!F107="","",'Dépenses sur Devis'!F107)</f>
        <v/>
      </c>
      <c r="G107" s="230" t="str">
        <f>IF('Dépenses sur Devis'!G107="","",'Dépenses sur Devis'!G107)</f>
        <v/>
      </c>
      <c r="H107" s="230" t="str">
        <f>IF('Dépenses sur Devis'!H107="","",'Dépenses sur Devis'!H107)</f>
        <v/>
      </c>
      <c r="I107" s="231"/>
      <c r="J107" s="232"/>
      <c r="K107" s="233">
        <f t="shared" si="2"/>
        <v>0</v>
      </c>
      <c r="L107" s="223"/>
      <c r="M107" s="234"/>
      <c r="N107" s="225">
        <f t="shared" si="3"/>
        <v>0</v>
      </c>
      <c r="O107" s="235"/>
    </row>
    <row r="108" spans="1:15" ht="20.100000000000001" customHeight="1" x14ac:dyDescent="0.25">
      <c r="A108" s="77">
        <v>103</v>
      </c>
      <c r="B108" s="215" t="str">
        <f>IF('Dépenses sur Devis'!B108="","",'Dépenses sur Devis'!B108)</f>
        <v/>
      </c>
      <c r="C108" s="215" t="str">
        <f>IF('Dépenses sur Devis'!C108="","",'Dépenses sur Devis'!C108)</f>
        <v/>
      </c>
      <c r="D108" s="227" t="str">
        <f>IF('Dépenses sur Devis'!D108="","",'Dépenses sur Devis'!D108)</f>
        <v/>
      </c>
      <c r="E108" s="228" t="str">
        <f>IF('Dépenses sur Devis'!E108="","",'Dépenses sur Devis'!E108)</f>
        <v/>
      </c>
      <c r="F108" s="230" t="str">
        <f>IF('Dépenses sur Devis'!F108="","",'Dépenses sur Devis'!F108)</f>
        <v/>
      </c>
      <c r="G108" s="230" t="str">
        <f>IF('Dépenses sur Devis'!G108="","",'Dépenses sur Devis'!G108)</f>
        <v/>
      </c>
      <c r="H108" s="230" t="str">
        <f>IF('Dépenses sur Devis'!H108="","",'Dépenses sur Devis'!H108)</f>
        <v/>
      </c>
      <c r="I108" s="231"/>
      <c r="J108" s="232"/>
      <c r="K108" s="233">
        <f t="shared" si="2"/>
        <v>0</v>
      </c>
      <c r="L108" s="223"/>
      <c r="M108" s="234"/>
      <c r="N108" s="225">
        <f t="shared" si="3"/>
        <v>0</v>
      </c>
      <c r="O108" s="235"/>
    </row>
    <row r="109" spans="1:15" ht="20.100000000000001" customHeight="1" x14ac:dyDescent="0.25">
      <c r="A109" s="77">
        <v>104</v>
      </c>
      <c r="B109" s="215" t="str">
        <f>IF('Dépenses sur Devis'!B109="","",'Dépenses sur Devis'!B109)</f>
        <v/>
      </c>
      <c r="C109" s="215" t="str">
        <f>IF('Dépenses sur Devis'!C109="","",'Dépenses sur Devis'!C109)</f>
        <v/>
      </c>
      <c r="D109" s="227" t="str">
        <f>IF('Dépenses sur Devis'!D109="","",'Dépenses sur Devis'!D109)</f>
        <v/>
      </c>
      <c r="E109" s="228" t="str">
        <f>IF('Dépenses sur Devis'!E109="","",'Dépenses sur Devis'!E109)</f>
        <v/>
      </c>
      <c r="F109" s="230" t="str">
        <f>IF('Dépenses sur Devis'!F109="","",'Dépenses sur Devis'!F109)</f>
        <v/>
      </c>
      <c r="G109" s="230" t="str">
        <f>IF('Dépenses sur Devis'!G109="","",'Dépenses sur Devis'!G109)</f>
        <v/>
      </c>
      <c r="H109" s="230" t="str">
        <f>IF('Dépenses sur Devis'!H109="","",'Dépenses sur Devis'!H109)</f>
        <v/>
      </c>
      <c r="I109" s="231"/>
      <c r="J109" s="232"/>
      <c r="K109" s="233">
        <f t="shared" si="2"/>
        <v>0</v>
      </c>
      <c r="L109" s="223"/>
      <c r="M109" s="234"/>
      <c r="N109" s="225">
        <f t="shared" si="3"/>
        <v>0</v>
      </c>
      <c r="O109" s="235"/>
    </row>
    <row r="110" spans="1:15" ht="20.100000000000001" customHeight="1" x14ac:dyDescent="0.25">
      <c r="A110" s="77">
        <v>105</v>
      </c>
      <c r="B110" s="215" t="str">
        <f>IF('Dépenses sur Devis'!B110="","",'Dépenses sur Devis'!B110)</f>
        <v/>
      </c>
      <c r="C110" s="215" t="str">
        <f>IF('Dépenses sur Devis'!C110="","",'Dépenses sur Devis'!C110)</f>
        <v/>
      </c>
      <c r="D110" s="227" t="str">
        <f>IF('Dépenses sur Devis'!D110="","",'Dépenses sur Devis'!D110)</f>
        <v/>
      </c>
      <c r="E110" s="228" t="str">
        <f>IF('Dépenses sur Devis'!E110="","",'Dépenses sur Devis'!E110)</f>
        <v/>
      </c>
      <c r="F110" s="230" t="str">
        <f>IF('Dépenses sur Devis'!F110="","",'Dépenses sur Devis'!F110)</f>
        <v/>
      </c>
      <c r="G110" s="230" t="str">
        <f>IF('Dépenses sur Devis'!G110="","",'Dépenses sur Devis'!G110)</f>
        <v/>
      </c>
      <c r="H110" s="230" t="str">
        <f>IF('Dépenses sur Devis'!H110="","",'Dépenses sur Devis'!H110)</f>
        <v/>
      </c>
      <c r="I110" s="231"/>
      <c r="J110" s="232"/>
      <c r="K110" s="233">
        <f t="shared" si="2"/>
        <v>0</v>
      </c>
      <c r="L110" s="223"/>
      <c r="M110" s="234"/>
      <c r="N110" s="225">
        <f t="shared" si="3"/>
        <v>0</v>
      </c>
      <c r="O110" s="235"/>
    </row>
    <row r="111" spans="1:15" ht="20.100000000000001" customHeight="1" x14ac:dyDescent="0.25">
      <c r="A111" s="77">
        <v>106</v>
      </c>
      <c r="B111" s="215" t="str">
        <f>IF('Dépenses sur Devis'!B111="","",'Dépenses sur Devis'!B111)</f>
        <v/>
      </c>
      <c r="C111" s="215" t="str">
        <f>IF('Dépenses sur Devis'!C111="","",'Dépenses sur Devis'!C111)</f>
        <v/>
      </c>
      <c r="D111" s="227" t="str">
        <f>IF('Dépenses sur Devis'!D111="","",'Dépenses sur Devis'!D111)</f>
        <v/>
      </c>
      <c r="E111" s="228" t="str">
        <f>IF('Dépenses sur Devis'!E111="","",'Dépenses sur Devis'!E111)</f>
        <v/>
      </c>
      <c r="F111" s="230" t="str">
        <f>IF('Dépenses sur Devis'!F111="","",'Dépenses sur Devis'!F111)</f>
        <v/>
      </c>
      <c r="G111" s="230" t="str">
        <f>IF('Dépenses sur Devis'!G111="","",'Dépenses sur Devis'!G111)</f>
        <v/>
      </c>
      <c r="H111" s="230" t="str">
        <f>IF('Dépenses sur Devis'!H111="","",'Dépenses sur Devis'!H111)</f>
        <v/>
      </c>
      <c r="I111" s="231"/>
      <c r="J111" s="232"/>
      <c r="K111" s="233">
        <f t="shared" si="2"/>
        <v>0</v>
      </c>
      <c r="L111" s="223"/>
      <c r="M111" s="234"/>
      <c r="N111" s="225">
        <f t="shared" si="3"/>
        <v>0</v>
      </c>
      <c r="O111" s="235"/>
    </row>
    <row r="112" spans="1:15" ht="20.100000000000001" customHeight="1" x14ac:dyDescent="0.25">
      <c r="A112" s="77">
        <v>107</v>
      </c>
      <c r="B112" s="215" t="str">
        <f>IF('Dépenses sur Devis'!B112="","",'Dépenses sur Devis'!B112)</f>
        <v/>
      </c>
      <c r="C112" s="215" t="str">
        <f>IF('Dépenses sur Devis'!C112="","",'Dépenses sur Devis'!C112)</f>
        <v/>
      </c>
      <c r="D112" s="227" t="str">
        <f>IF('Dépenses sur Devis'!D112="","",'Dépenses sur Devis'!D112)</f>
        <v/>
      </c>
      <c r="E112" s="228" t="str">
        <f>IF('Dépenses sur Devis'!E112="","",'Dépenses sur Devis'!E112)</f>
        <v/>
      </c>
      <c r="F112" s="230" t="str">
        <f>IF('Dépenses sur Devis'!F112="","",'Dépenses sur Devis'!F112)</f>
        <v/>
      </c>
      <c r="G112" s="230" t="str">
        <f>IF('Dépenses sur Devis'!G112="","",'Dépenses sur Devis'!G112)</f>
        <v/>
      </c>
      <c r="H112" s="230" t="str">
        <f>IF('Dépenses sur Devis'!H112="","",'Dépenses sur Devis'!H112)</f>
        <v/>
      </c>
      <c r="I112" s="231"/>
      <c r="J112" s="232"/>
      <c r="K112" s="233">
        <f t="shared" si="2"/>
        <v>0</v>
      </c>
      <c r="L112" s="223"/>
      <c r="M112" s="234"/>
      <c r="N112" s="225">
        <f t="shared" si="3"/>
        <v>0</v>
      </c>
      <c r="O112" s="235"/>
    </row>
    <row r="113" spans="1:15" ht="20.100000000000001" customHeight="1" x14ac:dyDescent="0.25">
      <c r="A113" s="77">
        <v>108</v>
      </c>
      <c r="B113" s="215" t="str">
        <f>IF('Dépenses sur Devis'!B113="","",'Dépenses sur Devis'!B113)</f>
        <v/>
      </c>
      <c r="C113" s="215" t="str">
        <f>IF('Dépenses sur Devis'!C113="","",'Dépenses sur Devis'!C113)</f>
        <v/>
      </c>
      <c r="D113" s="227" t="str">
        <f>IF('Dépenses sur Devis'!D113="","",'Dépenses sur Devis'!D113)</f>
        <v/>
      </c>
      <c r="E113" s="228" t="str">
        <f>IF('Dépenses sur Devis'!E113="","",'Dépenses sur Devis'!E113)</f>
        <v/>
      </c>
      <c r="F113" s="230" t="str">
        <f>IF('Dépenses sur Devis'!F113="","",'Dépenses sur Devis'!F113)</f>
        <v/>
      </c>
      <c r="G113" s="230" t="str">
        <f>IF('Dépenses sur Devis'!G113="","",'Dépenses sur Devis'!G113)</f>
        <v/>
      </c>
      <c r="H113" s="230" t="str">
        <f>IF('Dépenses sur Devis'!H113="","",'Dépenses sur Devis'!H113)</f>
        <v/>
      </c>
      <c r="I113" s="231"/>
      <c r="J113" s="232"/>
      <c r="K113" s="233">
        <f t="shared" si="2"/>
        <v>0</v>
      </c>
      <c r="L113" s="223"/>
      <c r="M113" s="234"/>
      <c r="N113" s="225">
        <f t="shared" si="3"/>
        <v>0</v>
      </c>
      <c r="O113" s="235"/>
    </row>
    <row r="114" spans="1:15" ht="20.100000000000001" customHeight="1" x14ac:dyDescent="0.25">
      <c r="A114" s="77">
        <v>109</v>
      </c>
      <c r="B114" s="215" t="str">
        <f>IF('Dépenses sur Devis'!B114="","",'Dépenses sur Devis'!B114)</f>
        <v/>
      </c>
      <c r="C114" s="215" t="str">
        <f>IF('Dépenses sur Devis'!C114="","",'Dépenses sur Devis'!C114)</f>
        <v/>
      </c>
      <c r="D114" s="227" t="str">
        <f>IF('Dépenses sur Devis'!D114="","",'Dépenses sur Devis'!D114)</f>
        <v/>
      </c>
      <c r="E114" s="228" t="str">
        <f>IF('Dépenses sur Devis'!E114="","",'Dépenses sur Devis'!E114)</f>
        <v/>
      </c>
      <c r="F114" s="230" t="str">
        <f>IF('Dépenses sur Devis'!F114="","",'Dépenses sur Devis'!F114)</f>
        <v/>
      </c>
      <c r="G114" s="230" t="str">
        <f>IF('Dépenses sur Devis'!G114="","",'Dépenses sur Devis'!G114)</f>
        <v/>
      </c>
      <c r="H114" s="230" t="str">
        <f>IF('Dépenses sur Devis'!H114="","",'Dépenses sur Devis'!H114)</f>
        <v/>
      </c>
      <c r="I114" s="231"/>
      <c r="J114" s="232"/>
      <c r="K114" s="233">
        <f t="shared" si="2"/>
        <v>0</v>
      </c>
      <c r="L114" s="223"/>
      <c r="M114" s="234"/>
      <c r="N114" s="225">
        <f t="shared" si="3"/>
        <v>0</v>
      </c>
      <c r="O114" s="235"/>
    </row>
    <row r="115" spans="1:15" ht="20.100000000000001" customHeight="1" x14ac:dyDescent="0.25">
      <c r="A115" s="77">
        <v>110</v>
      </c>
      <c r="B115" s="215" t="str">
        <f>IF('Dépenses sur Devis'!B115="","",'Dépenses sur Devis'!B115)</f>
        <v/>
      </c>
      <c r="C115" s="215" t="str">
        <f>IF('Dépenses sur Devis'!C115="","",'Dépenses sur Devis'!C115)</f>
        <v/>
      </c>
      <c r="D115" s="227" t="str">
        <f>IF('Dépenses sur Devis'!D115="","",'Dépenses sur Devis'!D115)</f>
        <v/>
      </c>
      <c r="E115" s="228" t="str">
        <f>IF('Dépenses sur Devis'!E115="","",'Dépenses sur Devis'!E115)</f>
        <v/>
      </c>
      <c r="F115" s="230" t="str">
        <f>IF('Dépenses sur Devis'!F115="","",'Dépenses sur Devis'!F115)</f>
        <v/>
      </c>
      <c r="G115" s="230" t="str">
        <f>IF('Dépenses sur Devis'!G115="","",'Dépenses sur Devis'!G115)</f>
        <v/>
      </c>
      <c r="H115" s="230" t="str">
        <f>IF('Dépenses sur Devis'!H115="","",'Dépenses sur Devis'!H115)</f>
        <v/>
      </c>
      <c r="I115" s="231"/>
      <c r="J115" s="232"/>
      <c r="K115" s="233">
        <f t="shared" si="2"/>
        <v>0</v>
      </c>
      <c r="L115" s="223"/>
      <c r="M115" s="234"/>
      <c r="N115" s="225">
        <f t="shared" si="3"/>
        <v>0</v>
      </c>
      <c r="O115" s="235"/>
    </row>
    <row r="116" spans="1:15" ht="20.100000000000001" customHeight="1" x14ac:dyDescent="0.25">
      <c r="A116" s="77">
        <v>111</v>
      </c>
      <c r="B116" s="215" t="str">
        <f>IF('Dépenses sur Devis'!B116="","",'Dépenses sur Devis'!B116)</f>
        <v/>
      </c>
      <c r="C116" s="215" t="str">
        <f>IF('Dépenses sur Devis'!C116="","",'Dépenses sur Devis'!C116)</f>
        <v/>
      </c>
      <c r="D116" s="227" t="str">
        <f>IF('Dépenses sur Devis'!D116="","",'Dépenses sur Devis'!D116)</f>
        <v/>
      </c>
      <c r="E116" s="228" t="str">
        <f>IF('Dépenses sur Devis'!E116="","",'Dépenses sur Devis'!E116)</f>
        <v/>
      </c>
      <c r="F116" s="230" t="str">
        <f>IF('Dépenses sur Devis'!F116="","",'Dépenses sur Devis'!F116)</f>
        <v/>
      </c>
      <c r="G116" s="230" t="str">
        <f>IF('Dépenses sur Devis'!G116="","",'Dépenses sur Devis'!G116)</f>
        <v/>
      </c>
      <c r="H116" s="230" t="str">
        <f>IF('Dépenses sur Devis'!H116="","",'Dépenses sur Devis'!H116)</f>
        <v/>
      </c>
      <c r="I116" s="231"/>
      <c r="J116" s="232"/>
      <c r="K116" s="233">
        <f t="shared" si="2"/>
        <v>0</v>
      </c>
      <c r="L116" s="223"/>
      <c r="M116" s="234"/>
      <c r="N116" s="225">
        <f t="shared" si="3"/>
        <v>0</v>
      </c>
      <c r="O116" s="235"/>
    </row>
    <row r="117" spans="1:15" ht="20.100000000000001" customHeight="1" x14ac:dyDescent="0.25">
      <c r="A117" s="77">
        <v>112</v>
      </c>
      <c r="B117" s="215" t="str">
        <f>IF('Dépenses sur Devis'!B117="","",'Dépenses sur Devis'!B117)</f>
        <v/>
      </c>
      <c r="C117" s="215" t="str">
        <f>IF('Dépenses sur Devis'!C117="","",'Dépenses sur Devis'!C117)</f>
        <v/>
      </c>
      <c r="D117" s="227" t="str">
        <f>IF('Dépenses sur Devis'!D117="","",'Dépenses sur Devis'!D117)</f>
        <v/>
      </c>
      <c r="E117" s="228" t="str">
        <f>IF('Dépenses sur Devis'!E117="","",'Dépenses sur Devis'!E117)</f>
        <v/>
      </c>
      <c r="F117" s="230" t="str">
        <f>IF('Dépenses sur Devis'!F117="","",'Dépenses sur Devis'!F117)</f>
        <v/>
      </c>
      <c r="G117" s="230" t="str">
        <f>IF('Dépenses sur Devis'!G117="","",'Dépenses sur Devis'!G117)</f>
        <v/>
      </c>
      <c r="H117" s="230" t="str">
        <f>IF('Dépenses sur Devis'!H117="","",'Dépenses sur Devis'!H117)</f>
        <v/>
      </c>
      <c r="I117" s="231"/>
      <c r="J117" s="232"/>
      <c r="K117" s="233">
        <f t="shared" si="2"/>
        <v>0</v>
      </c>
      <c r="L117" s="223"/>
      <c r="M117" s="234"/>
      <c r="N117" s="225">
        <f t="shared" si="3"/>
        <v>0</v>
      </c>
      <c r="O117" s="235"/>
    </row>
    <row r="118" spans="1:15" ht="20.100000000000001" customHeight="1" x14ac:dyDescent="0.25">
      <c r="A118" s="77">
        <v>113</v>
      </c>
      <c r="B118" s="215" t="str">
        <f>IF('Dépenses sur Devis'!B118="","",'Dépenses sur Devis'!B118)</f>
        <v/>
      </c>
      <c r="C118" s="215" t="str">
        <f>IF('Dépenses sur Devis'!C118="","",'Dépenses sur Devis'!C118)</f>
        <v/>
      </c>
      <c r="D118" s="227" t="str">
        <f>IF('Dépenses sur Devis'!D118="","",'Dépenses sur Devis'!D118)</f>
        <v/>
      </c>
      <c r="E118" s="228" t="str">
        <f>IF('Dépenses sur Devis'!E118="","",'Dépenses sur Devis'!E118)</f>
        <v/>
      </c>
      <c r="F118" s="230" t="str">
        <f>IF('Dépenses sur Devis'!F118="","",'Dépenses sur Devis'!F118)</f>
        <v/>
      </c>
      <c r="G118" s="230" t="str">
        <f>IF('Dépenses sur Devis'!G118="","",'Dépenses sur Devis'!G118)</f>
        <v/>
      </c>
      <c r="H118" s="230" t="str">
        <f>IF('Dépenses sur Devis'!H118="","",'Dépenses sur Devis'!H118)</f>
        <v/>
      </c>
      <c r="I118" s="231"/>
      <c r="J118" s="232"/>
      <c r="K118" s="233">
        <f t="shared" si="2"/>
        <v>0</v>
      </c>
      <c r="L118" s="223"/>
      <c r="M118" s="234"/>
      <c r="N118" s="225">
        <f t="shared" si="3"/>
        <v>0</v>
      </c>
      <c r="O118" s="235"/>
    </row>
    <row r="119" spans="1:15" ht="20.100000000000001" customHeight="1" x14ac:dyDescent="0.25">
      <c r="A119" s="77">
        <v>114</v>
      </c>
      <c r="B119" s="215" t="str">
        <f>IF('Dépenses sur Devis'!B119="","",'Dépenses sur Devis'!B119)</f>
        <v/>
      </c>
      <c r="C119" s="215" t="str">
        <f>IF('Dépenses sur Devis'!C119="","",'Dépenses sur Devis'!C119)</f>
        <v/>
      </c>
      <c r="D119" s="227" t="str">
        <f>IF('Dépenses sur Devis'!D119="","",'Dépenses sur Devis'!D119)</f>
        <v/>
      </c>
      <c r="E119" s="228" t="str">
        <f>IF('Dépenses sur Devis'!E119="","",'Dépenses sur Devis'!E119)</f>
        <v/>
      </c>
      <c r="F119" s="230" t="str">
        <f>IF('Dépenses sur Devis'!F119="","",'Dépenses sur Devis'!F119)</f>
        <v/>
      </c>
      <c r="G119" s="230" t="str">
        <f>IF('Dépenses sur Devis'!G119="","",'Dépenses sur Devis'!G119)</f>
        <v/>
      </c>
      <c r="H119" s="230" t="str">
        <f>IF('Dépenses sur Devis'!H119="","",'Dépenses sur Devis'!H119)</f>
        <v/>
      </c>
      <c r="I119" s="231"/>
      <c r="J119" s="232"/>
      <c r="K119" s="233">
        <f t="shared" si="2"/>
        <v>0</v>
      </c>
      <c r="L119" s="223"/>
      <c r="M119" s="234"/>
      <c r="N119" s="225">
        <f t="shared" si="3"/>
        <v>0</v>
      </c>
      <c r="O119" s="235"/>
    </row>
    <row r="120" spans="1:15" ht="20.100000000000001" customHeight="1" x14ac:dyDescent="0.25">
      <c r="A120" s="77">
        <v>115</v>
      </c>
      <c r="B120" s="215" t="str">
        <f>IF('Dépenses sur Devis'!B120="","",'Dépenses sur Devis'!B120)</f>
        <v/>
      </c>
      <c r="C120" s="215" t="str">
        <f>IF('Dépenses sur Devis'!C120="","",'Dépenses sur Devis'!C120)</f>
        <v/>
      </c>
      <c r="D120" s="227" t="str">
        <f>IF('Dépenses sur Devis'!D120="","",'Dépenses sur Devis'!D120)</f>
        <v/>
      </c>
      <c r="E120" s="228" t="str">
        <f>IF('Dépenses sur Devis'!E120="","",'Dépenses sur Devis'!E120)</f>
        <v/>
      </c>
      <c r="F120" s="230" t="str">
        <f>IF('Dépenses sur Devis'!F120="","",'Dépenses sur Devis'!F120)</f>
        <v/>
      </c>
      <c r="G120" s="230" t="str">
        <f>IF('Dépenses sur Devis'!G120="","",'Dépenses sur Devis'!G120)</f>
        <v/>
      </c>
      <c r="H120" s="230" t="str">
        <f>IF('Dépenses sur Devis'!H120="","",'Dépenses sur Devis'!H120)</f>
        <v/>
      </c>
      <c r="I120" s="231"/>
      <c r="J120" s="232"/>
      <c r="K120" s="233">
        <f t="shared" si="2"/>
        <v>0</v>
      </c>
      <c r="L120" s="223"/>
      <c r="M120" s="234"/>
      <c r="N120" s="225">
        <f t="shared" si="3"/>
        <v>0</v>
      </c>
      <c r="O120" s="235"/>
    </row>
    <row r="121" spans="1:15" ht="20.100000000000001" customHeight="1" x14ac:dyDescent="0.25">
      <c r="A121" s="77">
        <v>116</v>
      </c>
      <c r="B121" s="215" t="str">
        <f>IF('Dépenses sur Devis'!B121="","",'Dépenses sur Devis'!B121)</f>
        <v/>
      </c>
      <c r="C121" s="215" t="str">
        <f>IF('Dépenses sur Devis'!C121="","",'Dépenses sur Devis'!C121)</f>
        <v/>
      </c>
      <c r="D121" s="227" t="str">
        <f>IF('Dépenses sur Devis'!D121="","",'Dépenses sur Devis'!D121)</f>
        <v/>
      </c>
      <c r="E121" s="228" t="str">
        <f>IF('Dépenses sur Devis'!E121="","",'Dépenses sur Devis'!E121)</f>
        <v/>
      </c>
      <c r="F121" s="230" t="str">
        <f>IF('Dépenses sur Devis'!F121="","",'Dépenses sur Devis'!F121)</f>
        <v/>
      </c>
      <c r="G121" s="230" t="str">
        <f>IF('Dépenses sur Devis'!G121="","",'Dépenses sur Devis'!G121)</f>
        <v/>
      </c>
      <c r="H121" s="230" t="str">
        <f>IF('Dépenses sur Devis'!H121="","",'Dépenses sur Devis'!H121)</f>
        <v/>
      </c>
      <c r="I121" s="231"/>
      <c r="J121" s="232"/>
      <c r="K121" s="233">
        <f t="shared" si="2"/>
        <v>0</v>
      </c>
      <c r="L121" s="223"/>
      <c r="M121" s="234"/>
      <c r="N121" s="225">
        <f t="shared" si="3"/>
        <v>0</v>
      </c>
      <c r="O121" s="235"/>
    </row>
    <row r="122" spans="1:15" ht="20.100000000000001" customHeight="1" x14ac:dyDescent="0.25">
      <c r="A122" s="77">
        <v>117</v>
      </c>
      <c r="B122" s="215" t="str">
        <f>IF('Dépenses sur Devis'!B122="","",'Dépenses sur Devis'!B122)</f>
        <v/>
      </c>
      <c r="C122" s="215" t="str">
        <f>IF('Dépenses sur Devis'!C122="","",'Dépenses sur Devis'!C122)</f>
        <v/>
      </c>
      <c r="D122" s="227" t="str">
        <f>IF('Dépenses sur Devis'!D122="","",'Dépenses sur Devis'!D122)</f>
        <v/>
      </c>
      <c r="E122" s="228" t="str">
        <f>IF('Dépenses sur Devis'!E122="","",'Dépenses sur Devis'!E122)</f>
        <v/>
      </c>
      <c r="F122" s="230" t="str">
        <f>IF('Dépenses sur Devis'!F122="","",'Dépenses sur Devis'!F122)</f>
        <v/>
      </c>
      <c r="G122" s="230" t="str">
        <f>IF('Dépenses sur Devis'!G122="","",'Dépenses sur Devis'!G122)</f>
        <v/>
      </c>
      <c r="H122" s="230" t="str">
        <f>IF('Dépenses sur Devis'!H122="","",'Dépenses sur Devis'!H122)</f>
        <v/>
      </c>
      <c r="I122" s="231"/>
      <c r="J122" s="232"/>
      <c r="K122" s="233">
        <f t="shared" si="2"/>
        <v>0</v>
      </c>
      <c r="L122" s="223"/>
      <c r="M122" s="234"/>
      <c r="N122" s="225">
        <f t="shared" si="3"/>
        <v>0</v>
      </c>
      <c r="O122" s="235"/>
    </row>
    <row r="123" spans="1:15" ht="20.100000000000001" customHeight="1" x14ac:dyDescent="0.25">
      <c r="A123" s="77">
        <v>118</v>
      </c>
      <c r="B123" s="215" t="str">
        <f>IF('Dépenses sur Devis'!B123="","",'Dépenses sur Devis'!B123)</f>
        <v/>
      </c>
      <c r="C123" s="215" t="str">
        <f>IF('Dépenses sur Devis'!C123="","",'Dépenses sur Devis'!C123)</f>
        <v/>
      </c>
      <c r="D123" s="227" t="str">
        <f>IF('Dépenses sur Devis'!D123="","",'Dépenses sur Devis'!D123)</f>
        <v/>
      </c>
      <c r="E123" s="228" t="str">
        <f>IF('Dépenses sur Devis'!E123="","",'Dépenses sur Devis'!E123)</f>
        <v/>
      </c>
      <c r="F123" s="230" t="str">
        <f>IF('Dépenses sur Devis'!F123="","",'Dépenses sur Devis'!F123)</f>
        <v/>
      </c>
      <c r="G123" s="230" t="str">
        <f>IF('Dépenses sur Devis'!G123="","",'Dépenses sur Devis'!G123)</f>
        <v/>
      </c>
      <c r="H123" s="230" t="str">
        <f>IF('Dépenses sur Devis'!H123="","",'Dépenses sur Devis'!H123)</f>
        <v/>
      </c>
      <c r="I123" s="231"/>
      <c r="J123" s="232"/>
      <c r="K123" s="233">
        <f t="shared" si="2"/>
        <v>0</v>
      </c>
      <c r="L123" s="223"/>
      <c r="M123" s="234"/>
      <c r="N123" s="225">
        <f t="shared" si="3"/>
        <v>0</v>
      </c>
      <c r="O123" s="235"/>
    </row>
    <row r="124" spans="1:15" ht="20.100000000000001" customHeight="1" x14ac:dyDescent="0.25">
      <c r="A124" s="77">
        <v>119</v>
      </c>
      <c r="B124" s="215" t="str">
        <f>IF('Dépenses sur Devis'!B124="","",'Dépenses sur Devis'!B124)</f>
        <v/>
      </c>
      <c r="C124" s="215" t="str">
        <f>IF('Dépenses sur Devis'!C124="","",'Dépenses sur Devis'!C124)</f>
        <v/>
      </c>
      <c r="D124" s="227" t="str">
        <f>IF('Dépenses sur Devis'!D124="","",'Dépenses sur Devis'!D124)</f>
        <v/>
      </c>
      <c r="E124" s="228" t="str">
        <f>IF('Dépenses sur Devis'!E124="","",'Dépenses sur Devis'!E124)</f>
        <v/>
      </c>
      <c r="F124" s="230" t="str">
        <f>IF('Dépenses sur Devis'!F124="","",'Dépenses sur Devis'!F124)</f>
        <v/>
      </c>
      <c r="G124" s="230" t="str">
        <f>IF('Dépenses sur Devis'!G124="","",'Dépenses sur Devis'!G124)</f>
        <v/>
      </c>
      <c r="H124" s="230" t="str">
        <f>IF('Dépenses sur Devis'!H124="","",'Dépenses sur Devis'!H124)</f>
        <v/>
      </c>
      <c r="I124" s="231"/>
      <c r="J124" s="232"/>
      <c r="K124" s="233">
        <f t="shared" si="2"/>
        <v>0</v>
      </c>
      <c r="L124" s="223"/>
      <c r="M124" s="234"/>
      <c r="N124" s="225">
        <f t="shared" si="3"/>
        <v>0</v>
      </c>
      <c r="O124" s="235"/>
    </row>
    <row r="125" spans="1:15" ht="20.100000000000001" customHeight="1" x14ac:dyDescent="0.25">
      <c r="A125" s="77">
        <v>120</v>
      </c>
      <c r="B125" s="215" t="str">
        <f>IF('Dépenses sur Devis'!B125="","",'Dépenses sur Devis'!B125)</f>
        <v/>
      </c>
      <c r="C125" s="215" t="str">
        <f>IF('Dépenses sur Devis'!C125="","",'Dépenses sur Devis'!C125)</f>
        <v/>
      </c>
      <c r="D125" s="227" t="str">
        <f>IF('Dépenses sur Devis'!D125="","",'Dépenses sur Devis'!D125)</f>
        <v/>
      </c>
      <c r="E125" s="228" t="str">
        <f>IF('Dépenses sur Devis'!E125="","",'Dépenses sur Devis'!E125)</f>
        <v/>
      </c>
      <c r="F125" s="230" t="str">
        <f>IF('Dépenses sur Devis'!F125="","",'Dépenses sur Devis'!F125)</f>
        <v/>
      </c>
      <c r="G125" s="230" t="str">
        <f>IF('Dépenses sur Devis'!G125="","",'Dépenses sur Devis'!G125)</f>
        <v/>
      </c>
      <c r="H125" s="230" t="str">
        <f>IF('Dépenses sur Devis'!H125="","",'Dépenses sur Devis'!H125)</f>
        <v/>
      </c>
      <c r="I125" s="231"/>
      <c r="J125" s="232"/>
      <c r="K125" s="233">
        <f t="shared" si="2"/>
        <v>0</v>
      </c>
      <c r="L125" s="223"/>
      <c r="M125" s="234"/>
      <c r="N125" s="225">
        <f t="shared" si="3"/>
        <v>0</v>
      </c>
      <c r="O125" s="235"/>
    </row>
    <row r="126" spans="1:15" ht="20.100000000000001" customHeight="1" x14ac:dyDescent="0.25">
      <c r="A126" s="77">
        <v>121</v>
      </c>
      <c r="B126" s="215" t="str">
        <f>IF('Dépenses sur Devis'!B126="","",'Dépenses sur Devis'!B126)</f>
        <v/>
      </c>
      <c r="C126" s="215" t="str">
        <f>IF('Dépenses sur Devis'!C126="","",'Dépenses sur Devis'!C126)</f>
        <v/>
      </c>
      <c r="D126" s="227" t="str">
        <f>IF('Dépenses sur Devis'!D126="","",'Dépenses sur Devis'!D126)</f>
        <v/>
      </c>
      <c r="E126" s="228" t="str">
        <f>IF('Dépenses sur Devis'!E126="","",'Dépenses sur Devis'!E126)</f>
        <v/>
      </c>
      <c r="F126" s="230" t="str">
        <f>IF('Dépenses sur Devis'!F126="","",'Dépenses sur Devis'!F126)</f>
        <v/>
      </c>
      <c r="G126" s="230" t="str">
        <f>IF('Dépenses sur Devis'!G126="","",'Dépenses sur Devis'!G126)</f>
        <v/>
      </c>
      <c r="H126" s="230" t="str">
        <f>IF('Dépenses sur Devis'!H126="","",'Dépenses sur Devis'!H126)</f>
        <v/>
      </c>
      <c r="I126" s="231"/>
      <c r="J126" s="232"/>
      <c r="K126" s="233">
        <f t="shared" si="2"/>
        <v>0</v>
      </c>
      <c r="L126" s="223"/>
      <c r="M126" s="234"/>
      <c r="N126" s="225">
        <f t="shared" si="3"/>
        <v>0</v>
      </c>
      <c r="O126" s="235"/>
    </row>
    <row r="127" spans="1:15" ht="20.100000000000001" customHeight="1" x14ac:dyDescent="0.25">
      <c r="A127" s="77">
        <v>122</v>
      </c>
      <c r="B127" s="215" t="str">
        <f>IF('Dépenses sur Devis'!B127="","",'Dépenses sur Devis'!B127)</f>
        <v/>
      </c>
      <c r="C127" s="215" t="str">
        <f>IF('Dépenses sur Devis'!C127="","",'Dépenses sur Devis'!C127)</f>
        <v/>
      </c>
      <c r="D127" s="227" t="str">
        <f>IF('Dépenses sur Devis'!D127="","",'Dépenses sur Devis'!D127)</f>
        <v/>
      </c>
      <c r="E127" s="228" t="str">
        <f>IF('Dépenses sur Devis'!E127="","",'Dépenses sur Devis'!E127)</f>
        <v/>
      </c>
      <c r="F127" s="230" t="str">
        <f>IF('Dépenses sur Devis'!F127="","",'Dépenses sur Devis'!F127)</f>
        <v/>
      </c>
      <c r="G127" s="230" t="str">
        <f>IF('Dépenses sur Devis'!G127="","",'Dépenses sur Devis'!G127)</f>
        <v/>
      </c>
      <c r="H127" s="230" t="str">
        <f>IF('Dépenses sur Devis'!H127="","",'Dépenses sur Devis'!H127)</f>
        <v/>
      </c>
      <c r="I127" s="231"/>
      <c r="J127" s="232"/>
      <c r="K127" s="233">
        <f t="shared" si="2"/>
        <v>0</v>
      </c>
      <c r="L127" s="223"/>
      <c r="M127" s="234"/>
      <c r="N127" s="225">
        <f t="shared" si="3"/>
        <v>0</v>
      </c>
      <c r="O127" s="235"/>
    </row>
    <row r="128" spans="1:15" ht="20.100000000000001" customHeight="1" x14ac:dyDescent="0.25">
      <c r="A128" s="77">
        <v>123</v>
      </c>
      <c r="B128" s="215" t="str">
        <f>IF('Dépenses sur Devis'!B128="","",'Dépenses sur Devis'!B128)</f>
        <v/>
      </c>
      <c r="C128" s="215" t="str">
        <f>IF('Dépenses sur Devis'!C128="","",'Dépenses sur Devis'!C128)</f>
        <v/>
      </c>
      <c r="D128" s="227" t="str">
        <f>IF('Dépenses sur Devis'!D128="","",'Dépenses sur Devis'!D128)</f>
        <v/>
      </c>
      <c r="E128" s="228" t="str">
        <f>IF('Dépenses sur Devis'!E128="","",'Dépenses sur Devis'!E128)</f>
        <v/>
      </c>
      <c r="F128" s="230" t="str">
        <f>IF('Dépenses sur Devis'!F128="","",'Dépenses sur Devis'!F128)</f>
        <v/>
      </c>
      <c r="G128" s="230" t="str">
        <f>IF('Dépenses sur Devis'!G128="","",'Dépenses sur Devis'!G128)</f>
        <v/>
      </c>
      <c r="H128" s="230" t="str">
        <f>IF('Dépenses sur Devis'!H128="","",'Dépenses sur Devis'!H128)</f>
        <v/>
      </c>
      <c r="I128" s="231"/>
      <c r="J128" s="232"/>
      <c r="K128" s="233">
        <f t="shared" si="2"/>
        <v>0</v>
      </c>
      <c r="L128" s="223"/>
      <c r="M128" s="234"/>
      <c r="N128" s="225">
        <f t="shared" si="3"/>
        <v>0</v>
      </c>
      <c r="O128" s="235"/>
    </row>
    <row r="129" spans="1:15" ht="20.100000000000001" customHeight="1" x14ac:dyDescent="0.25">
      <c r="A129" s="77">
        <v>124</v>
      </c>
      <c r="B129" s="215" t="str">
        <f>IF('Dépenses sur Devis'!B129="","",'Dépenses sur Devis'!B129)</f>
        <v/>
      </c>
      <c r="C129" s="215" t="str">
        <f>IF('Dépenses sur Devis'!C129="","",'Dépenses sur Devis'!C129)</f>
        <v/>
      </c>
      <c r="D129" s="227" t="str">
        <f>IF('Dépenses sur Devis'!D129="","",'Dépenses sur Devis'!D129)</f>
        <v/>
      </c>
      <c r="E129" s="228" t="str">
        <f>IF('Dépenses sur Devis'!E129="","",'Dépenses sur Devis'!E129)</f>
        <v/>
      </c>
      <c r="F129" s="230" t="str">
        <f>IF('Dépenses sur Devis'!F129="","",'Dépenses sur Devis'!F129)</f>
        <v/>
      </c>
      <c r="G129" s="230" t="str">
        <f>IF('Dépenses sur Devis'!G129="","",'Dépenses sur Devis'!G129)</f>
        <v/>
      </c>
      <c r="H129" s="230" t="str">
        <f>IF('Dépenses sur Devis'!H129="","",'Dépenses sur Devis'!H129)</f>
        <v/>
      </c>
      <c r="I129" s="231"/>
      <c r="J129" s="232"/>
      <c r="K129" s="233">
        <f t="shared" si="2"/>
        <v>0</v>
      </c>
      <c r="L129" s="223"/>
      <c r="M129" s="234"/>
      <c r="N129" s="225">
        <f t="shared" si="3"/>
        <v>0</v>
      </c>
      <c r="O129" s="235"/>
    </row>
    <row r="130" spans="1:15" ht="20.100000000000001" customHeight="1" x14ac:dyDescent="0.25">
      <c r="A130" s="77">
        <v>125</v>
      </c>
      <c r="B130" s="215" t="str">
        <f>IF('Dépenses sur Devis'!B130="","",'Dépenses sur Devis'!B130)</f>
        <v/>
      </c>
      <c r="C130" s="215" t="str">
        <f>IF('Dépenses sur Devis'!C130="","",'Dépenses sur Devis'!C130)</f>
        <v/>
      </c>
      <c r="D130" s="227" t="str">
        <f>IF('Dépenses sur Devis'!D130="","",'Dépenses sur Devis'!D130)</f>
        <v/>
      </c>
      <c r="E130" s="228" t="str">
        <f>IF('Dépenses sur Devis'!E130="","",'Dépenses sur Devis'!E130)</f>
        <v/>
      </c>
      <c r="F130" s="230" t="str">
        <f>IF('Dépenses sur Devis'!F130="","",'Dépenses sur Devis'!F130)</f>
        <v/>
      </c>
      <c r="G130" s="230" t="str">
        <f>IF('Dépenses sur Devis'!G130="","",'Dépenses sur Devis'!G130)</f>
        <v/>
      </c>
      <c r="H130" s="230" t="str">
        <f>IF('Dépenses sur Devis'!H130="","",'Dépenses sur Devis'!H130)</f>
        <v/>
      </c>
      <c r="I130" s="231"/>
      <c r="J130" s="232"/>
      <c r="K130" s="233">
        <f t="shared" si="2"/>
        <v>0</v>
      </c>
      <c r="L130" s="223"/>
      <c r="M130" s="234"/>
      <c r="N130" s="225">
        <f t="shared" si="3"/>
        <v>0</v>
      </c>
      <c r="O130" s="235"/>
    </row>
    <row r="131" spans="1:15" ht="20.100000000000001" customHeight="1" x14ac:dyDescent="0.25">
      <c r="A131" s="77">
        <v>126</v>
      </c>
      <c r="B131" s="215" t="str">
        <f>IF('Dépenses sur Devis'!B131="","",'Dépenses sur Devis'!B131)</f>
        <v/>
      </c>
      <c r="C131" s="215" t="str">
        <f>IF('Dépenses sur Devis'!C131="","",'Dépenses sur Devis'!C131)</f>
        <v/>
      </c>
      <c r="D131" s="227" t="str">
        <f>IF('Dépenses sur Devis'!D131="","",'Dépenses sur Devis'!D131)</f>
        <v/>
      </c>
      <c r="E131" s="228" t="str">
        <f>IF('Dépenses sur Devis'!E131="","",'Dépenses sur Devis'!E131)</f>
        <v/>
      </c>
      <c r="F131" s="230" t="str">
        <f>IF('Dépenses sur Devis'!F131="","",'Dépenses sur Devis'!F131)</f>
        <v/>
      </c>
      <c r="G131" s="230" t="str">
        <f>IF('Dépenses sur Devis'!G131="","",'Dépenses sur Devis'!G131)</f>
        <v/>
      </c>
      <c r="H131" s="230" t="str">
        <f>IF('Dépenses sur Devis'!H131="","",'Dépenses sur Devis'!H131)</f>
        <v/>
      </c>
      <c r="I131" s="231"/>
      <c r="J131" s="232"/>
      <c r="K131" s="233">
        <f t="shared" si="2"/>
        <v>0</v>
      </c>
      <c r="L131" s="223"/>
      <c r="M131" s="234"/>
      <c r="N131" s="225">
        <f t="shared" si="3"/>
        <v>0</v>
      </c>
      <c r="O131" s="235"/>
    </row>
    <row r="132" spans="1:15" ht="20.100000000000001" customHeight="1" x14ac:dyDescent="0.25">
      <c r="A132" s="77">
        <v>127</v>
      </c>
      <c r="B132" s="215" t="str">
        <f>IF('Dépenses sur Devis'!B132="","",'Dépenses sur Devis'!B132)</f>
        <v/>
      </c>
      <c r="C132" s="215" t="str">
        <f>IF('Dépenses sur Devis'!C132="","",'Dépenses sur Devis'!C132)</f>
        <v/>
      </c>
      <c r="D132" s="227" t="str">
        <f>IF('Dépenses sur Devis'!D132="","",'Dépenses sur Devis'!D132)</f>
        <v/>
      </c>
      <c r="E132" s="228" t="str">
        <f>IF('Dépenses sur Devis'!E132="","",'Dépenses sur Devis'!E132)</f>
        <v/>
      </c>
      <c r="F132" s="230" t="str">
        <f>IF('Dépenses sur Devis'!F132="","",'Dépenses sur Devis'!F132)</f>
        <v/>
      </c>
      <c r="G132" s="230" t="str">
        <f>IF('Dépenses sur Devis'!G132="","",'Dépenses sur Devis'!G132)</f>
        <v/>
      </c>
      <c r="H132" s="230" t="str">
        <f>IF('Dépenses sur Devis'!H132="","",'Dépenses sur Devis'!H132)</f>
        <v/>
      </c>
      <c r="I132" s="231"/>
      <c r="J132" s="232"/>
      <c r="K132" s="233">
        <f t="shared" si="2"/>
        <v>0</v>
      </c>
      <c r="L132" s="223"/>
      <c r="M132" s="234"/>
      <c r="N132" s="225">
        <f t="shared" si="3"/>
        <v>0</v>
      </c>
      <c r="O132" s="235"/>
    </row>
    <row r="133" spans="1:15" ht="20.100000000000001" customHeight="1" x14ac:dyDescent="0.25">
      <c r="A133" s="77">
        <v>128</v>
      </c>
      <c r="B133" s="215" t="str">
        <f>IF('Dépenses sur Devis'!B133="","",'Dépenses sur Devis'!B133)</f>
        <v/>
      </c>
      <c r="C133" s="215" t="str">
        <f>IF('Dépenses sur Devis'!C133="","",'Dépenses sur Devis'!C133)</f>
        <v/>
      </c>
      <c r="D133" s="227" t="str">
        <f>IF('Dépenses sur Devis'!D133="","",'Dépenses sur Devis'!D133)</f>
        <v/>
      </c>
      <c r="E133" s="228" t="str">
        <f>IF('Dépenses sur Devis'!E133="","",'Dépenses sur Devis'!E133)</f>
        <v/>
      </c>
      <c r="F133" s="230" t="str">
        <f>IF('Dépenses sur Devis'!F133="","",'Dépenses sur Devis'!F133)</f>
        <v/>
      </c>
      <c r="G133" s="230" t="str">
        <f>IF('Dépenses sur Devis'!G133="","",'Dépenses sur Devis'!G133)</f>
        <v/>
      </c>
      <c r="H133" s="230" t="str">
        <f>IF('Dépenses sur Devis'!H133="","",'Dépenses sur Devis'!H133)</f>
        <v/>
      </c>
      <c r="I133" s="231"/>
      <c r="J133" s="232"/>
      <c r="K133" s="233">
        <f t="shared" ref="K133:K196" si="4">MIN(F133,G133,H133)*1.15</f>
        <v>0</v>
      </c>
      <c r="L133" s="223"/>
      <c r="M133" s="234"/>
      <c r="N133" s="225">
        <f t="shared" si="3"/>
        <v>0</v>
      </c>
      <c r="O133" s="235"/>
    </row>
    <row r="134" spans="1:15" ht="20.100000000000001" customHeight="1" x14ac:dyDescent="0.25">
      <c r="A134" s="77">
        <v>129</v>
      </c>
      <c r="B134" s="215" t="str">
        <f>IF('Dépenses sur Devis'!B134="","",'Dépenses sur Devis'!B134)</f>
        <v/>
      </c>
      <c r="C134" s="215" t="str">
        <f>IF('Dépenses sur Devis'!C134="","",'Dépenses sur Devis'!C134)</f>
        <v/>
      </c>
      <c r="D134" s="227" t="str">
        <f>IF('Dépenses sur Devis'!D134="","",'Dépenses sur Devis'!D134)</f>
        <v/>
      </c>
      <c r="E134" s="228" t="str">
        <f>IF('Dépenses sur Devis'!E134="","",'Dépenses sur Devis'!E134)</f>
        <v/>
      </c>
      <c r="F134" s="230" t="str">
        <f>IF('Dépenses sur Devis'!F134="","",'Dépenses sur Devis'!F134)</f>
        <v/>
      </c>
      <c r="G134" s="230" t="str">
        <f>IF('Dépenses sur Devis'!G134="","",'Dépenses sur Devis'!G134)</f>
        <v/>
      </c>
      <c r="H134" s="230" t="str">
        <f>IF('Dépenses sur Devis'!H134="","",'Dépenses sur Devis'!H134)</f>
        <v/>
      </c>
      <c r="I134" s="231"/>
      <c r="J134" s="232"/>
      <c r="K134" s="233">
        <f t="shared" si="4"/>
        <v>0</v>
      </c>
      <c r="L134" s="223"/>
      <c r="M134" s="234"/>
      <c r="N134" s="225">
        <f t="shared" ref="N134:N197" si="5">IF(E134="Achat de véhicule (simples cabines)",MIN(L134,40000),0)</f>
        <v>0</v>
      </c>
      <c r="O134" s="235"/>
    </row>
    <row r="135" spans="1:15" ht="20.100000000000001" customHeight="1" x14ac:dyDescent="0.25">
      <c r="A135" s="77">
        <v>130</v>
      </c>
      <c r="B135" s="215" t="str">
        <f>IF('Dépenses sur Devis'!B135="","",'Dépenses sur Devis'!B135)</f>
        <v/>
      </c>
      <c r="C135" s="215" t="str">
        <f>IF('Dépenses sur Devis'!C135="","",'Dépenses sur Devis'!C135)</f>
        <v/>
      </c>
      <c r="D135" s="227" t="str">
        <f>IF('Dépenses sur Devis'!D135="","",'Dépenses sur Devis'!D135)</f>
        <v/>
      </c>
      <c r="E135" s="228" t="str">
        <f>IF('Dépenses sur Devis'!E135="","",'Dépenses sur Devis'!E135)</f>
        <v/>
      </c>
      <c r="F135" s="230" t="str">
        <f>IF('Dépenses sur Devis'!F135="","",'Dépenses sur Devis'!F135)</f>
        <v/>
      </c>
      <c r="G135" s="230" t="str">
        <f>IF('Dépenses sur Devis'!G135="","",'Dépenses sur Devis'!G135)</f>
        <v/>
      </c>
      <c r="H135" s="230" t="str">
        <f>IF('Dépenses sur Devis'!H135="","",'Dépenses sur Devis'!H135)</f>
        <v/>
      </c>
      <c r="I135" s="231"/>
      <c r="J135" s="232"/>
      <c r="K135" s="233">
        <f t="shared" si="4"/>
        <v>0</v>
      </c>
      <c r="L135" s="223"/>
      <c r="M135" s="234"/>
      <c r="N135" s="225">
        <f t="shared" si="5"/>
        <v>0</v>
      </c>
      <c r="O135" s="235"/>
    </row>
    <row r="136" spans="1:15" ht="20.100000000000001" customHeight="1" x14ac:dyDescent="0.25">
      <c r="A136" s="77">
        <v>131</v>
      </c>
      <c r="B136" s="215" t="str">
        <f>IF('Dépenses sur Devis'!B136="","",'Dépenses sur Devis'!B136)</f>
        <v/>
      </c>
      <c r="C136" s="215" t="str">
        <f>IF('Dépenses sur Devis'!C136="","",'Dépenses sur Devis'!C136)</f>
        <v/>
      </c>
      <c r="D136" s="227" t="str">
        <f>IF('Dépenses sur Devis'!D136="","",'Dépenses sur Devis'!D136)</f>
        <v/>
      </c>
      <c r="E136" s="228" t="str">
        <f>IF('Dépenses sur Devis'!E136="","",'Dépenses sur Devis'!E136)</f>
        <v/>
      </c>
      <c r="F136" s="230" t="str">
        <f>IF('Dépenses sur Devis'!F136="","",'Dépenses sur Devis'!F136)</f>
        <v/>
      </c>
      <c r="G136" s="230" t="str">
        <f>IF('Dépenses sur Devis'!G136="","",'Dépenses sur Devis'!G136)</f>
        <v/>
      </c>
      <c r="H136" s="230" t="str">
        <f>IF('Dépenses sur Devis'!H136="","",'Dépenses sur Devis'!H136)</f>
        <v/>
      </c>
      <c r="I136" s="231"/>
      <c r="J136" s="232"/>
      <c r="K136" s="233">
        <f t="shared" si="4"/>
        <v>0</v>
      </c>
      <c r="L136" s="223"/>
      <c r="M136" s="234"/>
      <c r="N136" s="225">
        <f t="shared" si="5"/>
        <v>0</v>
      </c>
      <c r="O136" s="235"/>
    </row>
    <row r="137" spans="1:15" ht="20.100000000000001" customHeight="1" x14ac:dyDescent="0.25">
      <c r="A137" s="77">
        <v>132</v>
      </c>
      <c r="B137" s="215" t="str">
        <f>IF('Dépenses sur Devis'!B137="","",'Dépenses sur Devis'!B137)</f>
        <v/>
      </c>
      <c r="C137" s="215" t="str">
        <f>IF('Dépenses sur Devis'!C137="","",'Dépenses sur Devis'!C137)</f>
        <v/>
      </c>
      <c r="D137" s="227" t="str">
        <f>IF('Dépenses sur Devis'!D137="","",'Dépenses sur Devis'!D137)</f>
        <v/>
      </c>
      <c r="E137" s="228" t="str">
        <f>IF('Dépenses sur Devis'!E137="","",'Dépenses sur Devis'!E137)</f>
        <v/>
      </c>
      <c r="F137" s="230" t="str">
        <f>IF('Dépenses sur Devis'!F137="","",'Dépenses sur Devis'!F137)</f>
        <v/>
      </c>
      <c r="G137" s="230" t="str">
        <f>IF('Dépenses sur Devis'!G137="","",'Dépenses sur Devis'!G137)</f>
        <v/>
      </c>
      <c r="H137" s="230" t="str">
        <f>IF('Dépenses sur Devis'!H137="","",'Dépenses sur Devis'!H137)</f>
        <v/>
      </c>
      <c r="I137" s="231"/>
      <c r="J137" s="232"/>
      <c r="K137" s="233">
        <f t="shared" si="4"/>
        <v>0</v>
      </c>
      <c r="L137" s="223"/>
      <c r="M137" s="234"/>
      <c r="N137" s="225">
        <f t="shared" si="5"/>
        <v>0</v>
      </c>
      <c r="O137" s="235"/>
    </row>
    <row r="138" spans="1:15" ht="20.100000000000001" customHeight="1" x14ac:dyDescent="0.25">
      <c r="A138" s="77">
        <v>133</v>
      </c>
      <c r="B138" s="215" t="str">
        <f>IF('Dépenses sur Devis'!B138="","",'Dépenses sur Devis'!B138)</f>
        <v/>
      </c>
      <c r="C138" s="215" t="str">
        <f>IF('Dépenses sur Devis'!C138="","",'Dépenses sur Devis'!C138)</f>
        <v/>
      </c>
      <c r="D138" s="227" t="str">
        <f>IF('Dépenses sur Devis'!D138="","",'Dépenses sur Devis'!D138)</f>
        <v/>
      </c>
      <c r="E138" s="228" t="str">
        <f>IF('Dépenses sur Devis'!E138="","",'Dépenses sur Devis'!E138)</f>
        <v/>
      </c>
      <c r="F138" s="230" t="str">
        <f>IF('Dépenses sur Devis'!F138="","",'Dépenses sur Devis'!F138)</f>
        <v/>
      </c>
      <c r="G138" s="230" t="str">
        <f>IF('Dépenses sur Devis'!G138="","",'Dépenses sur Devis'!G138)</f>
        <v/>
      </c>
      <c r="H138" s="230" t="str">
        <f>IF('Dépenses sur Devis'!H138="","",'Dépenses sur Devis'!H138)</f>
        <v/>
      </c>
      <c r="I138" s="231"/>
      <c r="J138" s="232"/>
      <c r="K138" s="233">
        <f t="shared" si="4"/>
        <v>0</v>
      </c>
      <c r="L138" s="223"/>
      <c r="M138" s="234"/>
      <c r="N138" s="225">
        <f t="shared" si="5"/>
        <v>0</v>
      </c>
      <c r="O138" s="235"/>
    </row>
    <row r="139" spans="1:15" ht="20.100000000000001" customHeight="1" x14ac:dyDescent="0.25">
      <c r="A139" s="77">
        <v>134</v>
      </c>
      <c r="B139" s="215" t="str">
        <f>IF('Dépenses sur Devis'!B139="","",'Dépenses sur Devis'!B139)</f>
        <v/>
      </c>
      <c r="C139" s="215" t="str">
        <f>IF('Dépenses sur Devis'!C139="","",'Dépenses sur Devis'!C139)</f>
        <v/>
      </c>
      <c r="D139" s="227" t="str">
        <f>IF('Dépenses sur Devis'!D139="","",'Dépenses sur Devis'!D139)</f>
        <v/>
      </c>
      <c r="E139" s="228" t="str">
        <f>IF('Dépenses sur Devis'!E139="","",'Dépenses sur Devis'!E139)</f>
        <v/>
      </c>
      <c r="F139" s="230" t="str">
        <f>IF('Dépenses sur Devis'!F139="","",'Dépenses sur Devis'!F139)</f>
        <v/>
      </c>
      <c r="G139" s="230" t="str">
        <f>IF('Dépenses sur Devis'!G139="","",'Dépenses sur Devis'!G139)</f>
        <v/>
      </c>
      <c r="H139" s="230" t="str">
        <f>IF('Dépenses sur Devis'!H139="","",'Dépenses sur Devis'!H139)</f>
        <v/>
      </c>
      <c r="I139" s="231"/>
      <c r="J139" s="232"/>
      <c r="K139" s="233">
        <f t="shared" si="4"/>
        <v>0</v>
      </c>
      <c r="L139" s="223"/>
      <c r="M139" s="234"/>
      <c r="N139" s="225">
        <f t="shared" si="5"/>
        <v>0</v>
      </c>
      <c r="O139" s="235"/>
    </row>
    <row r="140" spans="1:15" ht="20.100000000000001" customHeight="1" x14ac:dyDescent="0.25">
      <c r="A140" s="77">
        <v>135</v>
      </c>
      <c r="B140" s="215" t="str">
        <f>IF('Dépenses sur Devis'!B140="","",'Dépenses sur Devis'!B140)</f>
        <v/>
      </c>
      <c r="C140" s="215" t="str">
        <f>IF('Dépenses sur Devis'!C140="","",'Dépenses sur Devis'!C140)</f>
        <v/>
      </c>
      <c r="D140" s="227" t="str">
        <f>IF('Dépenses sur Devis'!D140="","",'Dépenses sur Devis'!D140)</f>
        <v/>
      </c>
      <c r="E140" s="228" t="str">
        <f>IF('Dépenses sur Devis'!E140="","",'Dépenses sur Devis'!E140)</f>
        <v/>
      </c>
      <c r="F140" s="230" t="str">
        <f>IF('Dépenses sur Devis'!F140="","",'Dépenses sur Devis'!F140)</f>
        <v/>
      </c>
      <c r="G140" s="230" t="str">
        <f>IF('Dépenses sur Devis'!G140="","",'Dépenses sur Devis'!G140)</f>
        <v/>
      </c>
      <c r="H140" s="230" t="str">
        <f>IF('Dépenses sur Devis'!H140="","",'Dépenses sur Devis'!H140)</f>
        <v/>
      </c>
      <c r="I140" s="231"/>
      <c r="J140" s="232"/>
      <c r="K140" s="233">
        <f t="shared" si="4"/>
        <v>0</v>
      </c>
      <c r="L140" s="223"/>
      <c r="M140" s="234"/>
      <c r="N140" s="225">
        <f t="shared" si="5"/>
        <v>0</v>
      </c>
      <c r="O140" s="235"/>
    </row>
    <row r="141" spans="1:15" ht="20.100000000000001" customHeight="1" x14ac:dyDescent="0.25">
      <c r="A141" s="77">
        <v>136</v>
      </c>
      <c r="B141" s="215" t="str">
        <f>IF('Dépenses sur Devis'!B141="","",'Dépenses sur Devis'!B141)</f>
        <v/>
      </c>
      <c r="C141" s="215" t="str">
        <f>IF('Dépenses sur Devis'!C141="","",'Dépenses sur Devis'!C141)</f>
        <v/>
      </c>
      <c r="D141" s="227" t="str">
        <f>IF('Dépenses sur Devis'!D141="","",'Dépenses sur Devis'!D141)</f>
        <v/>
      </c>
      <c r="E141" s="228" t="str">
        <f>IF('Dépenses sur Devis'!E141="","",'Dépenses sur Devis'!E141)</f>
        <v/>
      </c>
      <c r="F141" s="230" t="str">
        <f>IF('Dépenses sur Devis'!F141="","",'Dépenses sur Devis'!F141)</f>
        <v/>
      </c>
      <c r="G141" s="230" t="str">
        <f>IF('Dépenses sur Devis'!G141="","",'Dépenses sur Devis'!G141)</f>
        <v/>
      </c>
      <c r="H141" s="230" t="str">
        <f>IF('Dépenses sur Devis'!H141="","",'Dépenses sur Devis'!H141)</f>
        <v/>
      </c>
      <c r="I141" s="231"/>
      <c r="J141" s="232"/>
      <c r="K141" s="233">
        <f t="shared" si="4"/>
        <v>0</v>
      </c>
      <c r="L141" s="223"/>
      <c r="M141" s="234"/>
      <c r="N141" s="225">
        <f t="shared" si="5"/>
        <v>0</v>
      </c>
      <c r="O141" s="235"/>
    </row>
    <row r="142" spans="1:15" ht="20.100000000000001" customHeight="1" x14ac:dyDescent="0.25">
      <c r="A142" s="77">
        <v>137</v>
      </c>
      <c r="B142" s="215" t="str">
        <f>IF('Dépenses sur Devis'!B142="","",'Dépenses sur Devis'!B142)</f>
        <v/>
      </c>
      <c r="C142" s="215" t="str">
        <f>IF('Dépenses sur Devis'!C142="","",'Dépenses sur Devis'!C142)</f>
        <v/>
      </c>
      <c r="D142" s="227" t="str">
        <f>IF('Dépenses sur Devis'!D142="","",'Dépenses sur Devis'!D142)</f>
        <v/>
      </c>
      <c r="E142" s="228" t="str">
        <f>IF('Dépenses sur Devis'!E142="","",'Dépenses sur Devis'!E142)</f>
        <v/>
      </c>
      <c r="F142" s="230" t="str">
        <f>IF('Dépenses sur Devis'!F142="","",'Dépenses sur Devis'!F142)</f>
        <v/>
      </c>
      <c r="G142" s="230" t="str">
        <f>IF('Dépenses sur Devis'!G142="","",'Dépenses sur Devis'!G142)</f>
        <v/>
      </c>
      <c r="H142" s="230" t="str">
        <f>IF('Dépenses sur Devis'!H142="","",'Dépenses sur Devis'!H142)</f>
        <v/>
      </c>
      <c r="I142" s="231"/>
      <c r="J142" s="232"/>
      <c r="K142" s="233">
        <f t="shared" si="4"/>
        <v>0</v>
      </c>
      <c r="L142" s="223"/>
      <c r="M142" s="234"/>
      <c r="N142" s="225">
        <f t="shared" si="5"/>
        <v>0</v>
      </c>
      <c r="O142" s="235"/>
    </row>
    <row r="143" spans="1:15" ht="20.100000000000001" customHeight="1" x14ac:dyDescent="0.25">
      <c r="A143" s="77">
        <v>138</v>
      </c>
      <c r="B143" s="215" t="str">
        <f>IF('Dépenses sur Devis'!B143="","",'Dépenses sur Devis'!B143)</f>
        <v/>
      </c>
      <c r="C143" s="215" t="str">
        <f>IF('Dépenses sur Devis'!C143="","",'Dépenses sur Devis'!C143)</f>
        <v/>
      </c>
      <c r="D143" s="227" t="str">
        <f>IF('Dépenses sur Devis'!D143="","",'Dépenses sur Devis'!D143)</f>
        <v/>
      </c>
      <c r="E143" s="228" t="str">
        <f>IF('Dépenses sur Devis'!E143="","",'Dépenses sur Devis'!E143)</f>
        <v/>
      </c>
      <c r="F143" s="230" t="str">
        <f>IF('Dépenses sur Devis'!F143="","",'Dépenses sur Devis'!F143)</f>
        <v/>
      </c>
      <c r="G143" s="230" t="str">
        <f>IF('Dépenses sur Devis'!G143="","",'Dépenses sur Devis'!G143)</f>
        <v/>
      </c>
      <c r="H143" s="230" t="str">
        <f>IF('Dépenses sur Devis'!H143="","",'Dépenses sur Devis'!H143)</f>
        <v/>
      </c>
      <c r="I143" s="231"/>
      <c r="J143" s="232"/>
      <c r="K143" s="233">
        <f t="shared" si="4"/>
        <v>0</v>
      </c>
      <c r="L143" s="223"/>
      <c r="M143" s="234"/>
      <c r="N143" s="225">
        <f t="shared" si="5"/>
        <v>0</v>
      </c>
      <c r="O143" s="235"/>
    </row>
    <row r="144" spans="1:15" ht="20.100000000000001" customHeight="1" x14ac:dyDescent="0.25">
      <c r="A144" s="77">
        <v>139</v>
      </c>
      <c r="B144" s="215" t="str">
        <f>IF('Dépenses sur Devis'!B144="","",'Dépenses sur Devis'!B144)</f>
        <v/>
      </c>
      <c r="C144" s="215" t="str">
        <f>IF('Dépenses sur Devis'!C144="","",'Dépenses sur Devis'!C144)</f>
        <v/>
      </c>
      <c r="D144" s="227" t="str">
        <f>IF('Dépenses sur Devis'!D144="","",'Dépenses sur Devis'!D144)</f>
        <v/>
      </c>
      <c r="E144" s="228" t="str">
        <f>IF('Dépenses sur Devis'!E144="","",'Dépenses sur Devis'!E144)</f>
        <v/>
      </c>
      <c r="F144" s="230" t="str">
        <f>IF('Dépenses sur Devis'!F144="","",'Dépenses sur Devis'!F144)</f>
        <v/>
      </c>
      <c r="G144" s="230" t="str">
        <f>IF('Dépenses sur Devis'!G144="","",'Dépenses sur Devis'!G144)</f>
        <v/>
      </c>
      <c r="H144" s="230" t="str">
        <f>IF('Dépenses sur Devis'!H144="","",'Dépenses sur Devis'!H144)</f>
        <v/>
      </c>
      <c r="I144" s="231"/>
      <c r="J144" s="232"/>
      <c r="K144" s="233">
        <f t="shared" si="4"/>
        <v>0</v>
      </c>
      <c r="L144" s="223"/>
      <c r="M144" s="234"/>
      <c r="N144" s="225">
        <f t="shared" si="5"/>
        <v>0</v>
      </c>
      <c r="O144" s="235"/>
    </row>
    <row r="145" spans="1:15" ht="20.100000000000001" customHeight="1" x14ac:dyDescent="0.25">
      <c r="A145" s="77">
        <v>140</v>
      </c>
      <c r="B145" s="215" t="str">
        <f>IF('Dépenses sur Devis'!B145="","",'Dépenses sur Devis'!B145)</f>
        <v/>
      </c>
      <c r="C145" s="215" t="str">
        <f>IF('Dépenses sur Devis'!C145="","",'Dépenses sur Devis'!C145)</f>
        <v/>
      </c>
      <c r="D145" s="227" t="str">
        <f>IF('Dépenses sur Devis'!D145="","",'Dépenses sur Devis'!D145)</f>
        <v/>
      </c>
      <c r="E145" s="228" t="str">
        <f>IF('Dépenses sur Devis'!E145="","",'Dépenses sur Devis'!E145)</f>
        <v/>
      </c>
      <c r="F145" s="230" t="str">
        <f>IF('Dépenses sur Devis'!F145="","",'Dépenses sur Devis'!F145)</f>
        <v/>
      </c>
      <c r="G145" s="230" t="str">
        <f>IF('Dépenses sur Devis'!G145="","",'Dépenses sur Devis'!G145)</f>
        <v/>
      </c>
      <c r="H145" s="230" t="str">
        <f>IF('Dépenses sur Devis'!H145="","",'Dépenses sur Devis'!H145)</f>
        <v/>
      </c>
      <c r="I145" s="231"/>
      <c r="J145" s="232"/>
      <c r="K145" s="233">
        <f t="shared" si="4"/>
        <v>0</v>
      </c>
      <c r="L145" s="223"/>
      <c r="M145" s="234"/>
      <c r="N145" s="225">
        <f t="shared" si="5"/>
        <v>0</v>
      </c>
      <c r="O145" s="235"/>
    </row>
    <row r="146" spans="1:15" ht="20.100000000000001" customHeight="1" x14ac:dyDescent="0.25">
      <c r="A146" s="77">
        <v>141</v>
      </c>
      <c r="B146" s="215" t="str">
        <f>IF('Dépenses sur Devis'!B146="","",'Dépenses sur Devis'!B146)</f>
        <v/>
      </c>
      <c r="C146" s="215" t="str">
        <f>IF('Dépenses sur Devis'!C146="","",'Dépenses sur Devis'!C146)</f>
        <v/>
      </c>
      <c r="D146" s="227" t="str">
        <f>IF('Dépenses sur Devis'!D146="","",'Dépenses sur Devis'!D146)</f>
        <v/>
      </c>
      <c r="E146" s="228" t="str">
        <f>IF('Dépenses sur Devis'!E146="","",'Dépenses sur Devis'!E146)</f>
        <v/>
      </c>
      <c r="F146" s="230" t="str">
        <f>IF('Dépenses sur Devis'!F146="","",'Dépenses sur Devis'!F146)</f>
        <v/>
      </c>
      <c r="G146" s="230" t="str">
        <f>IF('Dépenses sur Devis'!G146="","",'Dépenses sur Devis'!G146)</f>
        <v/>
      </c>
      <c r="H146" s="230" t="str">
        <f>IF('Dépenses sur Devis'!H146="","",'Dépenses sur Devis'!H146)</f>
        <v/>
      </c>
      <c r="I146" s="231"/>
      <c r="J146" s="232"/>
      <c r="K146" s="233">
        <f t="shared" si="4"/>
        <v>0</v>
      </c>
      <c r="L146" s="223"/>
      <c r="M146" s="234"/>
      <c r="N146" s="225">
        <f t="shared" si="5"/>
        <v>0</v>
      </c>
      <c r="O146" s="235"/>
    </row>
    <row r="147" spans="1:15" ht="20.100000000000001" customHeight="1" x14ac:dyDescent="0.25">
      <c r="A147" s="77">
        <v>142</v>
      </c>
      <c r="B147" s="215" t="str">
        <f>IF('Dépenses sur Devis'!B147="","",'Dépenses sur Devis'!B147)</f>
        <v/>
      </c>
      <c r="C147" s="215" t="str">
        <f>IF('Dépenses sur Devis'!C147="","",'Dépenses sur Devis'!C147)</f>
        <v/>
      </c>
      <c r="D147" s="227" t="str">
        <f>IF('Dépenses sur Devis'!D147="","",'Dépenses sur Devis'!D147)</f>
        <v/>
      </c>
      <c r="E147" s="228" t="str">
        <f>IF('Dépenses sur Devis'!E147="","",'Dépenses sur Devis'!E147)</f>
        <v/>
      </c>
      <c r="F147" s="230" t="str">
        <f>IF('Dépenses sur Devis'!F147="","",'Dépenses sur Devis'!F147)</f>
        <v/>
      </c>
      <c r="G147" s="230" t="str">
        <f>IF('Dépenses sur Devis'!G147="","",'Dépenses sur Devis'!G147)</f>
        <v/>
      </c>
      <c r="H147" s="230" t="str">
        <f>IF('Dépenses sur Devis'!H147="","",'Dépenses sur Devis'!H147)</f>
        <v/>
      </c>
      <c r="I147" s="231"/>
      <c r="J147" s="232"/>
      <c r="K147" s="233">
        <f t="shared" si="4"/>
        <v>0</v>
      </c>
      <c r="L147" s="223"/>
      <c r="M147" s="234"/>
      <c r="N147" s="225">
        <f t="shared" si="5"/>
        <v>0</v>
      </c>
      <c r="O147" s="235"/>
    </row>
    <row r="148" spans="1:15" ht="20.100000000000001" customHeight="1" x14ac:dyDescent="0.25">
      <c r="A148" s="77">
        <v>143</v>
      </c>
      <c r="B148" s="215" t="str">
        <f>IF('Dépenses sur Devis'!B148="","",'Dépenses sur Devis'!B148)</f>
        <v/>
      </c>
      <c r="C148" s="215" t="str">
        <f>IF('Dépenses sur Devis'!C148="","",'Dépenses sur Devis'!C148)</f>
        <v/>
      </c>
      <c r="D148" s="227" t="str">
        <f>IF('Dépenses sur Devis'!D148="","",'Dépenses sur Devis'!D148)</f>
        <v/>
      </c>
      <c r="E148" s="228" t="str">
        <f>IF('Dépenses sur Devis'!E148="","",'Dépenses sur Devis'!E148)</f>
        <v/>
      </c>
      <c r="F148" s="230" t="str">
        <f>IF('Dépenses sur Devis'!F148="","",'Dépenses sur Devis'!F148)</f>
        <v/>
      </c>
      <c r="G148" s="230" t="str">
        <f>IF('Dépenses sur Devis'!G148="","",'Dépenses sur Devis'!G148)</f>
        <v/>
      </c>
      <c r="H148" s="230" t="str">
        <f>IF('Dépenses sur Devis'!H148="","",'Dépenses sur Devis'!H148)</f>
        <v/>
      </c>
      <c r="I148" s="231"/>
      <c r="J148" s="232"/>
      <c r="K148" s="233">
        <f t="shared" si="4"/>
        <v>0</v>
      </c>
      <c r="L148" s="223"/>
      <c r="M148" s="234"/>
      <c r="N148" s="225">
        <f t="shared" si="5"/>
        <v>0</v>
      </c>
      <c r="O148" s="235"/>
    </row>
    <row r="149" spans="1:15" ht="20.100000000000001" customHeight="1" x14ac:dyDescent="0.25">
      <c r="A149" s="77">
        <v>144</v>
      </c>
      <c r="B149" s="215" t="str">
        <f>IF('Dépenses sur Devis'!B149="","",'Dépenses sur Devis'!B149)</f>
        <v/>
      </c>
      <c r="C149" s="215" t="str">
        <f>IF('Dépenses sur Devis'!C149="","",'Dépenses sur Devis'!C149)</f>
        <v/>
      </c>
      <c r="D149" s="227" t="str">
        <f>IF('Dépenses sur Devis'!D149="","",'Dépenses sur Devis'!D149)</f>
        <v/>
      </c>
      <c r="E149" s="228" t="str">
        <f>IF('Dépenses sur Devis'!E149="","",'Dépenses sur Devis'!E149)</f>
        <v/>
      </c>
      <c r="F149" s="230" t="str">
        <f>IF('Dépenses sur Devis'!F149="","",'Dépenses sur Devis'!F149)</f>
        <v/>
      </c>
      <c r="G149" s="230" t="str">
        <f>IF('Dépenses sur Devis'!G149="","",'Dépenses sur Devis'!G149)</f>
        <v/>
      </c>
      <c r="H149" s="230" t="str">
        <f>IF('Dépenses sur Devis'!H149="","",'Dépenses sur Devis'!H149)</f>
        <v/>
      </c>
      <c r="I149" s="231"/>
      <c r="J149" s="232"/>
      <c r="K149" s="233">
        <f t="shared" si="4"/>
        <v>0</v>
      </c>
      <c r="L149" s="223"/>
      <c r="M149" s="234"/>
      <c r="N149" s="225">
        <f t="shared" si="5"/>
        <v>0</v>
      </c>
      <c r="O149" s="235"/>
    </row>
    <row r="150" spans="1:15" ht="20.100000000000001" customHeight="1" x14ac:dyDescent="0.25">
      <c r="A150" s="77">
        <v>145</v>
      </c>
      <c r="B150" s="215" t="str">
        <f>IF('Dépenses sur Devis'!B150="","",'Dépenses sur Devis'!B150)</f>
        <v/>
      </c>
      <c r="C150" s="215" t="str">
        <f>IF('Dépenses sur Devis'!C150="","",'Dépenses sur Devis'!C150)</f>
        <v/>
      </c>
      <c r="D150" s="227" t="str">
        <f>IF('Dépenses sur Devis'!D150="","",'Dépenses sur Devis'!D150)</f>
        <v/>
      </c>
      <c r="E150" s="228" t="str">
        <f>IF('Dépenses sur Devis'!E150="","",'Dépenses sur Devis'!E150)</f>
        <v/>
      </c>
      <c r="F150" s="230" t="str">
        <f>IF('Dépenses sur Devis'!F150="","",'Dépenses sur Devis'!F150)</f>
        <v/>
      </c>
      <c r="G150" s="230" t="str">
        <f>IF('Dépenses sur Devis'!G150="","",'Dépenses sur Devis'!G150)</f>
        <v/>
      </c>
      <c r="H150" s="230" t="str">
        <f>IF('Dépenses sur Devis'!H150="","",'Dépenses sur Devis'!H150)</f>
        <v/>
      </c>
      <c r="I150" s="231"/>
      <c r="J150" s="232"/>
      <c r="K150" s="233">
        <f t="shared" si="4"/>
        <v>0</v>
      </c>
      <c r="L150" s="223"/>
      <c r="M150" s="234"/>
      <c r="N150" s="225">
        <f t="shared" si="5"/>
        <v>0</v>
      </c>
      <c r="O150" s="235"/>
    </row>
    <row r="151" spans="1:15" ht="20.100000000000001" customHeight="1" x14ac:dyDescent="0.25">
      <c r="A151" s="77">
        <v>146</v>
      </c>
      <c r="B151" s="215" t="str">
        <f>IF('Dépenses sur Devis'!B151="","",'Dépenses sur Devis'!B151)</f>
        <v/>
      </c>
      <c r="C151" s="215" t="str">
        <f>IF('Dépenses sur Devis'!C151="","",'Dépenses sur Devis'!C151)</f>
        <v/>
      </c>
      <c r="D151" s="227" t="str">
        <f>IF('Dépenses sur Devis'!D151="","",'Dépenses sur Devis'!D151)</f>
        <v/>
      </c>
      <c r="E151" s="228" t="str">
        <f>IF('Dépenses sur Devis'!E151="","",'Dépenses sur Devis'!E151)</f>
        <v/>
      </c>
      <c r="F151" s="230" t="str">
        <f>IF('Dépenses sur Devis'!F151="","",'Dépenses sur Devis'!F151)</f>
        <v/>
      </c>
      <c r="G151" s="230" t="str">
        <f>IF('Dépenses sur Devis'!G151="","",'Dépenses sur Devis'!G151)</f>
        <v/>
      </c>
      <c r="H151" s="230" t="str">
        <f>IF('Dépenses sur Devis'!H151="","",'Dépenses sur Devis'!H151)</f>
        <v/>
      </c>
      <c r="I151" s="231"/>
      <c r="J151" s="232"/>
      <c r="K151" s="233">
        <f t="shared" si="4"/>
        <v>0</v>
      </c>
      <c r="L151" s="223"/>
      <c r="M151" s="234"/>
      <c r="N151" s="225">
        <f t="shared" si="5"/>
        <v>0</v>
      </c>
      <c r="O151" s="235"/>
    </row>
    <row r="152" spans="1:15" ht="20.100000000000001" customHeight="1" x14ac:dyDescent="0.25">
      <c r="A152" s="77">
        <v>147</v>
      </c>
      <c r="B152" s="215" t="str">
        <f>IF('Dépenses sur Devis'!B152="","",'Dépenses sur Devis'!B152)</f>
        <v/>
      </c>
      <c r="C152" s="215" t="str">
        <f>IF('Dépenses sur Devis'!C152="","",'Dépenses sur Devis'!C152)</f>
        <v/>
      </c>
      <c r="D152" s="227" t="str">
        <f>IF('Dépenses sur Devis'!D152="","",'Dépenses sur Devis'!D152)</f>
        <v/>
      </c>
      <c r="E152" s="228" t="str">
        <f>IF('Dépenses sur Devis'!E152="","",'Dépenses sur Devis'!E152)</f>
        <v/>
      </c>
      <c r="F152" s="230" t="str">
        <f>IF('Dépenses sur Devis'!F152="","",'Dépenses sur Devis'!F152)</f>
        <v/>
      </c>
      <c r="G152" s="230" t="str">
        <f>IF('Dépenses sur Devis'!G152="","",'Dépenses sur Devis'!G152)</f>
        <v/>
      </c>
      <c r="H152" s="230" t="str">
        <f>IF('Dépenses sur Devis'!H152="","",'Dépenses sur Devis'!H152)</f>
        <v/>
      </c>
      <c r="I152" s="231"/>
      <c r="J152" s="232"/>
      <c r="K152" s="233">
        <f t="shared" si="4"/>
        <v>0</v>
      </c>
      <c r="L152" s="223"/>
      <c r="M152" s="234"/>
      <c r="N152" s="225">
        <f t="shared" si="5"/>
        <v>0</v>
      </c>
      <c r="O152" s="235"/>
    </row>
    <row r="153" spans="1:15" ht="20.100000000000001" customHeight="1" x14ac:dyDescent="0.25">
      <c r="A153" s="77">
        <v>148</v>
      </c>
      <c r="B153" s="215" t="str">
        <f>IF('Dépenses sur Devis'!B153="","",'Dépenses sur Devis'!B153)</f>
        <v/>
      </c>
      <c r="C153" s="215" t="str">
        <f>IF('Dépenses sur Devis'!C153="","",'Dépenses sur Devis'!C153)</f>
        <v/>
      </c>
      <c r="D153" s="227" t="str">
        <f>IF('Dépenses sur Devis'!D153="","",'Dépenses sur Devis'!D153)</f>
        <v/>
      </c>
      <c r="E153" s="228" t="str">
        <f>IF('Dépenses sur Devis'!E153="","",'Dépenses sur Devis'!E153)</f>
        <v/>
      </c>
      <c r="F153" s="230" t="str">
        <f>IF('Dépenses sur Devis'!F153="","",'Dépenses sur Devis'!F153)</f>
        <v/>
      </c>
      <c r="G153" s="230" t="str">
        <f>IF('Dépenses sur Devis'!G153="","",'Dépenses sur Devis'!G153)</f>
        <v/>
      </c>
      <c r="H153" s="230" t="str">
        <f>IF('Dépenses sur Devis'!H153="","",'Dépenses sur Devis'!H153)</f>
        <v/>
      </c>
      <c r="I153" s="231"/>
      <c r="J153" s="232"/>
      <c r="K153" s="233">
        <f t="shared" si="4"/>
        <v>0</v>
      </c>
      <c r="L153" s="223"/>
      <c r="M153" s="234"/>
      <c r="N153" s="225">
        <f t="shared" si="5"/>
        <v>0</v>
      </c>
      <c r="O153" s="235"/>
    </row>
    <row r="154" spans="1:15" ht="20.100000000000001" customHeight="1" x14ac:dyDescent="0.25">
      <c r="A154" s="77">
        <v>149</v>
      </c>
      <c r="B154" s="215" t="str">
        <f>IF('Dépenses sur Devis'!B154="","",'Dépenses sur Devis'!B154)</f>
        <v/>
      </c>
      <c r="C154" s="215" t="str">
        <f>IF('Dépenses sur Devis'!C154="","",'Dépenses sur Devis'!C154)</f>
        <v/>
      </c>
      <c r="D154" s="227" t="str">
        <f>IF('Dépenses sur Devis'!D154="","",'Dépenses sur Devis'!D154)</f>
        <v/>
      </c>
      <c r="E154" s="228" t="str">
        <f>IF('Dépenses sur Devis'!E154="","",'Dépenses sur Devis'!E154)</f>
        <v/>
      </c>
      <c r="F154" s="230" t="str">
        <f>IF('Dépenses sur Devis'!F154="","",'Dépenses sur Devis'!F154)</f>
        <v/>
      </c>
      <c r="G154" s="230" t="str">
        <f>IF('Dépenses sur Devis'!G154="","",'Dépenses sur Devis'!G154)</f>
        <v/>
      </c>
      <c r="H154" s="230" t="str">
        <f>IF('Dépenses sur Devis'!H154="","",'Dépenses sur Devis'!H154)</f>
        <v/>
      </c>
      <c r="I154" s="231"/>
      <c r="J154" s="232"/>
      <c r="K154" s="233">
        <f t="shared" si="4"/>
        <v>0</v>
      </c>
      <c r="L154" s="223"/>
      <c r="M154" s="234"/>
      <c r="N154" s="225">
        <f t="shared" si="5"/>
        <v>0</v>
      </c>
      <c r="O154" s="235"/>
    </row>
    <row r="155" spans="1:15" ht="20.100000000000001" customHeight="1" x14ac:dyDescent="0.25">
      <c r="A155" s="77">
        <v>150</v>
      </c>
      <c r="B155" s="215" t="str">
        <f>IF('Dépenses sur Devis'!B155="","",'Dépenses sur Devis'!B155)</f>
        <v/>
      </c>
      <c r="C155" s="215" t="str">
        <f>IF('Dépenses sur Devis'!C155="","",'Dépenses sur Devis'!C155)</f>
        <v/>
      </c>
      <c r="D155" s="227" t="str">
        <f>IF('Dépenses sur Devis'!D155="","",'Dépenses sur Devis'!D155)</f>
        <v/>
      </c>
      <c r="E155" s="228" t="str">
        <f>IF('Dépenses sur Devis'!E155="","",'Dépenses sur Devis'!E155)</f>
        <v/>
      </c>
      <c r="F155" s="230" t="str">
        <f>IF('Dépenses sur Devis'!F155="","",'Dépenses sur Devis'!F155)</f>
        <v/>
      </c>
      <c r="G155" s="230" t="str">
        <f>IF('Dépenses sur Devis'!G155="","",'Dépenses sur Devis'!G155)</f>
        <v/>
      </c>
      <c r="H155" s="230" t="str">
        <f>IF('Dépenses sur Devis'!H155="","",'Dépenses sur Devis'!H155)</f>
        <v/>
      </c>
      <c r="I155" s="231"/>
      <c r="J155" s="232"/>
      <c r="K155" s="233">
        <f t="shared" si="4"/>
        <v>0</v>
      </c>
      <c r="L155" s="223"/>
      <c r="M155" s="234"/>
      <c r="N155" s="225">
        <f t="shared" si="5"/>
        <v>0</v>
      </c>
      <c r="O155" s="235"/>
    </row>
    <row r="156" spans="1:15" ht="20.100000000000001" customHeight="1" x14ac:dyDescent="0.25">
      <c r="A156" s="77">
        <v>151</v>
      </c>
      <c r="B156" s="215" t="str">
        <f>IF('Dépenses sur Devis'!B156="","",'Dépenses sur Devis'!B156)</f>
        <v/>
      </c>
      <c r="C156" s="215" t="str">
        <f>IF('Dépenses sur Devis'!C156="","",'Dépenses sur Devis'!C156)</f>
        <v/>
      </c>
      <c r="D156" s="227" t="str">
        <f>IF('Dépenses sur Devis'!D156="","",'Dépenses sur Devis'!D156)</f>
        <v/>
      </c>
      <c r="E156" s="228" t="str">
        <f>IF('Dépenses sur Devis'!E156="","",'Dépenses sur Devis'!E156)</f>
        <v/>
      </c>
      <c r="F156" s="230" t="str">
        <f>IF('Dépenses sur Devis'!F156="","",'Dépenses sur Devis'!F156)</f>
        <v/>
      </c>
      <c r="G156" s="230" t="str">
        <f>IF('Dépenses sur Devis'!G156="","",'Dépenses sur Devis'!G156)</f>
        <v/>
      </c>
      <c r="H156" s="230" t="str">
        <f>IF('Dépenses sur Devis'!H156="","",'Dépenses sur Devis'!H156)</f>
        <v/>
      </c>
      <c r="I156" s="231"/>
      <c r="J156" s="232"/>
      <c r="K156" s="233">
        <f t="shared" si="4"/>
        <v>0</v>
      </c>
      <c r="L156" s="223"/>
      <c r="M156" s="234"/>
      <c r="N156" s="225">
        <f t="shared" si="5"/>
        <v>0</v>
      </c>
      <c r="O156" s="235"/>
    </row>
    <row r="157" spans="1:15" ht="20.100000000000001" customHeight="1" x14ac:dyDescent="0.25">
      <c r="A157" s="77">
        <v>152</v>
      </c>
      <c r="B157" s="215" t="str">
        <f>IF('Dépenses sur Devis'!B157="","",'Dépenses sur Devis'!B157)</f>
        <v/>
      </c>
      <c r="C157" s="215" t="str">
        <f>IF('Dépenses sur Devis'!C157="","",'Dépenses sur Devis'!C157)</f>
        <v/>
      </c>
      <c r="D157" s="227" t="str">
        <f>IF('Dépenses sur Devis'!D157="","",'Dépenses sur Devis'!D157)</f>
        <v/>
      </c>
      <c r="E157" s="228" t="str">
        <f>IF('Dépenses sur Devis'!E157="","",'Dépenses sur Devis'!E157)</f>
        <v/>
      </c>
      <c r="F157" s="230" t="str">
        <f>IF('Dépenses sur Devis'!F157="","",'Dépenses sur Devis'!F157)</f>
        <v/>
      </c>
      <c r="G157" s="230" t="str">
        <f>IF('Dépenses sur Devis'!G157="","",'Dépenses sur Devis'!G157)</f>
        <v/>
      </c>
      <c r="H157" s="230" t="str">
        <f>IF('Dépenses sur Devis'!H157="","",'Dépenses sur Devis'!H157)</f>
        <v/>
      </c>
      <c r="I157" s="231"/>
      <c r="J157" s="232"/>
      <c r="K157" s="233">
        <f t="shared" si="4"/>
        <v>0</v>
      </c>
      <c r="L157" s="223"/>
      <c r="M157" s="234"/>
      <c r="N157" s="225">
        <f t="shared" si="5"/>
        <v>0</v>
      </c>
      <c r="O157" s="235"/>
    </row>
    <row r="158" spans="1:15" ht="20.100000000000001" customHeight="1" x14ac:dyDescent="0.25">
      <c r="A158" s="77">
        <v>153</v>
      </c>
      <c r="B158" s="215" t="str">
        <f>IF('Dépenses sur Devis'!B158="","",'Dépenses sur Devis'!B158)</f>
        <v/>
      </c>
      <c r="C158" s="215" t="str">
        <f>IF('Dépenses sur Devis'!C158="","",'Dépenses sur Devis'!C158)</f>
        <v/>
      </c>
      <c r="D158" s="227" t="str">
        <f>IF('Dépenses sur Devis'!D158="","",'Dépenses sur Devis'!D158)</f>
        <v/>
      </c>
      <c r="E158" s="228" t="str">
        <f>IF('Dépenses sur Devis'!E158="","",'Dépenses sur Devis'!E158)</f>
        <v/>
      </c>
      <c r="F158" s="230" t="str">
        <f>IF('Dépenses sur Devis'!F158="","",'Dépenses sur Devis'!F158)</f>
        <v/>
      </c>
      <c r="G158" s="230" t="str">
        <f>IF('Dépenses sur Devis'!G158="","",'Dépenses sur Devis'!G158)</f>
        <v/>
      </c>
      <c r="H158" s="230" t="str">
        <f>IF('Dépenses sur Devis'!H158="","",'Dépenses sur Devis'!H158)</f>
        <v/>
      </c>
      <c r="I158" s="231"/>
      <c r="J158" s="232"/>
      <c r="K158" s="233">
        <f t="shared" si="4"/>
        <v>0</v>
      </c>
      <c r="L158" s="223"/>
      <c r="M158" s="234"/>
      <c r="N158" s="225">
        <f t="shared" si="5"/>
        <v>0</v>
      </c>
      <c r="O158" s="235"/>
    </row>
    <row r="159" spans="1:15" ht="20.100000000000001" customHeight="1" x14ac:dyDescent="0.25">
      <c r="A159" s="77">
        <v>154</v>
      </c>
      <c r="B159" s="215" t="str">
        <f>IF('Dépenses sur Devis'!B159="","",'Dépenses sur Devis'!B159)</f>
        <v/>
      </c>
      <c r="C159" s="215" t="str">
        <f>IF('Dépenses sur Devis'!C159="","",'Dépenses sur Devis'!C159)</f>
        <v/>
      </c>
      <c r="D159" s="227" t="str">
        <f>IF('Dépenses sur Devis'!D159="","",'Dépenses sur Devis'!D159)</f>
        <v/>
      </c>
      <c r="E159" s="228" t="str">
        <f>IF('Dépenses sur Devis'!E159="","",'Dépenses sur Devis'!E159)</f>
        <v/>
      </c>
      <c r="F159" s="230" t="str">
        <f>IF('Dépenses sur Devis'!F159="","",'Dépenses sur Devis'!F159)</f>
        <v/>
      </c>
      <c r="G159" s="230" t="str">
        <f>IF('Dépenses sur Devis'!G159="","",'Dépenses sur Devis'!G159)</f>
        <v/>
      </c>
      <c r="H159" s="230" t="str">
        <f>IF('Dépenses sur Devis'!H159="","",'Dépenses sur Devis'!H159)</f>
        <v/>
      </c>
      <c r="I159" s="231"/>
      <c r="J159" s="232"/>
      <c r="K159" s="233">
        <f t="shared" si="4"/>
        <v>0</v>
      </c>
      <c r="L159" s="223"/>
      <c r="M159" s="234"/>
      <c r="N159" s="225">
        <f t="shared" si="5"/>
        <v>0</v>
      </c>
      <c r="O159" s="235"/>
    </row>
    <row r="160" spans="1:15" ht="20.100000000000001" customHeight="1" x14ac:dyDescent="0.25">
      <c r="A160" s="77">
        <v>155</v>
      </c>
      <c r="B160" s="215" t="str">
        <f>IF('Dépenses sur Devis'!B160="","",'Dépenses sur Devis'!B160)</f>
        <v/>
      </c>
      <c r="C160" s="215" t="str">
        <f>IF('Dépenses sur Devis'!C160="","",'Dépenses sur Devis'!C160)</f>
        <v/>
      </c>
      <c r="D160" s="227" t="str">
        <f>IF('Dépenses sur Devis'!D160="","",'Dépenses sur Devis'!D160)</f>
        <v/>
      </c>
      <c r="E160" s="228" t="str">
        <f>IF('Dépenses sur Devis'!E160="","",'Dépenses sur Devis'!E160)</f>
        <v/>
      </c>
      <c r="F160" s="230" t="str">
        <f>IF('Dépenses sur Devis'!F160="","",'Dépenses sur Devis'!F160)</f>
        <v/>
      </c>
      <c r="G160" s="230" t="str">
        <f>IF('Dépenses sur Devis'!G160="","",'Dépenses sur Devis'!G160)</f>
        <v/>
      </c>
      <c r="H160" s="230" t="str">
        <f>IF('Dépenses sur Devis'!H160="","",'Dépenses sur Devis'!H160)</f>
        <v/>
      </c>
      <c r="I160" s="231"/>
      <c r="J160" s="232"/>
      <c r="K160" s="233">
        <f t="shared" si="4"/>
        <v>0</v>
      </c>
      <c r="L160" s="223"/>
      <c r="M160" s="234"/>
      <c r="N160" s="225">
        <f t="shared" si="5"/>
        <v>0</v>
      </c>
      <c r="O160" s="235"/>
    </row>
    <row r="161" spans="1:15" ht="20.100000000000001" customHeight="1" x14ac:dyDescent="0.25">
      <c r="A161" s="77">
        <v>156</v>
      </c>
      <c r="B161" s="215" t="str">
        <f>IF('Dépenses sur Devis'!B161="","",'Dépenses sur Devis'!B161)</f>
        <v/>
      </c>
      <c r="C161" s="215" t="str">
        <f>IF('Dépenses sur Devis'!C161="","",'Dépenses sur Devis'!C161)</f>
        <v/>
      </c>
      <c r="D161" s="227" t="str">
        <f>IF('Dépenses sur Devis'!D161="","",'Dépenses sur Devis'!D161)</f>
        <v/>
      </c>
      <c r="E161" s="228" t="str">
        <f>IF('Dépenses sur Devis'!E161="","",'Dépenses sur Devis'!E161)</f>
        <v/>
      </c>
      <c r="F161" s="230" t="str">
        <f>IF('Dépenses sur Devis'!F161="","",'Dépenses sur Devis'!F161)</f>
        <v/>
      </c>
      <c r="G161" s="230" t="str">
        <f>IF('Dépenses sur Devis'!G161="","",'Dépenses sur Devis'!G161)</f>
        <v/>
      </c>
      <c r="H161" s="230" t="str">
        <f>IF('Dépenses sur Devis'!H161="","",'Dépenses sur Devis'!H161)</f>
        <v/>
      </c>
      <c r="I161" s="231"/>
      <c r="J161" s="232"/>
      <c r="K161" s="233">
        <f t="shared" si="4"/>
        <v>0</v>
      </c>
      <c r="L161" s="223"/>
      <c r="M161" s="234"/>
      <c r="N161" s="225">
        <f t="shared" si="5"/>
        <v>0</v>
      </c>
      <c r="O161" s="235"/>
    </row>
    <row r="162" spans="1:15" ht="20.100000000000001" customHeight="1" x14ac:dyDescent="0.25">
      <c r="A162" s="77">
        <v>157</v>
      </c>
      <c r="B162" s="215" t="str">
        <f>IF('Dépenses sur Devis'!B162="","",'Dépenses sur Devis'!B162)</f>
        <v/>
      </c>
      <c r="C162" s="215" t="str">
        <f>IF('Dépenses sur Devis'!C162="","",'Dépenses sur Devis'!C162)</f>
        <v/>
      </c>
      <c r="D162" s="227" t="str">
        <f>IF('Dépenses sur Devis'!D162="","",'Dépenses sur Devis'!D162)</f>
        <v/>
      </c>
      <c r="E162" s="228" t="str">
        <f>IF('Dépenses sur Devis'!E162="","",'Dépenses sur Devis'!E162)</f>
        <v/>
      </c>
      <c r="F162" s="230" t="str">
        <f>IF('Dépenses sur Devis'!F162="","",'Dépenses sur Devis'!F162)</f>
        <v/>
      </c>
      <c r="G162" s="230" t="str">
        <f>IF('Dépenses sur Devis'!G162="","",'Dépenses sur Devis'!G162)</f>
        <v/>
      </c>
      <c r="H162" s="230" t="str">
        <f>IF('Dépenses sur Devis'!H162="","",'Dépenses sur Devis'!H162)</f>
        <v/>
      </c>
      <c r="I162" s="231"/>
      <c r="J162" s="232"/>
      <c r="K162" s="233">
        <f t="shared" si="4"/>
        <v>0</v>
      </c>
      <c r="L162" s="223"/>
      <c r="M162" s="234"/>
      <c r="N162" s="225">
        <f t="shared" si="5"/>
        <v>0</v>
      </c>
      <c r="O162" s="235"/>
    </row>
    <row r="163" spans="1:15" ht="20.100000000000001" customHeight="1" x14ac:dyDescent="0.25">
      <c r="A163" s="77">
        <v>158</v>
      </c>
      <c r="B163" s="215" t="str">
        <f>IF('Dépenses sur Devis'!B163="","",'Dépenses sur Devis'!B163)</f>
        <v/>
      </c>
      <c r="C163" s="215" t="str">
        <f>IF('Dépenses sur Devis'!C163="","",'Dépenses sur Devis'!C163)</f>
        <v/>
      </c>
      <c r="D163" s="227" t="str">
        <f>IF('Dépenses sur Devis'!D163="","",'Dépenses sur Devis'!D163)</f>
        <v/>
      </c>
      <c r="E163" s="228" t="str">
        <f>IF('Dépenses sur Devis'!E163="","",'Dépenses sur Devis'!E163)</f>
        <v/>
      </c>
      <c r="F163" s="230" t="str">
        <f>IF('Dépenses sur Devis'!F163="","",'Dépenses sur Devis'!F163)</f>
        <v/>
      </c>
      <c r="G163" s="230" t="str">
        <f>IF('Dépenses sur Devis'!G163="","",'Dépenses sur Devis'!G163)</f>
        <v/>
      </c>
      <c r="H163" s="230" t="str">
        <f>IF('Dépenses sur Devis'!H163="","",'Dépenses sur Devis'!H163)</f>
        <v/>
      </c>
      <c r="I163" s="231"/>
      <c r="J163" s="232"/>
      <c r="K163" s="233">
        <f t="shared" si="4"/>
        <v>0</v>
      </c>
      <c r="L163" s="223"/>
      <c r="M163" s="234"/>
      <c r="N163" s="225">
        <f t="shared" si="5"/>
        <v>0</v>
      </c>
      <c r="O163" s="235"/>
    </row>
    <row r="164" spans="1:15" ht="20.100000000000001" customHeight="1" x14ac:dyDescent="0.25">
      <c r="A164" s="77">
        <v>159</v>
      </c>
      <c r="B164" s="215" t="str">
        <f>IF('Dépenses sur Devis'!B164="","",'Dépenses sur Devis'!B164)</f>
        <v/>
      </c>
      <c r="C164" s="215" t="str">
        <f>IF('Dépenses sur Devis'!C164="","",'Dépenses sur Devis'!C164)</f>
        <v/>
      </c>
      <c r="D164" s="227" t="str">
        <f>IF('Dépenses sur Devis'!D164="","",'Dépenses sur Devis'!D164)</f>
        <v/>
      </c>
      <c r="E164" s="228" t="str">
        <f>IF('Dépenses sur Devis'!E164="","",'Dépenses sur Devis'!E164)</f>
        <v/>
      </c>
      <c r="F164" s="230" t="str">
        <f>IF('Dépenses sur Devis'!F164="","",'Dépenses sur Devis'!F164)</f>
        <v/>
      </c>
      <c r="G164" s="230" t="str">
        <f>IF('Dépenses sur Devis'!G164="","",'Dépenses sur Devis'!G164)</f>
        <v/>
      </c>
      <c r="H164" s="230" t="str">
        <f>IF('Dépenses sur Devis'!H164="","",'Dépenses sur Devis'!H164)</f>
        <v/>
      </c>
      <c r="I164" s="231"/>
      <c r="J164" s="232"/>
      <c r="K164" s="233">
        <f t="shared" si="4"/>
        <v>0</v>
      </c>
      <c r="L164" s="223"/>
      <c r="M164" s="234"/>
      <c r="N164" s="225">
        <f t="shared" si="5"/>
        <v>0</v>
      </c>
      <c r="O164" s="235"/>
    </row>
    <row r="165" spans="1:15" ht="20.100000000000001" customHeight="1" x14ac:dyDescent="0.25">
      <c r="A165" s="77">
        <v>160</v>
      </c>
      <c r="B165" s="215" t="str">
        <f>IF('Dépenses sur Devis'!B165="","",'Dépenses sur Devis'!B165)</f>
        <v/>
      </c>
      <c r="C165" s="215" t="str">
        <f>IF('Dépenses sur Devis'!C165="","",'Dépenses sur Devis'!C165)</f>
        <v/>
      </c>
      <c r="D165" s="227" t="str">
        <f>IF('Dépenses sur Devis'!D165="","",'Dépenses sur Devis'!D165)</f>
        <v/>
      </c>
      <c r="E165" s="228" t="str">
        <f>IF('Dépenses sur Devis'!E165="","",'Dépenses sur Devis'!E165)</f>
        <v/>
      </c>
      <c r="F165" s="230" t="str">
        <f>IF('Dépenses sur Devis'!F165="","",'Dépenses sur Devis'!F165)</f>
        <v/>
      </c>
      <c r="G165" s="230" t="str">
        <f>IF('Dépenses sur Devis'!G165="","",'Dépenses sur Devis'!G165)</f>
        <v/>
      </c>
      <c r="H165" s="230" t="str">
        <f>IF('Dépenses sur Devis'!H165="","",'Dépenses sur Devis'!H165)</f>
        <v/>
      </c>
      <c r="I165" s="231"/>
      <c r="J165" s="232"/>
      <c r="K165" s="233">
        <f t="shared" si="4"/>
        <v>0</v>
      </c>
      <c r="L165" s="223"/>
      <c r="M165" s="234"/>
      <c r="N165" s="225">
        <f t="shared" si="5"/>
        <v>0</v>
      </c>
      <c r="O165" s="235"/>
    </row>
    <row r="166" spans="1:15" ht="20.100000000000001" customHeight="1" x14ac:dyDescent="0.25">
      <c r="A166" s="77">
        <v>161</v>
      </c>
      <c r="B166" s="215" t="str">
        <f>IF('Dépenses sur Devis'!B166="","",'Dépenses sur Devis'!B166)</f>
        <v/>
      </c>
      <c r="C166" s="215" t="str">
        <f>IF('Dépenses sur Devis'!C166="","",'Dépenses sur Devis'!C166)</f>
        <v/>
      </c>
      <c r="D166" s="227" t="str">
        <f>IF('Dépenses sur Devis'!D166="","",'Dépenses sur Devis'!D166)</f>
        <v/>
      </c>
      <c r="E166" s="228" t="str">
        <f>IF('Dépenses sur Devis'!E166="","",'Dépenses sur Devis'!E166)</f>
        <v/>
      </c>
      <c r="F166" s="230" t="str">
        <f>IF('Dépenses sur Devis'!F166="","",'Dépenses sur Devis'!F166)</f>
        <v/>
      </c>
      <c r="G166" s="230" t="str">
        <f>IF('Dépenses sur Devis'!G166="","",'Dépenses sur Devis'!G166)</f>
        <v/>
      </c>
      <c r="H166" s="230" t="str">
        <f>IF('Dépenses sur Devis'!H166="","",'Dépenses sur Devis'!H166)</f>
        <v/>
      </c>
      <c r="I166" s="231"/>
      <c r="J166" s="232"/>
      <c r="K166" s="233">
        <f t="shared" si="4"/>
        <v>0</v>
      </c>
      <c r="L166" s="223"/>
      <c r="M166" s="234"/>
      <c r="N166" s="225">
        <f t="shared" si="5"/>
        <v>0</v>
      </c>
      <c r="O166" s="235"/>
    </row>
    <row r="167" spans="1:15" ht="20.100000000000001" customHeight="1" x14ac:dyDescent="0.25">
      <c r="A167" s="77">
        <v>162</v>
      </c>
      <c r="B167" s="215" t="str">
        <f>IF('Dépenses sur Devis'!B167="","",'Dépenses sur Devis'!B167)</f>
        <v/>
      </c>
      <c r="C167" s="215" t="str">
        <f>IF('Dépenses sur Devis'!C167="","",'Dépenses sur Devis'!C167)</f>
        <v/>
      </c>
      <c r="D167" s="227" t="str">
        <f>IF('Dépenses sur Devis'!D167="","",'Dépenses sur Devis'!D167)</f>
        <v/>
      </c>
      <c r="E167" s="228" t="str">
        <f>IF('Dépenses sur Devis'!E167="","",'Dépenses sur Devis'!E167)</f>
        <v/>
      </c>
      <c r="F167" s="230" t="str">
        <f>IF('Dépenses sur Devis'!F167="","",'Dépenses sur Devis'!F167)</f>
        <v/>
      </c>
      <c r="G167" s="230" t="str">
        <f>IF('Dépenses sur Devis'!G167="","",'Dépenses sur Devis'!G167)</f>
        <v/>
      </c>
      <c r="H167" s="230" t="str">
        <f>IF('Dépenses sur Devis'!H167="","",'Dépenses sur Devis'!H167)</f>
        <v/>
      </c>
      <c r="I167" s="231"/>
      <c r="J167" s="232"/>
      <c r="K167" s="233">
        <f t="shared" si="4"/>
        <v>0</v>
      </c>
      <c r="L167" s="223"/>
      <c r="M167" s="234"/>
      <c r="N167" s="225">
        <f t="shared" si="5"/>
        <v>0</v>
      </c>
      <c r="O167" s="235"/>
    </row>
    <row r="168" spans="1:15" ht="20.100000000000001" customHeight="1" x14ac:dyDescent="0.25">
      <c r="A168" s="77">
        <v>163</v>
      </c>
      <c r="B168" s="215" t="str">
        <f>IF('Dépenses sur Devis'!B168="","",'Dépenses sur Devis'!B168)</f>
        <v/>
      </c>
      <c r="C168" s="215" t="str">
        <f>IF('Dépenses sur Devis'!C168="","",'Dépenses sur Devis'!C168)</f>
        <v/>
      </c>
      <c r="D168" s="227" t="str">
        <f>IF('Dépenses sur Devis'!D168="","",'Dépenses sur Devis'!D168)</f>
        <v/>
      </c>
      <c r="E168" s="228" t="str">
        <f>IF('Dépenses sur Devis'!E168="","",'Dépenses sur Devis'!E168)</f>
        <v/>
      </c>
      <c r="F168" s="230" t="str">
        <f>IF('Dépenses sur Devis'!F168="","",'Dépenses sur Devis'!F168)</f>
        <v/>
      </c>
      <c r="G168" s="230" t="str">
        <f>IF('Dépenses sur Devis'!G168="","",'Dépenses sur Devis'!G168)</f>
        <v/>
      </c>
      <c r="H168" s="230" t="str">
        <f>IF('Dépenses sur Devis'!H168="","",'Dépenses sur Devis'!H168)</f>
        <v/>
      </c>
      <c r="I168" s="231"/>
      <c r="J168" s="232"/>
      <c r="K168" s="233">
        <f t="shared" si="4"/>
        <v>0</v>
      </c>
      <c r="L168" s="223"/>
      <c r="M168" s="234"/>
      <c r="N168" s="225">
        <f t="shared" si="5"/>
        <v>0</v>
      </c>
      <c r="O168" s="235"/>
    </row>
    <row r="169" spans="1:15" ht="20.100000000000001" customHeight="1" x14ac:dyDescent="0.25">
      <c r="A169" s="77">
        <v>164</v>
      </c>
      <c r="B169" s="215" t="str">
        <f>IF('Dépenses sur Devis'!B169="","",'Dépenses sur Devis'!B169)</f>
        <v/>
      </c>
      <c r="C169" s="215" t="str">
        <f>IF('Dépenses sur Devis'!C169="","",'Dépenses sur Devis'!C169)</f>
        <v/>
      </c>
      <c r="D169" s="227" t="str">
        <f>IF('Dépenses sur Devis'!D169="","",'Dépenses sur Devis'!D169)</f>
        <v/>
      </c>
      <c r="E169" s="228" t="str">
        <f>IF('Dépenses sur Devis'!E169="","",'Dépenses sur Devis'!E169)</f>
        <v/>
      </c>
      <c r="F169" s="230" t="str">
        <f>IF('Dépenses sur Devis'!F169="","",'Dépenses sur Devis'!F169)</f>
        <v/>
      </c>
      <c r="G169" s="230" t="str">
        <f>IF('Dépenses sur Devis'!G169="","",'Dépenses sur Devis'!G169)</f>
        <v/>
      </c>
      <c r="H169" s="230" t="str">
        <f>IF('Dépenses sur Devis'!H169="","",'Dépenses sur Devis'!H169)</f>
        <v/>
      </c>
      <c r="I169" s="231"/>
      <c r="J169" s="232"/>
      <c r="K169" s="233">
        <f t="shared" si="4"/>
        <v>0</v>
      </c>
      <c r="L169" s="223"/>
      <c r="M169" s="234"/>
      <c r="N169" s="225">
        <f t="shared" si="5"/>
        <v>0</v>
      </c>
      <c r="O169" s="235"/>
    </row>
    <row r="170" spans="1:15" ht="20.100000000000001" customHeight="1" x14ac:dyDescent="0.25">
      <c r="A170" s="77">
        <v>165</v>
      </c>
      <c r="B170" s="215" t="str">
        <f>IF('Dépenses sur Devis'!B170="","",'Dépenses sur Devis'!B170)</f>
        <v/>
      </c>
      <c r="C170" s="215" t="str">
        <f>IF('Dépenses sur Devis'!C170="","",'Dépenses sur Devis'!C170)</f>
        <v/>
      </c>
      <c r="D170" s="227" t="str">
        <f>IF('Dépenses sur Devis'!D170="","",'Dépenses sur Devis'!D170)</f>
        <v/>
      </c>
      <c r="E170" s="228" t="str">
        <f>IF('Dépenses sur Devis'!E170="","",'Dépenses sur Devis'!E170)</f>
        <v/>
      </c>
      <c r="F170" s="230" t="str">
        <f>IF('Dépenses sur Devis'!F170="","",'Dépenses sur Devis'!F170)</f>
        <v/>
      </c>
      <c r="G170" s="230" t="str">
        <f>IF('Dépenses sur Devis'!G170="","",'Dépenses sur Devis'!G170)</f>
        <v/>
      </c>
      <c r="H170" s="230" t="str">
        <f>IF('Dépenses sur Devis'!H170="","",'Dépenses sur Devis'!H170)</f>
        <v/>
      </c>
      <c r="I170" s="231"/>
      <c r="J170" s="232"/>
      <c r="K170" s="233">
        <f t="shared" si="4"/>
        <v>0</v>
      </c>
      <c r="L170" s="223"/>
      <c r="M170" s="234"/>
      <c r="N170" s="225">
        <f t="shared" si="5"/>
        <v>0</v>
      </c>
      <c r="O170" s="235"/>
    </row>
    <row r="171" spans="1:15" ht="20.100000000000001" customHeight="1" x14ac:dyDescent="0.25">
      <c r="A171" s="77">
        <v>166</v>
      </c>
      <c r="B171" s="215" t="str">
        <f>IF('Dépenses sur Devis'!B171="","",'Dépenses sur Devis'!B171)</f>
        <v/>
      </c>
      <c r="C171" s="215" t="str">
        <f>IF('Dépenses sur Devis'!C171="","",'Dépenses sur Devis'!C171)</f>
        <v/>
      </c>
      <c r="D171" s="227" t="str">
        <f>IF('Dépenses sur Devis'!D171="","",'Dépenses sur Devis'!D171)</f>
        <v/>
      </c>
      <c r="E171" s="228" t="str">
        <f>IF('Dépenses sur Devis'!E171="","",'Dépenses sur Devis'!E171)</f>
        <v/>
      </c>
      <c r="F171" s="230" t="str">
        <f>IF('Dépenses sur Devis'!F171="","",'Dépenses sur Devis'!F171)</f>
        <v/>
      </c>
      <c r="G171" s="230" t="str">
        <f>IF('Dépenses sur Devis'!G171="","",'Dépenses sur Devis'!G171)</f>
        <v/>
      </c>
      <c r="H171" s="230" t="str">
        <f>IF('Dépenses sur Devis'!H171="","",'Dépenses sur Devis'!H171)</f>
        <v/>
      </c>
      <c r="I171" s="231"/>
      <c r="J171" s="232"/>
      <c r="K171" s="233">
        <f t="shared" si="4"/>
        <v>0</v>
      </c>
      <c r="L171" s="223"/>
      <c r="M171" s="234"/>
      <c r="N171" s="225">
        <f t="shared" si="5"/>
        <v>0</v>
      </c>
      <c r="O171" s="235"/>
    </row>
    <row r="172" spans="1:15" ht="20.100000000000001" customHeight="1" x14ac:dyDescent="0.25">
      <c r="A172" s="77">
        <v>167</v>
      </c>
      <c r="B172" s="215" t="str">
        <f>IF('Dépenses sur Devis'!B172="","",'Dépenses sur Devis'!B172)</f>
        <v/>
      </c>
      <c r="C172" s="215" t="str">
        <f>IF('Dépenses sur Devis'!C172="","",'Dépenses sur Devis'!C172)</f>
        <v/>
      </c>
      <c r="D172" s="227" t="str">
        <f>IF('Dépenses sur Devis'!D172="","",'Dépenses sur Devis'!D172)</f>
        <v/>
      </c>
      <c r="E172" s="228" t="str">
        <f>IF('Dépenses sur Devis'!E172="","",'Dépenses sur Devis'!E172)</f>
        <v/>
      </c>
      <c r="F172" s="230" t="str">
        <f>IF('Dépenses sur Devis'!F172="","",'Dépenses sur Devis'!F172)</f>
        <v/>
      </c>
      <c r="G172" s="230" t="str">
        <f>IF('Dépenses sur Devis'!G172="","",'Dépenses sur Devis'!G172)</f>
        <v/>
      </c>
      <c r="H172" s="230" t="str">
        <f>IF('Dépenses sur Devis'!H172="","",'Dépenses sur Devis'!H172)</f>
        <v/>
      </c>
      <c r="I172" s="231"/>
      <c r="J172" s="232"/>
      <c r="K172" s="233">
        <f t="shared" si="4"/>
        <v>0</v>
      </c>
      <c r="L172" s="223"/>
      <c r="M172" s="234"/>
      <c r="N172" s="225">
        <f t="shared" si="5"/>
        <v>0</v>
      </c>
      <c r="O172" s="235"/>
    </row>
    <row r="173" spans="1:15" ht="20.100000000000001" customHeight="1" x14ac:dyDescent="0.25">
      <c r="A173" s="77">
        <v>168</v>
      </c>
      <c r="B173" s="215" t="str">
        <f>IF('Dépenses sur Devis'!B173="","",'Dépenses sur Devis'!B173)</f>
        <v/>
      </c>
      <c r="C173" s="215" t="str">
        <f>IF('Dépenses sur Devis'!C173="","",'Dépenses sur Devis'!C173)</f>
        <v/>
      </c>
      <c r="D173" s="227" t="str">
        <f>IF('Dépenses sur Devis'!D173="","",'Dépenses sur Devis'!D173)</f>
        <v/>
      </c>
      <c r="E173" s="228" t="str">
        <f>IF('Dépenses sur Devis'!E173="","",'Dépenses sur Devis'!E173)</f>
        <v/>
      </c>
      <c r="F173" s="230" t="str">
        <f>IF('Dépenses sur Devis'!F173="","",'Dépenses sur Devis'!F173)</f>
        <v/>
      </c>
      <c r="G173" s="230" t="str">
        <f>IF('Dépenses sur Devis'!G173="","",'Dépenses sur Devis'!G173)</f>
        <v/>
      </c>
      <c r="H173" s="230" t="str">
        <f>IF('Dépenses sur Devis'!H173="","",'Dépenses sur Devis'!H173)</f>
        <v/>
      </c>
      <c r="I173" s="231"/>
      <c r="J173" s="232"/>
      <c r="K173" s="233">
        <f t="shared" si="4"/>
        <v>0</v>
      </c>
      <c r="L173" s="223"/>
      <c r="M173" s="234"/>
      <c r="N173" s="225">
        <f t="shared" si="5"/>
        <v>0</v>
      </c>
      <c r="O173" s="235"/>
    </row>
    <row r="174" spans="1:15" ht="20.100000000000001" customHeight="1" x14ac:dyDescent="0.25">
      <c r="A174" s="77">
        <v>169</v>
      </c>
      <c r="B174" s="215" t="str">
        <f>IF('Dépenses sur Devis'!B174="","",'Dépenses sur Devis'!B174)</f>
        <v/>
      </c>
      <c r="C174" s="215" t="str">
        <f>IF('Dépenses sur Devis'!C174="","",'Dépenses sur Devis'!C174)</f>
        <v/>
      </c>
      <c r="D174" s="227" t="str">
        <f>IF('Dépenses sur Devis'!D174="","",'Dépenses sur Devis'!D174)</f>
        <v/>
      </c>
      <c r="E174" s="228" t="str">
        <f>IF('Dépenses sur Devis'!E174="","",'Dépenses sur Devis'!E174)</f>
        <v/>
      </c>
      <c r="F174" s="230" t="str">
        <f>IF('Dépenses sur Devis'!F174="","",'Dépenses sur Devis'!F174)</f>
        <v/>
      </c>
      <c r="G174" s="230" t="str">
        <f>IF('Dépenses sur Devis'!G174="","",'Dépenses sur Devis'!G174)</f>
        <v/>
      </c>
      <c r="H174" s="230" t="str">
        <f>IF('Dépenses sur Devis'!H174="","",'Dépenses sur Devis'!H174)</f>
        <v/>
      </c>
      <c r="I174" s="231"/>
      <c r="J174" s="232"/>
      <c r="K174" s="233">
        <f t="shared" si="4"/>
        <v>0</v>
      </c>
      <c r="L174" s="223"/>
      <c r="M174" s="234"/>
      <c r="N174" s="225">
        <f t="shared" si="5"/>
        <v>0</v>
      </c>
      <c r="O174" s="235"/>
    </row>
    <row r="175" spans="1:15" ht="20.100000000000001" customHeight="1" x14ac:dyDescent="0.25">
      <c r="A175" s="77">
        <v>170</v>
      </c>
      <c r="B175" s="215" t="str">
        <f>IF('Dépenses sur Devis'!B175="","",'Dépenses sur Devis'!B175)</f>
        <v/>
      </c>
      <c r="C175" s="215" t="str">
        <f>IF('Dépenses sur Devis'!C175="","",'Dépenses sur Devis'!C175)</f>
        <v/>
      </c>
      <c r="D175" s="227" t="str">
        <f>IF('Dépenses sur Devis'!D175="","",'Dépenses sur Devis'!D175)</f>
        <v/>
      </c>
      <c r="E175" s="228" t="str">
        <f>IF('Dépenses sur Devis'!E175="","",'Dépenses sur Devis'!E175)</f>
        <v/>
      </c>
      <c r="F175" s="230" t="str">
        <f>IF('Dépenses sur Devis'!F175="","",'Dépenses sur Devis'!F175)</f>
        <v/>
      </c>
      <c r="G175" s="230" t="str">
        <f>IF('Dépenses sur Devis'!G175="","",'Dépenses sur Devis'!G175)</f>
        <v/>
      </c>
      <c r="H175" s="230" t="str">
        <f>IF('Dépenses sur Devis'!H175="","",'Dépenses sur Devis'!H175)</f>
        <v/>
      </c>
      <c r="I175" s="231"/>
      <c r="J175" s="232"/>
      <c r="K175" s="233">
        <f t="shared" si="4"/>
        <v>0</v>
      </c>
      <c r="L175" s="223"/>
      <c r="M175" s="234"/>
      <c r="N175" s="225">
        <f t="shared" si="5"/>
        <v>0</v>
      </c>
      <c r="O175" s="235"/>
    </row>
    <row r="176" spans="1:15" ht="20.100000000000001" customHeight="1" x14ac:dyDescent="0.25">
      <c r="A176" s="77">
        <v>171</v>
      </c>
      <c r="B176" s="215" t="str">
        <f>IF('Dépenses sur Devis'!B176="","",'Dépenses sur Devis'!B176)</f>
        <v/>
      </c>
      <c r="C176" s="215" t="str">
        <f>IF('Dépenses sur Devis'!C176="","",'Dépenses sur Devis'!C176)</f>
        <v/>
      </c>
      <c r="D176" s="227" t="str">
        <f>IF('Dépenses sur Devis'!D176="","",'Dépenses sur Devis'!D176)</f>
        <v/>
      </c>
      <c r="E176" s="228" t="str">
        <f>IF('Dépenses sur Devis'!E176="","",'Dépenses sur Devis'!E176)</f>
        <v/>
      </c>
      <c r="F176" s="230" t="str">
        <f>IF('Dépenses sur Devis'!F176="","",'Dépenses sur Devis'!F176)</f>
        <v/>
      </c>
      <c r="G176" s="230" t="str">
        <f>IF('Dépenses sur Devis'!G176="","",'Dépenses sur Devis'!G176)</f>
        <v/>
      </c>
      <c r="H176" s="230" t="str">
        <f>IF('Dépenses sur Devis'!H176="","",'Dépenses sur Devis'!H176)</f>
        <v/>
      </c>
      <c r="I176" s="231"/>
      <c r="J176" s="232"/>
      <c r="K176" s="233">
        <f t="shared" si="4"/>
        <v>0</v>
      </c>
      <c r="L176" s="223"/>
      <c r="M176" s="234"/>
      <c r="N176" s="225">
        <f t="shared" si="5"/>
        <v>0</v>
      </c>
      <c r="O176" s="235"/>
    </row>
    <row r="177" spans="1:15" ht="20.100000000000001" customHeight="1" x14ac:dyDescent="0.25">
      <c r="A177" s="77">
        <v>172</v>
      </c>
      <c r="B177" s="215" t="str">
        <f>IF('Dépenses sur Devis'!B177="","",'Dépenses sur Devis'!B177)</f>
        <v/>
      </c>
      <c r="C177" s="215" t="str">
        <f>IF('Dépenses sur Devis'!C177="","",'Dépenses sur Devis'!C177)</f>
        <v/>
      </c>
      <c r="D177" s="227" t="str">
        <f>IF('Dépenses sur Devis'!D177="","",'Dépenses sur Devis'!D177)</f>
        <v/>
      </c>
      <c r="E177" s="228" t="str">
        <f>IF('Dépenses sur Devis'!E177="","",'Dépenses sur Devis'!E177)</f>
        <v/>
      </c>
      <c r="F177" s="230" t="str">
        <f>IF('Dépenses sur Devis'!F177="","",'Dépenses sur Devis'!F177)</f>
        <v/>
      </c>
      <c r="G177" s="230" t="str">
        <f>IF('Dépenses sur Devis'!G177="","",'Dépenses sur Devis'!G177)</f>
        <v/>
      </c>
      <c r="H177" s="230" t="str">
        <f>IF('Dépenses sur Devis'!H177="","",'Dépenses sur Devis'!H177)</f>
        <v/>
      </c>
      <c r="I177" s="231"/>
      <c r="J177" s="232"/>
      <c r="K177" s="233">
        <f t="shared" si="4"/>
        <v>0</v>
      </c>
      <c r="L177" s="223"/>
      <c r="M177" s="234"/>
      <c r="N177" s="225">
        <f t="shared" si="5"/>
        <v>0</v>
      </c>
      <c r="O177" s="235"/>
    </row>
    <row r="178" spans="1:15" ht="20.100000000000001" customHeight="1" x14ac:dyDescent="0.25">
      <c r="A178" s="77">
        <v>173</v>
      </c>
      <c r="B178" s="215" t="str">
        <f>IF('Dépenses sur Devis'!B178="","",'Dépenses sur Devis'!B178)</f>
        <v/>
      </c>
      <c r="C178" s="215" t="str">
        <f>IF('Dépenses sur Devis'!C178="","",'Dépenses sur Devis'!C178)</f>
        <v/>
      </c>
      <c r="D178" s="227" t="str">
        <f>IF('Dépenses sur Devis'!D178="","",'Dépenses sur Devis'!D178)</f>
        <v/>
      </c>
      <c r="E178" s="228" t="str">
        <f>IF('Dépenses sur Devis'!E178="","",'Dépenses sur Devis'!E178)</f>
        <v/>
      </c>
      <c r="F178" s="230" t="str">
        <f>IF('Dépenses sur Devis'!F178="","",'Dépenses sur Devis'!F178)</f>
        <v/>
      </c>
      <c r="G178" s="230" t="str">
        <f>IF('Dépenses sur Devis'!G178="","",'Dépenses sur Devis'!G178)</f>
        <v/>
      </c>
      <c r="H178" s="230" t="str">
        <f>IF('Dépenses sur Devis'!H178="","",'Dépenses sur Devis'!H178)</f>
        <v/>
      </c>
      <c r="I178" s="231"/>
      <c r="J178" s="232"/>
      <c r="K178" s="233">
        <f t="shared" si="4"/>
        <v>0</v>
      </c>
      <c r="L178" s="223"/>
      <c r="M178" s="234"/>
      <c r="N178" s="225">
        <f t="shared" si="5"/>
        <v>0</v>
      </c>
      <c r="O178" s="235"/>
    </row>
    <row r="179" spans="1:15" ht="20.100000000000001" customHeight="1" x14ac:dyDescent="0.25">
      <c r="A179" s="77">
        <v>174</v>
      </c>
      <c r="B179" s="215" t="str">
        <f>IF('Dépenses sur Devis'!B179="","",'Dépenses sur Devis'!B179)</f>
        <v/>
      </c>
      <c r="C179" s="215" t="str">
        <f>IF('Dépenses sur Devis'!C179="","",'Dépenses sur Devis'!C179)</f>
        <v/>
      </c>
      <c r="D179" s="227" t="str">
        <f>IF('Dépenses sur Devis'!D179="","",'Dépenses sur Devis'!D179)</f>
        <v/>
      </c>
      <c r="E179" s="228" t="str">
        <f>IF('Dépenses sur Devis'!E179="","",'Dépenses sur Devis'!E179)</f>
        <v/>
      </c>
      <c r="F179" s="230" t="str">
        <f>IF('Dépenses sur Devis'!F179="","",'Dépenses sur Devis'!F179)</f>
        <v/>
      </c>
      <c r="G179" s="230" t="str">
        <f>IF('Dépenses sur Devis'!G179="","",'Dépenses sur Devis'!G179)</f>
        <v/>
      </c>
      <c r="H179" s="230" t="str">
        <f>IF('Dépenses sur Devis'!H179="","",'Dépenses sur Devis'!H179)</f>
        <v/>
      </c>
      <c r="I179" s="231"/>
      <c r="J179" s="232"/>
      <c r="K179" s="233">
        <f t="shared" si="4"/>
        <v>0</v>
      </c>
      <c r="L179" s="223"/>
      <c r="M179" s="234"/>
      <c r="N179" s="225">
        <f t="shared" si="5"/>
        <v>0</v>
      </c>
      <c r="O179" s="235"/>
    </row>
    <row r="180" spans="1:15" ht="20.100000000000001" customHeight="1" x14ac:dyDescent="0.25">
      <c r="A180" s="77">
        <v>175</v>
      </c>
      <c r="B180" s="215" t="str">
        <f>IF('Dépenses sur Devis'!B180="","",'Dépenses sur Devis'!B180)</f>
        <v/>
      </c>
      <c r="C180" s="215" t="str">
        <f>IF('Dépenses sur Devis'!C180="","",'Dépenses sur Devis'!C180)</f>
        <v/>
      </c>
      <c r="D180" s="227" t="str">
        <f>IF('Dépenses sur Devis'!D180="","",'Dépenses sur Devis'!D180)</f>
        <v/>
      </c>
      <c r="E180" s="228" t="str">
        <f>IF('Dépenses sur Devis'!E180="","",'Dépenses sur Devis'!E180)</f>
        <v/>
      </c>
      <c r="F180" s="230" t="str">
        <f>IF('Dépenses sur Devis'!F180="","",'Dépenses sur Devis'!F180)</f>
        <v/>
      </c>
      <c r="G180" s="230" t="str">
        <f>IF('Dépenses sur Devis'!G180="","",'Dépenses sur Devis'!G180)</f>
        <v/>
      </c>
      <c r="H180" s="230" t="str">
        <f>IF('Dépenses sur Devis'!H180="","",'Dépenses sur Devis'!H180)</f>
        <v/>
      </c>
      <c r="I180" s="231"/>
      <c r="J180" s="232"/>
      <c r="K180" s="233">
        <f t="shared" si="4"/>
        <v>0</v>
      </c>
      <c r="L180" s="223"/>
      <c r="M180" s="234"/>
      <c r="N180" s="225">
        <f t="shared" si="5"/>
        <v>0</v>
      </c>
      <c r="O180" s="235"/>
    </row>
    <row r="181" spans="1:15" ht="20.100000000000001" customHeight="1" x14ac:dyDescent="0.25">
      <c r="A181" s="77">
        <v>176</v>
      </c>
      <c r="B181" s="215" t="str">
        <f>IF('Dépenses sur Devis'!B181="","",'Dépenses sur Devis'!B181)</f>
        <v/>
      </c>
      <c r="C181" s="215" t="str">
        <f>IF('Dépenses sur Devis'!C181="","",'Dépenses sur Devis'!C181)</f>
        <v/>
      </c>
      <c r="D181" s="227" t="str">
        <f>IF('Dépenses sur Devis'!D181="","",'Dépenses sur Devis'!D181)</f>
        <v/>
      </c>
      <c r="E181" s="228" t="str">
        <f>IF('Dépenses sur Devis'!E181="","",'Dépenses sur Devis'!E181)</f>
        <v/>
      </c>
      <c r="F181" s="230" t="str">
        <f>IF('Dépenses sur Devis'!F181="","",'Dépenses sur Devis'!F181)</f>
        <v/>
      </c>
      <c r="G181" s="230" t="str">
        <f>IF('Dépenses sur Devis'!G181="","",'Dépenses sur Devis'!G181)</f>
        <v/>
      </c>
      <c r="H181" s="230" t="str">
        <f>IF('Dépenses sur Devis'!H181="","",'Dépenses sur Devis'!H181)</f>
        <v/>
      </c>
      <c r="I181" s="231"/>
      <c r="J181" s="232"/>
      <c r="K181" s="233">
        <f t="shared" si="4"/>
        <v>0</v>
      </c>
      <c r="L181" s="223"/>
      <c r="M181" s="234"/>
      <c r="N181" s="225">
        <f t="shared" si="5"/>
        <v>0</v>
      </c>
      <c r="O181" s="235"/>
    </row>
    <row r="182" spans="1:15" ht="20.100000000000001" customHeight="1" x14ac:dyDescent="0.25">
      <c r="A182" s="77">
        <v>177</v>
      </c>
      <c r="B182" s="215" t="str">
        <f>IF('Dépenses sur Devis'!B182="","",'Dépenses sur Devis'!B182)</f>
        <v/>
      </c>
      <c r="C182" s="215" t="str">
        <f>IF('Dépenses sur Devis'!C182="","",'Dépenses sur Devis'!C182)</f>
        <v/>
      </c>
      <c r="D182" s="227" t="str">
        <f>IF('Dépenses sur Devis'!D182="","",'Dépenses sur Devis'!D182)</f>
        <v/>
      </c>
      <c r="E182" s="228" t="str">
        <f>IF('Dépenses sur Devis'!E182="","",'Dépenses sur Devis'!E182)</f>
        <v/>
      </c>
      <c r="F182" s="230" t="str">
        <f>IF('Dépenses sur Devis'!F182="","",'Dépenses sur Devis'!F182)</f>
        <v/>
      </c>
      <c r="G182" s="230" t="str">
        <f>IF('Dépenses sur Devis'!G182="","",'Dépenses sur Devis'!G182)</f>
        <v/>
      </c>
      <c r="H182" s="230" t="str">
        <f>IF('Dépenses sur Devis'!H182="","",'Dépenses sur Devis'!H182)</f>
        <v/>
      </c>
      <c r="I182" s="231"/>
      <c r="J182" s="232"/>
      <c r="K182" s="233">
        <f t="shared" si="4"/>
        <v>0</v>
      </c>
      <c r="L182" s="223"/>
      <c r="M182" s="234"/>
      <c r="N182" s="225">
        <f t="shared" si="5"/>
        <v>0</v>
      </c>
      <c r="O182" s="235"/>
    </row>
    <row r="183" spans="1:15" ht="20.100000000000001" customHeight="1" x14ac:dyDescent="0.25">
      <c r="A183" s="77">
        <v>178</v>
      </c>
      <c r="B183" s="215" t="str">
        <f>IF('Dépenses sur Devis'!B183="","",'Dépenses sur Devis'!B183)</f>
        <v/>
      </c>
      <c r="C183" s="215" t="str">
        <f>IF('Dépenses sur Devis'!C183="","",'Dépenses sur Devis'!C183)</f>
        <v/>
      </c>
      <c r="D183" s="227" t="str">
        <f>IF('Dépenses sur Devis'!D183="","",'Dépenses sur Devis'!D183)</f>
        <v/>
      </c>
      <c r="E183" s="228" t="str">
        <f>IF('Dépenses sur Devis'!E183="","",'Dépenses sur Devis'!E183)</f>
        <v/>
      </c>
      <c r="F183" s="230" t="str">
        <f>IF('Dépenses sur Devis'!F183="","",'Dépenses sur Devis'!F183)</f>
        <v/>
      </c>
      <c r="G183" s="230" t="str">
        <f>IF('Dépenses sur Devis'!G183="","",'Dépenses sur Devis'!G183)</f>
        <v/>
      </c>
      <c r="H183" s="230" t="str">
        <f>IF('Dépenses sur Devis'!H183="","",'Dépenses sur Devis'!H183)</f>
        <v/>
      </c>
      <c r="I183" s="231"/>
      <c r="J183" s="232"/>
      <c r="K183" s="233">
        <f t="shared" si="4"/>
        <v>0</v>
      </c>
      <c r="L183" s="223"/>
      <c r="M183" s="234"/>
      <c r="N183" s="225">
        <f t="shared" si="5"/>
        <v>0</v>
      </c>
      <c r="O183" s="235"/>
    </row>
    <row r="184" spans="1:15" ht="20.100000000000001" customHeight="1" x14ac:dyDescent="0.25">
      <c r="A184" s="77">
        <v>179</v>
      </c>
      <c r="B184" s="215" t="str">
        <f>IF('Dépenses sur Devis'!B184="","",'Dépenses sur Devis'!B184)</f>
        <v/>
      </c>
      <c r="C184" s="215" t="str">
        <f>IF('Dépenses sur Devis'!C184="","",'Dépenses sur Devis'!C184)</f>
        <v/>
      </c>
      <c r="D184" s="227" t="str">
        <f>IF('Dépenses sur Devis'!D184="","",'Dépenses sur Devis'!D184)</f>
        <v/>
      </c>
      <c r="E184" s="228" t="str">
        <f>IF('Dépenses sur Devis'!E184="","",'Dépenses sur Devis'!E184)</f>
        <v/>
      </c>
      <c r="F184" s="230" t="str">
        <f>IF('Dépenses sur Devis'!F184="","",'Dépenses sur Devis'!F184)</f>
        <v/>
      </c>
      <c r="G184" s="230" t="str">
        <f>IF('Dépenses sur Devis'!G184="","",'Dépenses sur Devis'!G184)</f>
        <v/>
      </c>
      <c r="H184" s="230" t="str">
        <f>IF('Dépenses sur Devis'!H184="","",'Dépenses sur Devis'!H184)</f>
        <v/>
      </c>
      <c r="I184" s="231"/>
      <c r="J184" s="232"/>
      <c r="K184" s="233">
        <f t="shared" si="4"/>
        <v>0</v>
      </c>
      <c r="L184" s="223"/>
      <c r="M184" s="234"/>
      <c r="N184" s="225">
        <f t="shared" si="5"/>
        <v>0</v>
      </c>
      <c r="O184" s="235"/>
    </row>
    <row r="185" spans="1:15" ht="20.100000000000001" customHeight="1" x14ac:dyDescent="0.25">
      <c r="A185" s="77">
        <v>180</v>
      </c>
      <c r="B185" s="215" t="str">
        <f>IF('Dépenses sur Devis'!B185="","",'Dépenses sur Devis'!B185)</f>
        <v/>
      </c>
      <c r="C185" s="215" t="str">
        <f>IF('Dépenses sur Devis'!C185="","",'Dépenses sur Devis'!C185)</f>
        <v/>
      </c>
      <c r="D185" s="227" t="str">
        <f>IF('Dépenses sur Devis'!D185="","",'Dépenses sur Devis'!D185)</f>
        <v/>
      </c>
      <c r="E185" s="228" t="str">
        <f>IF('Dépenses sur Devis'!E185="","",'Dépenses sur Devis'!E185)</f>
        <v/>
      </c>
      <c r="F185" s="230" t="str">
        <f>IF('Dépenses sur Devis'!F185="","",'Dépenses sur Devis'!F185)</f>
        <v/>
      </c>
      <c r="G185" s="230" t="str">
        <f>IF('Dépenses sur Devis'!G185="","",'Dépenses sur Devis'!G185)</f>
        <v/>
      </c>
      <c r="H185" s="230" t="str">
        <f>IF('Dépenses sur Devis'!H185="","",'Dépenses sur Devis'!H185)</f>
        <v/>
      </c>
      <c r="I185" s="231"/>
      <c r="J185" s="232"/>
      <c r="K185" s="233">
        <f t="shared" si="4"/>
        <v>0</v>
      </c>
      <c r="L185" s="223"/>
      <c r="M185" s="234"/>
      <c r="N185" s="225">
        <f t="shared" si="5"/>
        <v>0</v>
      </c>
      <c r="O185" s="235"/>
    </row>
    <row r="186" spans="1:15" ht="20.100000000000001" customHeight="1" x14ac:dyDescent="0.25">
      <c r="A186" s="77">
        <v>181</v>
      </c>
      <c r="B186" s="215" t="str">
        <f>IF('Dépenses sur Devis'!B186="","",'Dépenses sur Devis'!B186)</f>
        <v/>
      </c>
      <c r="C186" s="215" t="str">
        <f>IF('Dépenses sur Devis'!C186="","",'Dépenses sur Devis'!C186)</f>
        <v/>
      </c>
      <c r="D186" s="227" t="str">
        <f>IF('Dépenses sur Devis'!D186="","",'Dépenses sur Devis'!D186)</f>
        <v/>
      </c>
      <c r="E186" s="228" t="str">
        <f>IF('Dépenses sur Devis'!E186="","",'Dépenses sur Devis'!E186)</f>
        <v/>
      </c>
      <c r="F186" s="230" t="str">
        <f>IF('Dépenses sur Devis'!F186="","",'Dépenses sur Devis'!F186)</f>
        <v/>
      </c>
      <c r="G186" s="230" t="str">
        <f>IF('Dépenses sur Devis'!G186="","",'Dépenses sur Devis'!G186)</f>
        <v/>
      </c>
      <c r="H186" s="230" t="str">
        <f>IF('Dépenses sur Devis'!H186="","",'Dépenses sur Devis'!H186)</f>
        <v/>
      </c>
      <c r="I186" s="231"/>
      <c r="J186" s="232"/>
      <c r="K186" s="233">
        <f t="shared" si="4"/>
        <v>0</v>
      </c>
      <c r="L186" s="223"/>
      <c r="M186" s="234"/>
      <c r="N186" s="225">
        <f t="shared" si="5"/>
        <v>0</v>
      </c>
      <c r="O186" s="235"/>
    </row>
    <row r="187" spans="1:15" ht="20.100000000000001" customHeight="1" x14ac:dyDescent="0.25">
      <c r="A187" s="77">
        <v>182</v>
      </c>
      <c r="B187" s="215" t="str">
        <f>IF('Dépenses sur Devis'!B187="","",'Dépenses sur Devis'!B187)</f>
        <v/>
      </c>
      <c r="C187" s="215" t="str">
        <f>IF('Dépenses sur Devis'!C187="","",'Dépenses sur Devis'!C187)</f>
        <v/>
      </c>
      <c r="D187" s="227" t="str">
        <f>IF('Dépenses sur Devis'!D187="","",'Dépenses sur Devis'!D187)</f>
        <v/>
      </c>
      <c r="E187" s="228" t="str">
        <f>IF('Dépenses sur Devis'!E187="","",'Dépenses sur Devis'!E187)</f>
        <v/>
      </c>
      <c r="F187" s="230" t="str">
        <f>IF('Dépenses sur Devis'!F187="","",'Dépenses sur Devis'!F187)</f>
        <v/>
      </c>
      <c r="G187" s="230" t="str">
        <f>IF('Dépenses sur Devis'!G187="","",'Dépenses sur Devis'!G187)</f>
        <v/>
      </c>
      <c r="H187" s="230" t="str">
        <f>IF('Dépenses sur Devis'!H187="","",'Dépenses sur Devis'!H187)</f>
        <v/>
      </c>
      <c r="I187" s="231"/>
      <c r="J187" s="232"/>
      <c r="K187" s="233">
        <f t="shared" si="4"/>
        <v>0</v>
      </c>
      <c r="L187" s="223"/>
      <c r="M187" s="234"/>
      <c r="N187" s="225">
        <f t="shared" si="5"/>
        <v>0</v>
      </c>
      <c r="O187" s="235"/>
    </row>
    <row r="188" spans="1:15" ht="20.100000000000001" customHeight="1" x14ac:dyDescent="0.25">
      <c r="A188" s="77">
        <v>183</v>
      </c>
      <c r="B188" s="215" t="str">
        <f>IF('Dépenses sur Devis'!B188="","",'Dépenses sur Devis'!B188)</f>
        <v/>
      </c>
      <c r="C188" s="215" t="str">
        <f>IF('Dépenses sur Devis'!C188="","",'Dépenses sur Devis'!C188)</f>
        <v/>
      </c>
      <c r="D188" s="227" t="str">
        <f>IF('Dépenses sur Devis'!D188="","",'Dépenses sur Devis'!D188)</f>
        <v/>
      </c>
      <c r="E188" s="228" t="str">
        <f>IF('Dépenses sur Devis'!E188="","",'Dépenses sur Devis'!E188)</f>
        <v/>
      </c>
      <c r="F188" s="230" t="str">
        <f>IF('Dépenses sur Devis'!F188="","",'Dépenses sur Devis'!F188)</f>
        <v/>
      </c>
      <c r="G188" s="230" t="str">
        <f>IF('Dépenses sur Devis'!G188="","",'Dépenses sur Devis'!G188)</f>
        <v/>
      </c>
      <c r="H188" s="230" t="str">
        <f>IF('Dépenses sur Devis'!H188="","",'Dépenses sur Devis'!H188)</f>
        <v/>
      </c>
      <c r="I188" s="231"/>
      <c r="J188" s="232"/>
      <c r="K188" s="233">
        <f t="shared" si="4"/>
        <v>0</v>
      </c>
      <c r="L188" s="223"/>
      <c r="M188" s="234"/>
      <c r="N188" s="225">
        <f t="shared" si="5"/>
        <v>0</v>
      </c>
      <c r="O188" s="235"/>
    </row>
    <row r="189" spans="1:15" ht="20.100000000000001" customHeight="1" x14ac:dyDescent="0.25">
      <c r="A189" s="77">
        <v>184</v>
      </c>
      <c r="B189" s="215" t="str">
        <f>IF('Dépenses sur Devis'!B189="","",'Dépenses sur Devis'!B189)</f>
        <v/>
      </c>
      <c r="C189" s="215" t="str">
        <f>IF('Dépenses sur Devis'!C189="","",'Dépenses sur Devis'!C189)</f>
        <v/>
      </c>
      <c r="D189" s="227" t="str">
        <f>IF('Dépenses sur Devis'!D189="","",'Dépenses sur Devis'!D189)</f>
        <v/>
      </c>
      <c r="E189" s="228" t="str">
        <f>IF('Dépenses sur Devis'!E189="","",'Dépenses sur Devis'!E189)</f>
        <v/>
      </c>
      <c r="F189" s="230" t="str">
        <f>IF('Dépenses sur Devis'!F189="","",'Dépenses sur Devis'!F189)</f>
        <v/>
      </c>
      <c r="G189" s="230" t="str">
        <f>IF('Dépenses sur Devis'!G189="","",'Dépenses sur Devis'!G189)</f>
        <v/>
      </c>
      <c r="H189" s="230" t="str">
        <f>IF('Dépenses sur Devis'!H189="","",'Dépenses sur Devis'!H189)</f>
        <v/>
      </c>
      <c r="I189" s="231"/>
      <c r="J189" s="232"/>
      <c r="K189" s="233">
        <f t="shared" si="4"/>
        <v>0</v>
      </c>
      <c r="L189" s="223"/>
      <c r="M189" s="234"/>
      <c r="N189" s="225">
        <f t="shared" si="5"/>
        <v>0</v>
      </c>
      <c r="O189" s="235"/>
    </row>
    <row r="190" spans="1:15" ht="20.100000000000001" customHeight="1" x14ac:dyDescent="0.25">
      <c r="A190" s="77">
        <v>185</v>
      </c>
      <c r="B190" s="215" t="str">
        <f>IF('Dépenses sur Devis'!B190="","",'Dépenses sur Devis'!B190)</f>
        <v/>
      </c>
      <c r="C190" s="215" t="str">
        <f>IF('Dépenses sur Devis'!C190="","",'Dépenses sur Devis'!C190)</f>
        <v/>
      </c>
      <c r="D190" s="227" t="str">
        <f>IF('Dépenses sur Devis'!D190="","",'Dépenses sur Devis'!D190)</f>
        <v/>
      </c>
      <c r="E190" s="228" t="str">
        <f>IF('Dépenses sur Devis'!E190="","",'Dépenses sur Devis'!E190)</f>
        <v/>
      </c>
      <c r="F190" s="230" t="str">
        <f>IF('Dépenses sur Devis'!F190="","",'Dépenses sur Devis'!F190)</f>
        <v/>
      </c>
      <c r="G190" s="230" t="str">
        <f>IF('Dépenses sur Devis'!G190="","",'Dépenses sur Devis'!G190)</f>
        <v/>
      </c>
      <c r="H190" s="230" t="str">
        <f>IF('Dépenses sur Devis'!H190="","",'Dépenses sur Devis'!H190)</f>
        <v/>
      </c>
      <c r="I190" s="231"/>
      <c r="J190" s="232"/>
      <c r="K190" s="233">
        <f t="shared" si="4"/>
        <v>0</v>
      </c>
      <c r="L190" s="223"/>
      <c r="M190" s="234"/>
      <c r="N190" s="225">
        <f t="shared" si="5"/>
        <v>0</v>
      </c>
      <c r="O190" s="235"/>
    </row>
    <row r="191" spans="1:15" ht="20.100000000000001" customHeight="1" x14ac:dyDescent="0.25">
      <c r="A191" s="77">
        <v>186</v>
      </c>
      <c r="B191" s="215" t="str">
        <f>IF('Dépenses sur Devis'!B191="","",'Dépenses sur Devis'!B191)</f>
        <v/>
      </c>
      <c r="C191" s="215" t="str">
        <f>IF('Dépenses sur Devis'!C191="","",'Dépenses sur Devis'!C191)</f>
        <v/>
      </c>
      <c r="D191" s="227" t="str">
        <f>IF('Dépenses sur Devis'!D191="","",'Dépenses sur Devis'!D191)</f>
        <v/>
      </c>
      <c r="E191" s="228" t="str">
        <f>IF('Dépenses sur Devis'!E191="","",'Dépenses sur Devis'!E191)</f>
        <v/>
      </c>
      <c r="F191" s="230" t="str">
        <f>IF('Dépenses sur Devis'!F191="","",'Dépenses sur Devis'!F191)</f>
        <v/>
      </c>
      <c r="G191" s="230" t="str">
        <f>IF('Dépenses sur Devis'!G191="","",'Dépenses sur Devis'!G191)</f>
        <v/>
      </c>
      <c r="H191" s="230" t="str">
        <f>IF('Dépenses sur Devis'!H191="","",'Dépenses sur Devis'!H191)</f>
        <v/>
      </c>
      <c r="I191" s="231"/>
      <c r="J191" s="232"/>
      <c r="K191" s="233">
        <f t="shared" si="4"/>
        <v>0</v>
      </c>
      <c r="L191" s="223"/>
      <c r="M191" s="234"/>
      <c r="N191" s="225">
        <f t="shared" si="5"/>
        <v>0</v>
      </c>
      <c r="O191" s="235"/>
    </row>
    <row r="192" spans="1:15" ht="20.100000000000001" customHeight="1" x14ac:dyDescent="0.25">
      <c r="A192" s="77">
        <v>187</v>
      </c>
      <c r="B192" s="215" t="str">
        <f>IF('Dépenses sur Devis'!B192="","",'Dépenses sur Devis'!B192)</f>
        <v/>
      </c>
      <c r="C192" s="215" t="str">
        <f>IF('Dépenses sur Devis'!C192="","",'Dépenses sur Devis'!C192)</f>
        <v/>
      </c>
      <c r="D192" s="227" t="str">
        <f>IF('Dépenses sur Devis'!D192="","",'Dépenses sur Devis'!D192)</f>
        <v/>
      </c>
      <c r="E192" s="228" t="str">
        <f>IF('Dépenses sur Devis'!E192="","",'Dépenses sur Devis'!E192)</f>
        <v/>
      </c>
      <c r="F192" s="230" t="str">
        <f>IF('Dépenses sur Devis'!F192="","",'Dépenses sur Devis'!F192)</f>
        <v/>
      </c>
      <c r="G192" s="230" t="str">
        <f>IF('Dépenses sur Devis'!G192="","",'Dépenses sur Devis'!G192)</f>
        <v/>
      </c>
      <c r="H192" s="230" t="str">
        <f>IF('Dépenses sur Devis'!H192="","",'Dépenses sur Devis'!H192)</f>
        <v/>
      </c>
      <c r="I192" s="231"/>
      <c r="J192" s="232"/>
      <c r="K192" s="233">
        <f t="shared" si="4"/>
        <v>0</v>
      </c>
      <c r="L192" s="223"/>
      <c r="M192" s="234"/>
      <c r="N192" s="225">
        <f t="shared" si="5"/>
        <v>0</v>
      </c>
      <c r="O192" s="235"/>
    </row>
    <row r="193" spans="1:15" ht="20.100000000000001" customHeight="1" x14ac:dyDescent="0.25">
      <c r="A193" s="77">
        <v>188</v>
      </c>
      <c r="B193" s="215" t="str">
        <f>IF('Dépenses sur Devis'!B193="","",'Dépenses sur Devis'!B193)</f>
        <v/>
      </c>
      <c r="C193" s="215" t="str">
        <f>IF('Dépenses sur Devis'!C193="","",'Dépenses sur Devis'!C193)</f>
        <v/>
      </c>
      <c r="D193" s="227" t="str">
        <f>IF('Dépenses sur Devis'!D193="","",'Dépenses sur Devis'!D193)</f>
        <v/>
      </c>
      <c r="E193" s="228" t="str">
        <f>IF('Dépenses sur Devis'!E193="","",'Dépenses sur Devis'!E193)</f>
        <v/>
      </c>
      <c r="F193" s="230" t="str">
        <f>IF('Dépenses sur Devis'!F193="","",'Dépenses sur Devis'!F193)</f>
        <v/>
      </c>
      <c r="G193" s="230" t="str">
        <f>IF('Dépenses sur Devis'!G193="","",'Dépenses sur Devis'!G193)</f>
        <v/>
      </c>
      <c r="H193" s="230" t="str">
        <f>IF('Dépenses sur Devis'!H193="","",'Dépenses sur Devis'!H193)</f>
        <v/>
      </c>
      <c r="I193" s="231"/>
      <c r="J193" s="232"/>
      <c r="K193" s="233">
        <f t="shared" si="4"/>
        <v>0</v>
      </c>
      <c r="L193" s="223"/>
      <c r="M193" s="234"/>
      <c r="N193" s="225">
        <f t="shared" si="5"/>
        <v>0</v>
      </c>
      <c r="O193" s="235"/>
    </row>
    <row r="194" spans="1:15" ht="20.100000000000001" customHeight="1" x14ac:dyDescent="0.25">
      <c r="A194" s="77">
        <v>189</v>
      </c>
      <c r="B194" s="215" t="str">
        <f>IF('Dépenses sur Devis'!B194="","",'Dépenses sur Devis'!B194)</f>
        <v/>
      </c>
      <c r="C194" s="215" t="str">
        <f>IF('Dépenses sur Devis'!C194="","",'Dépenses sur Devis'!C194)</f>
        <v/>
      </c>
      <c r="D194" s="227" t="str">
        <f>IF('Dépenses sur Devis'!D194="","",'Dépenses sur Devis'!D194)</f>
        <v/>
      </c>
      <c r="E194" s="228" t="str">
        <f>IF('Dépenses sur Devis'!E194="","",'Dépenses sur Devis'!E194)</f>
        <v/>
      </c>
      <c r="F194" s="230" t="str">
        <f>IF('Dépenses sur Devis'!F194="","",'Dépenses sur Devis'!F194)</f>
        <v/>
      </c>
      <c r="G194" s="230" t="str">
        <f>IF('Dépenses sur Devis'!G194="","",'Dépenses sur Devis'!G194)</f>
        <v/>
      </c>
      <c r="H194" s="230" t="str">
        <f>IF('Dépenses sur Devis'!H194="","",'Dépenses sur Devis'!H194)</f>
        <v/>
      </c>
      <c r="I194" s="231"/>
      <c r="J194" s="232"/>
      <c r="K194" s="233">
        <f t="shared" si="4"/>
        <v>0</v>
      </c>
      <c r="L194" s="223"/>
      <c r="M194" s="234"/>
      <c r="N194" s="225">
        <f t="shared" si="5"/>
        <v>0</v>
      </c>
      <c r="O194" s="235"/>
    </row>
    <row r="195" spans="1:15" ht="20.100000000000001" customHeight="1" x14ac:dyDescent="0.25">
      <c r="A195" s="77">
        <v>190</v>
      </c>
      <c r="B195" s="215" t="str">
        <f>IF('Dépenses sur Devis'!B195="","",'Dépenses sur Devis'!B195)</f>
        <v/>
      </c>
      <c r="C195" s="215" t="str">
        <f>IF('Dépenses sur Devis'!C195="","",'Dépenses sur Devis'!C195)</f>
        <v/>
      </c>
      <c r="D195" s="227" t="str">
        <f>IF('Dépenses sur Devis'!D195="","",'Dépenses sur Devis'!D195)</f>
        <v/>
      </c>
      <c r="E195" s="228" t="str">
        <f>IF('Dépenses sur Devis'!E195="","",'Dépenses sur Devis'!E195)</f>
        <v/>
      </c>
      <c r="F195" s="230" t="str">
        <f>IF('Dépenses sur Devis'!F195="","",'Dépenses sur Devis'!F195)</f>
        <v/>
      </c>
      <c r="G195" s="230" t="str">
        <f>IF('Dépenses sur Devis'!G195="","",'Dépenses sur Devis'!G195)</f>
        <v/>
      </c>
      <c r="H195" s="230" t="str">
        <f>IF('Dépenses sur Devis'!H195="","",'Dépenses sur Devis'!H195)</f>
        <v/>
      </c>
      <c r="I195" s="231"/>
      <c r="J195" s="232"/>
      <c r="K195" s="233">
        <f t="shared" si="4"/>
        <v>0</v>
      </c>
      <c r="L195" s="223"/>
      <c r="M195" s="234"/>
      <c r="N195" s="225">
        <f t="shared" si="5"/>
        <v>0</v>
      </c>
      <c r="O195" s="235"/>
    </row>
    <row r="196" spans="1:15" ht="20.100000000000001" customHeight="1" x14ac:dyDescent="0.25">
      <c r="A196" s="77">
        <v>191</v>
      </c>
      <c r="B196" s="215" t="str">
        <f>IF('Dépenses sur Devis'!B196="","",'Dépenses sur Devis'!B196)</f>
        <v/>
      </c>
      <c r="C196" s="215" t="str">
        <f>IF('Dépenses sur Devis'!C196="","",'Dépenses sur Devis'!C196)</f>
        <v/>
      </c>
      <c r="D196" s="227" t="str">
        <f>IF('Dépenses sur Devis'!D196="","",'Dépenses sur Devis'!D196)</f>
        <v/>
      </c>
      <c r="E196" s="228" t="str">
        <f>IF('Dépenses sur Devis'!E196="","",'Dépenses sur Devis'!E196)</f>
        <v/>
      </c>
      <c r="F196" s="230" t="str">
        <f>IF('Dépenses sur Devis'!F196="","",'Dépenses sur Devis'!F196)</f>
        <v/>
      </c>
      <c r="G196" s="230" t="str">
        <f>IF('Dépenses sur Devis'!G196="","",'Dépenses sur Devis'!G196)</f>
        <v/>
      </c>
      <c r="H196" s="230" t="str">
        <f>IF('Dépenses sur Devis'!H196="","",'Dépenses sur Devis'!H196)</f>
        <v/>
      </c>
      <c r="I196" s="231"/>
      <c r="J196" s="232"/>
      <c r="K196" s="233">
        <f t="shared" si="4"/>
        <v>0</v>
      </c>
      <c r="L196" s="223"/>
      <c r="M196" s="234"/>
      <c r="N196" s="225">
        <f t="shared" si="5"/>
        <v>0</v>
      </c>
      <c r="O196" s="235"/>
    </row>
    <row r="197" spans="1:15" ht="20.100000000000001" customHeight="1" x14ac:dyDescent="0.25">
      <c r="A197" s="77">
        <v>192</v>
      </c>
      <c r="B197" s="215" t="str">
        <f>IF('Dépenses sur Devis'!B197="","",'Dépenses sur Devis'!B197)</f>
        <v/>
      </c>
      <c r="C197" s="215" t="str">
        <f>IF('Dépenses sur Devis'!C197="","",'Dépenses sur Devis'!C197)</f>
        <v/>
      </c>
      <c r="D197" s="227" t="str">
        <f>IF('Dépenses sur Devis'!D197="","",'Dépenses sur Devis'!D197)</f>
        <v/>
      </c>
      <c r="E197" s="228" t="str">
        <f>IF('Dépenses sur Devis'!E197="","",'Dépenses sur Devis'!E197)</f>
        <v/>
      </c>
      <c r="F197" s="230" t="str">
        <f>IF('Dépenses sur Devis'!F197="","",'Dépenses sur Devis'!F197)</f>
        <v/>
      </c>
      <c r="G197" s="230" t="str">
        <f>IF('Dépenses sur Devis'!G197="","",'Dépenses sur Devis'!G197)</f>
        <v/>
      </c>
      <c r="H197" s="230" t="str">
        <f>IF('Dépenses sur Devis'!H197="","",'Dépenses sur Devis'!H197)</f>
        <v/>
      </c>
      <c r="I197" s="231"/>
      <c r="J197" s="232"/>
      <c r="K197" s="233">
        <f t="shared" ref="K197:K260" si="6">MIN(F197,G197,H197)*1.15</f>
        <v>0</v>
      </c>
      <c r="L197" s="223"/>
      <c r="M197" s="234"/>
      <c r="N197" s="225">
        <f t="shared" si="5"/>
        <v>0</v>
      </c>
      <c r="O197" s="235"/>
    </row>
    <row r="198" spans="1:15" ht="20.100000000000001" customHeight="1" x14ac:dyDescent="0.25">
      <c r="A198" s="77">
        <v>193</v>
      </c>
      <c r="B198" s="215" t="str">
        <f>IF('Dépenses sur Devis'!B198="","",'Dépenses sur Devis'!B198)</f>
        <v/>
      </c>
      <c r="C198" s="215" t="str">
        <f>IF('Dépenses sur Devis'!C198="","",'Dépenses sur Devis'!C198)</f>
        <v/>
      </c>
      <c r="D198" s="227" t="str">
        <f>IF('Dépenses sur Devis'!D198="","",'Dépenses sur Devis'!D198)</f>
        <v/>
      </c>
      <c r="E198" s="228" t="str">
        <f>IF('Dépenses sur Devis'!E198="","",'Dépenses sur Devis'!E198)</f>
        <v/>
      </c>
      <c r="F198" s="230" t="str">
        <f>IF('Dépenses sur Devis'!F198="","",'Dépenses sur Devis'!F198)</f>
        <v/>
      </c>
      <c r="G198" s="230" t="str">
        <f>IF('Dépenses sur Devis'!G198="","",'Dépenses sur Devis'!G198)</f>
        <v/>
      </c>
      <c r="H198" s="230" t="str">
        <f>IF('Dépenses sur Devis'!H198="","",'Dépenses sur Devis'!H198)</f>
        <v/>
      </c>
      <c r="I198" s="231"/>
      <c r="J198" s="232"/>
      <c r="K198" s="233">
        <f t="shared" si="6"/>
        <v>0</v>
      </c>
      <c r="L198" s="223"/>
      <c r="M198" s="234"/>
      <c r="N198" s="225">
        <f t="shared" ref="N198:N261" si="7">IF(E198="Achat de véhicule (simples cabines)",MIN(L198,40000),0)</f>
        <v>0</v>
      </c>
      <c r="O198" s="235"/>
    </row>
    <row r="199" spans="1:15" ht="20.100000000000001" customHeight="1" x14ac:dyDescent="0.25">
      <c r="A199" s="77">
        <v>194</v>
      </c>
      <c r="B199" s="215" t="str">
        <f>IF('Dépenses sur Devis'!B199="","",'Dépenses sur Devis'!B199)</f>
        <v/>
      </c>
      <c r="C199" s="215" t="str">
        <f>IF('Dépenses sur Devis'!C199="","",'Dépenses sur Devis'!C199)</f>
        <v/>
      </c>
      <c r="D199" s="227" t="str">
        <f>IF('Dépenses sur Devis'!D199="","",'Dépenses sur Devis'!D199)</f>
        <v/>
      </c>
      <c r="E199" s="228" t="str">
        <f>IF('Dépenses sur Devis'!E199="","",'Dépenses sur Devis'!E199)</f>
        <v/>
      </c>
      <c r="F199" s="230" t="str">
        <f>IF('Dépenses sur Devis'!F199="","",'Dépenses sur Devis'!F199)</f>
        <v/>
      </c>
      <c r="G199" s="230" t="str">
        <f>IF('Dépenses sur Devis'!G199="","",'Dépenses sur Devis'!G199)</f>
        <v/>
      </c>
      <c r="H199" s="230" t="str">
        <f>IF('Dépenses sur Devis'!H199="","",'Dépenses sur Devis'!H199)</f>
        <v/>
      </c>
      <c r="I199" s="231"/>
      <c r="J199" s="232"/>
      <c r="K199" s="233">
        <f t="shared" si="6"/>
        <v>0</v>
      </c>
      <c r="L199" s="223"/>
      <c r="M199" s="234"/>
      <c r="N199" s="225">
        <f t="shared" si="7"/>
        <v>0</v>
      </c>
      <c r="O199" s="235"/>
    </row>
    <row r="200" spans="1:15" ht="20.100000000000001" customHeight="1" x14ac:dyDescent="0.25">
      <c r="A200" s="77">
        <v>195</v>
      </c>
      <c r="B200" s="215" t="str">
        <f>IF('Dépenses sur Devis'!B200="","",'Dépenses sur Devis'!B200)</f>
        <v/>
      </c>
      <c r="C200" s="215" t="str">
        <f>IF('Dépenses sur Devis'!C200="","",'Dépenses sur Devis'!C200)</f>
        <v/>
      </c>
      <c r="D200" s="227" t="str">
        <f>IF('Dépenses sur Devis'!D200="","",'Dépenses sur Devis'!D200)</f>
        <v/>
      </c>
      <c r="E200" s="228" t="str">
        <f>IF('Dépenses sur Devis'!E200="","",'Dépenses sur Devis'!E200)</f>
        <v/>
      </c>
      <c r="F200" s="230" t="str">
        <f>IF('Dépenses sur Devis'!F200="","",'Dépenses sur Devis'!F200)</f>
        <v/>
      </c>
      <c r="G200" s="230" t="str">
        <f>IF('Dépenses sur Devis'!G200="","",'Dépenses sur Devis'!G200)</f>
        <v/>
      </c>
      <c r="H200" s="230" t="str">
        <f>IF('Dépenses sur Devis'!H200="","",'Dépenses sur Devis'!H200)</f>
        <v/>
      </c>
      <c r="I200" s="231"/>
      <c r="J200" s="232"/>
      <c r="K200" s="233">
        <f t="shared" si="6"/>
        <v>0</v>
      </c>
      <c r="L200" s="223"/>
      <c r="M200" s="234"/>
      <c r="N200" s="225">
        <f t="shared" si="7"/>
        <v>0</v>
      </c>
      <c r="O200" s="235"/>
    </row>
    <row r="201" spans="1:15" ht="20.100000000000001" customHeight="1" x14ac:dyDescent="0.25">
      <c r="A201" s="77">
        <v>196</v>
      </c>
      <c r="B201" s="215" t="str">
        <f>IF('Dépenses sur Devis'!B201="","",'Dépenses sur Devis'!B201)</f>
        <v/>
      </c>
      <c r="C201" s="215" t="str">
        <f>IF('Dépenses sur Devis'!C201="","",'Dépenses sur Devis'!C201)</f>
        <v/>
      </c>
      <c r="D201" s="227" t="str">
        <f>IF('Dépenses sur Devis'!D201="","",'Dépenses sur Devis'!D201)</f>
        <v/>
      </c>
      <c r="E201" s="228" t="str">
        <f>IF('Dépenses sur Devis'!E201="","",'Dépenses sur Devis'!E201)</f>
        <v/>
      </c>
      <c r="F201" s="230" t="str">
        <f>IF('Dépenses sur Devis'!F201="","",'Dépenses sur Devis'!F201)</f>
        <v/>
      </c>
      <c r="G201" s="230" t="str">
        <f>IF('Dépenses sur Devis'!G201="","",'Dépenses sur Devis'!G201)</f>
        <v/>
      </c>
      <c r="H201" s="230" t="str">
        <f>IF('Dépenses sur Devis'!H201="","",'Dépenses sur Devis'!H201)</f>
        <v/>
      </c>
      <c r="I201" s="231"/>
      <c r="J201" s="232"/>
      <c r="K201" s="233">
        <f t="shared" si="6"/>
        <v>0</v>
      </c>
      <c r="L201" s="223"/>
      <c r="M201" s="234"/>
      <c r="N201" s="225">
        <f t="shared" si="7"/>
        <v>0</v>
      </c>
      <c r="O201" s="235"/>
    </row>
    <row r="202" spans="1:15" ht="20.100000000000001" customHeight="1" x14ac:dyDescent="0.25">
      <c r="A202" s="77">
        <v>197</v>
      </c>
      <c r="B202" s="215" t="str">
        <f>IF('Dépenses sur Devis'!B202="","",'Dépenses sur Devis'!B202)</f>
        <v/>
      </c>
      <c r="C202" s="215" t="str">
        <f>IF('Dépenses sur Devis'!C202="","",'Dépenses sur Devis'!C202)</f>
        <v/>
      </c>
      <c r="D202" s="227" t="str">
        <f>IF('Dépenses sur Devis'!D202="","",'Dépenses sur Devis'!D202)</f>
        <v/>
      </c>
      <c r="E202" s="228" t="str">
        <f>IF('Dépenses sur Devis'!E202="","",'Dépenses sur Devis'!E202)</f>
        <v/>
      </c>
      <c r="F202" s="230" t="str">
        <f>IF('Dépenses sur Devis'!F202="","",'Dépenses sur Devis'!F202)</f>
        <v/>
      </c>
      <c r="G202" s="230" t="str">
        <f>IF('Dépenses sur Devis'!G202="","",'Dépenses sur Devis'!G202)</f>
        <v/>
      </c>
      <c r="H202" s="230" t="str">
        <f>IF('Dépenses sur Devis'!H202="","",'Dépenses sur Devis'!H202)</f>
        <v/>
      </c>
      <c r="I202" s="231"/>
      <c r="J202" s="232"/>
      <c r="K202" s="233">
        <f t="shared" si="6"/>
        <v>0</v>
      </c>
      <c r="L202" s="223"/>
      <c r="M202" s="234"/>
      <c r="N202" s="225">
        <f t="shared" si="7"/>
        <v>0</v>
      </c>
      <c r="O202" s="235"/>
    </row>
    <row r="203" spans="1:15" ht="20.100000000000001" customHeight="1" x14ac:dyDescent="0.25">
      <c r="A203" s="77">
        <v>198</v>
      </c>
      <c r="B203" s="215" t="str">
        <f>IF('Dépenses sur Devis'!B203="","",'Dépenses sur Devis'!B203)</f>
        <v/>
      </c>
      <c r="C203" s="215" t="str">
        <f>IF('Dépenses sur Devis'!C203="","",'Dépenses sur Devis'!C203)</f>
        <v/>
      </c>
      <c r="D203" s="227" t="str">
        <f>IF('Dépenses sur Devis'!D203="","",'Dépenses sur Devis'!D203)</f>
        <v/>
      </c>
      <c r="E203" s="228" t="str">
        <f>IF('Dépenses sur Devis'!E203="","",'Dépenses sur Devis'!E203)</f>
        <v/>
      </c>
      <c r="F203" s="230" t="str">
        <f>IF('Dépenses sur Devis'!F203="","",'Dépenses sur Devis'!F203)</f>
        <v/>
      </c>
      <c r="G203" s="230" t="str">
        <f>IF('Dépenses sur Devis'!G203="","",'Dépenses sur Devis'!G203)</f>
        <v/>
      </c>
      <c r="H203" s="230" t="str">
        <f>IF('Dépenses sur Devis'!H203="","",'Dépenses sur Devis'!H203)</f>
        <v/>
      </c>
      <c r="I203" s="231"/>
      <c r="J203" s="232"/>
      <c r="K203" s="233">
        <f t="shared" si="6"/>
        <v>0</v>
      </c>
      <c r="L203" s="223"/>
      <c r="M203" s="234"/>
      <c r="N203" s="225">
        <f t="shared" si="7"/>
        <v>0</v>
      </c>
      <c r="O203" s="235"/>
    </row>
    <row r="204" spans="1:15" ht="20.100000000000001" customHeight="1" x14ac:dyDescent="0.25">
      <c r="A204" s="77">
        <v>199</v>
      </c>
      <c r="B204" s="215" t="str">
        <f>IF('Dépenses sur Devis'!B204="","",'Dépenses sur Devis'!B204)</f>
        <v/>
      </c>
      <c r="C204" s="215" t="str">
        <f>IF('Dépenses sur Devis'!C204="","",'Dépenses sur Devis'!C204)</f>
        <v/>
      </c>
      <c r="D204" s="227" t="str">
        <f>IF('Dépenses sur Devis'!D204="","",'Dépenses sur Devis'!D204)</f>
        <v/>
      </c>
      <c r="E204" s="228" t="str">
        <f>IF('Dépenses sur Devis'!E204="","",'Dépenses sur Devis'!E204)</f>
        <v/>
      </c>
      <c r="F204" s="230" t="str">
        <f>IF('Dépenses sur Devis'!F204="","",'Dépenses sur Devis'!F204)</f>
        <v/>
      </c>
      <c r="G204" s="230" t="str">
        <f>IF('Dépenses sur Devis'!G204="","",'Dépenses sur Devis'!G204)</f>
        <v/>
      </c>
      <c r="H204" s="230" t="str">
        <f>IF('Dépenses sur Devis'!H204="","",'Dépenses sur Devis'!H204)</f>
        <v/>
      </c>
      <c r="I204" s="231"/>
      <c r="J204" s="232"/>
      <c r="K204" s="233">
        <f t="shared" si="6"/>
        <v>0</v>
      </c>
      <c r="L204" s="223"/>
      <c r="M204" s="234"/>
      <c r="N204" s="225">
        <f t="shared" si="7"/>
        <v>0</v>
      </c>
      <c r="O204" s="235"/>
    </row>
    <row r="205" spans="1:15" ht="20.100000000000001" customHeight="1" x14ac:dyDescent="0.25">
      <c r="A205" s="77">
        <v>200</v>
      </c>
      <c r="B205" s="215" t="str">
        <f>IF('Dépenses sur Devis'!B205="","",'Dépenses sur Devis'!B205)</f>
        <v/>
      </c>
      <c r="C205" s="215" t="str">
        <f>IF('Dépenses sur Devis'!C205="","",'Dépenses sur Devis'!C205)</f>
        <v/>
      </c>
      <c r="D205" s="227" t="str">
        <f>IF('Dépenses sur Devis'!D205="","",'Dépenses sur Devis'!D205)</f>
        <v/>
      </c>
      <c r="E205" s="228" t="str">
        <f>IF('Dépenses sur Devis'!E205="","",'Dépenses sur Devis'!E205)</f>
        <v/>
      </c>
      <c r="F205" s="230" t="str">
        <f>IF('Dépenses sur Devis'!F205="","",'Dépenses sur Devis'!F205)</f>
        <v/>
      </c>
      <c r="G205" s="230" t="str">
        <f>IF('Dépenses sur Devis'!G205="","",'Dépenses sur Devis'!G205)</f>
        <v/>
      </c>
      <c r="H205" s="230" t="str">
        <f>IF('Dépenses sur Devis'!H205="","",'Dépenses sur Devis'!H205)</f>
        <v/>
      </c>
      <c r="I205" s="231"/>
      <c r="J205" s="232"/>
      <c r="K205" s="233">
        <f t="shared" si="6"/>
        <v>0</v>
      </c>
      <c r="L205" s="223"/>
      <c r="M205" s="234"/>
      <c r="N205" s="225">
        <f t="shared" si="7"/>
        <v>0</v>
      </c>
      <c r="O205" s="235"/>
    </row>
    <row r="206" spans="1:15" ht="20.100000000000001" customHeight="1" x14ac:dyDescent="0.25">
      <c r="A206" s="77">
        <v>201</v>
      </c>
      <c r="B206" s="215" t="str">
        <f>IF('Dépenses sur Devis'!B206="","",'Dépenses sur Devis'!B206)</f>
        <v/>
      </c>
      <c r="C206" s="215" t="str">
        <f>IF('Dépenses sur Devis'!C206="","",'Dépenses sur Devis'!C206)</f>
        <v/>
      </c>
      <c r="D206" s="227" t="str">
        <f>IF('Dépenses sur Devis'!D206="","",'Dépenses sur Devis'!D206)</f>
        <v/>
      </c>
      <c r="E206" s="228" t="str">
        <f>IF('Dépenses sur Devis'!E206="","",'Dépenses sur Devis'!E206)</f>
        <v/>
      </c>
      <c r="F206" s="230" t="str">
        <f>IF('Dépenses sur Devis'!F206="","",'Dépenses sur Devis'!F206)</f>
        <v/>
      </c>
      <c r="G206" s="230" t="str">
        <f>IF('Dépenses sur Devis'!G206="","",'Dépenses sur Devis'!G206)</f>
        <v/>
      </c>
      <c r="H206" s="230" t="str">
        <f>IF('Dépenses sur Devis'!H206="","",'Dépenses sur Devis'!H206)</f>
        <v/>
      </c>
      <c r="I206" s="231"/>
      <c r="J206" s="232"/>
      <c r="K206" s="233">
        <f t="shared" si="6"/>
        <v>0</v>
      </c>
      <c r="L206" s="223"/>
      <c r="M206" s="234"/>
      <c r="N206" s="225">
        <f t="shared" si="7"/>
        <v>0</v>
      </c>
      <c r="O206" s="235"/>
    </row>
    <row r="207" spans="1:15" ht="20.100000000000001" customHeight="1" x14ac:dyDescent="0.25">
      <c r="A207" s="77">
        <v>202</v>
      </c>
      <c r="B207" s="215" t="str">
        <f>IF('Dépenses sur Devis'!B207="","",'Dépenses sur Devis'!B207)</f>
        <v/>
      </c>
      <c r="C207" s="215" t="str">
        <f>IF('Dépenses sur Devis'!C207="","",'Dépenses sur Devis'!C207)</f>
        <v/>
      </c>
      <c r="D207" s="227" t="str">
        <f>IF('Dépenses sur Devis'!D207="","",'Dépenses sur Devis'!D207)</f>
        <v/>
      </c>
      <c r="E207" s="228" t="str">
        <f>IF('Dépenses sur Devis'!E207="","",'Dépenses sur Devis'!E207)</f>
        <v/>
      </c>
      <c r="F207" s="230" t="str">
        <f>IF('Dépenses sur Devis'!F207="","",'Dépenses sur Devis'!F207)</f>
        <v/>
      </c>
      <c r="G207" s="230" t="str">
        <f>IF('Dépenses sur Devis'!G207="","",'Dépenses sur Devis'!G207)</f>
        <v/>
      </c>
      <c r="H207" s="230" t="str">
        <f>IF('Dépenses sur Devis'!H207="","",'Dépenses sur Devis'!H207)</f>
        <v/>
      </c>
      <c r="I207" s="231"/>
      <c r="J207" s="232"/>
      <c r="K207" s="233">
        <f t="shared" si="6"/>
        <v>0</v>
      </c>
      <c r="L207" s="223"/>
      <c r="M207" s="234"/>
      <c r="N207" s="225">
        <f t="shared" si="7"/>
        <v>0</v>
      </c>
      <c r="O207" s="235"/>
    </row>
    <row r="208" spans="1:15" ht="20.100000000000001" customHeight="1" x14ac:dyDescent="0.25">
      <c r="A208" s="77">
        <v>203</v>
      </c>
      <c r="B208" s="215" t="str">
        <f>IF('Dépenses sur Devis'!B208="","",'Dépenses sur Devis'!B208)</f>
        <v/>
      </c>
      <c r="C208" s="215" t="str">
        <f>IF('Dépenses sur Devis'!C208="","",'Dépenses sur Devis'!C208)</f>
        <v/>
      </c>
      <c r="D208" s="227" t="str">
        <f>IF('Dépenses sur Devis'!D208="","",'Dépenses sur Devis'!D208)</f>
        <v/>
      </c>
      <c r="E208" s="228" t="str">
        <f>IF('Dépenses sur Devis'!E208="","",'Dépenses sur Devis'!E208)</f>
        <v/>
      </c>
      <c r="F208" s="230" t="str">
        <f>IF('Dépenses sur Devis'!F208="","",'Dépenses sur Devis'!F208)</f>
        <v/>
      </c>
      <c r="G208" s="230" t="str">
        <f>IF('Dépenses sur Devis'!G208="","",'Dépenses sur Devis'!G208)</f>
        <v/>
      </c>
      <c r="H208" s="230" t="str">
        <f>IF('Dépenses sur Devis'!H208="","",'Dépenses sur Devis'!H208)</f>
        <v/>
      </c>
      <c r="I208" s="231"/>
      <c r="J208" s="232"/>
      <c r="K208" s="233">
        <f t="shared" si="6"/>
        <v>0</v>
      </c>
      <c r="L208" s="223"/>
      <c r="M208" s="234"/>
      <c r="N208" s="225">
        <f t="shared" si="7"/>
        <v>0</v>
      </c>
      <c r="O208" s="235"/>
    </row>
    <row r="209" spans="1:15" ht="20.100000000000001" customHeight="1" x14ac:dyDescent="0.25">
      <c r="A209" s="77">
        <v>204</v>
      </c>
      <c r="B209" s="215" t="str">
        <f>IF('Dépenses sur Devis'!B209="","",'Dépenses sur Devis'!B209)</f>
        <v/>
      </c>
      <c r="C209" s="215" t="str">
        <f>IF('Dépenses sur Devis'!C209="","",'Dépenses sur Devis'!C209)</f>
        <v/>
      </c>
      <c r="D209" s="227" t="str">
        <f>IF('Dépenses sur Devis'!D209="","",'Dépenses sur Devis'!D209)</f>
        <v/>
      </c>
      <c r="E209" s="228" t="str">
        <f>IF('Dépenses sur Devis'!E209="","",'Dépenses sur Devis'!E209)</f>
        <v/>
      </c>
      <c r="F209" s="230" t="str">
        <f>IF('Dépenses sur Devis'!F209="","",'Dépenses sur Devis'!F209)</f>
        <v/>
      </c>
      <c r="G209" s="230" t="str">
        <f>IF('Dépenses sur Devis'!G209="","",'Dépenses sur Devis'!G209)</f>
        <v/>
      </c>
      <c r="H209" s="230" t="str">
        <f>IF('Dépenses sur Devis'!H209="","",'Dépenses sur Devis'!H209)</f>
        <v/>
      </c>
      <c r="I209" s="231"/>
      <c r="J209" s="232"/>
      <c r="K209" s="233">
        <f t="shared" si="6"/>
        <v>0</v>
      </c>
      <c r="L209" s="223"/>
      <c r="M209" s="234"/>
      <c r="N209" s="225">
        <f t="shared" si="7"/>
        <v>0</v>
      </c>
      <c r="O209" s="235"/>
    </row>
    <row r="210" spans="1:15" ht="20.100000000000001" customHeight="1" x14ac:dyDescent="0.25">
      <c r="A210" s="77">
        <v>205</v>
      </c>
      <c r="B210" s="215" t="str">
        <f>IF('Dépenses sur Devis'!B210="","",'Dépenses sur Devis'!B210)</f>
        <v/>
      </c>
      <c r="C210" s="215" t="str">
        <f>IF('Dépenses sur Devis'!C210="","",'Dépenses sur Devis'!C210)</f>
        <v/>
      </c>
      <c r="D210" s="227" t="str">
        <f>IF('Dépenses sur Devis'!D210="","",'Dépenses sur Devis'!D210)</f>
        <v/>
      </c>
      <c r="E210" s="228" t="str">
        <f>IF('Dépenses sur Devis'!E210="","",'Dépenses sur Devis'!E210)</f>
        <v/>
      </c>
      <c r="F210" s="230" t="str">
        <f>IF('Dépenses sur Devis'!F210="","",'Dépenses sur Devis'!F210)</f>
        <v/>
      </c>
      <c r="G210" s="230" t="str">
        <f>IF('Dépenses sur Devis'!G210="","",'Dépenses sur Devis'!G210)</f>
        <v/>
      </c>
      <c r="H210" s="230" t="str">
        <f>IF('Dépenses sur Devis'!H210="","",'Dépenses sur Devis'!H210)</f>
        <v/>
      </c>
      <c r="I210" s="231"/>
      <c r="J210" s="232"/>
      <c r="K210" s="233">
        <f t="shared" si="6"/>
        <v>0</v>
      </c>
      <c r="L210" s="223"/>
      <c r="M210" s="234"/>
      <c r="N210" s="225">
        <f t="shared" si="7"/>
        <v>0</v>
      </c>
      <c r="O210" s="235"/>
    </row>
    <row r="211" spans="1:15" ht="20.100000000000001" customHeight="1" x14ac:dyDescent="0.25">
      <c r="A211" s="77">
        <v>206</v>
      </c>
      <c r="B211" s="215" t="str">
        <f>IF('Dépenses sur Devis'!B211="","",'Dépenses sur Devis'!B211)</f>
        <v/>
      </c>
      <c r="C211" s="215" t="str">
        <f>IF('Dépenses sur Devis'!C211="","",'Dépenses sur Devis'!C211)</f>
        <v/>
      </c>
      <c r="D211" s="227" t="str">
        <f>IF('Dépenses sur Devis'!D211="","",'Dépenses sur Devis'!D211)</f>
        <v/>
      </c>
      <c r="E211" s="228" t="str">
        <f>IF('Dépenses sur Devis'!E211="","",'Dépenses sur Devis'!E211)</f>
        <v/>
      </c>
      <c r="F211" s="230" t="str">
        <f>IF('Dépenses sur Devis'!F211="","",'Dépenses sur Devis'!F211)</f>
        <v/>
      </c>
      <c r="G211" s="230" t="str">
        <f>IF('Dépenses sur Devis'!G211="","",'Dépenses sur Devis'!G211)</f>
        <v/>
      </c>
      <c r="H211" s="230" t="str">
        <f>IF('Dépenses sur Devis'!H211="","",'Dépenses sur Devis'!H211)</f>
        <v/>
      </c>
      <c r="I211" s="231"/>
      <c r="J211" s="232"/>
      <c r="K211" s="233">
        <f t="shared" si="6"/>
        <v>0</v>
      </c>
      <c r="L211" s="223"/>
      <c r="M211" s="234"/>
      <c r="N211" s="225">
        <f t="shared" si="7"/>
        <v>0</v>
      </c>
      <c r="O211" s="235"/>
    </row>
    <row r="212" spans="1:15" ht="20.100000000000001" customHeight="1" x14ac:dyDescent="0.25">
      <c r="A212" s="77">
        <v>207</v>
      </c>
      <c r="B212" s="215" t="str">
        <f>IF('Dépenses sur Devis'!B212="","",'Dépenses sur Devis'!B212)</f>
        <v/>
      </c>
      <c r="C212" s="215" t="str">
        <f>IF('Dépenses sur Devis'!C212="","",'Dépenses sur Devis'!C212)</f>
        <v/>
      </c>
      <c r="D212" s="227" t="str">
        <f>IF('Dépenses sur Devis'!D212="","",'Dépenses sur Devis'!D212)</f>
        <v/>
      </c>
      <c r="E212" s="228" t="str">
        <f>IF('Dépenses sur Devis'!E212="","",'Dépenses sur Devis'!E212)</f>
        <v/>
      </c>
      <c r="F212" s="230" t="str">
        <f>IF('Dépenses sur Devis'!F212="","",'Dépenses sur Devis'!F212)</f>
        <v/>
      </c>
      <c r="G212" s="230" t="str">
        <f>IF('Dépenses sur Devis'!G212="","",'Dépenses sur Devis'!G212)</f>
        <v/>
      </c>
      <c r="H212" s="230" t="str">
        <f>IF('Dépenses sur Devis'!H212="","",'Dépenses sur Devis'!H212)</f>
        <v/>
      </c>
      <c r="I212" s="231"/>
      <c r="J212" s="232"/>
      <c r="K212" s="233">
        <f t="shared" si="6"/>
        <v>0</v>
      </c>
      <c r="L212" s="223"/>
      <c r="M212" s="234"/>
      <c r="N212" s="225">
        <f t="shared" si="7"/>
        <v>0</v>
      </c>
      <c r="O212" s="235"/>
    </row>
    <row r="213" spans="1:15" ht="20.100000000000001" customHeight="1" x14ac:dyDescent="0.25">
      <c r="A213" s="77">
        <v>208</v>
      </c>
      <c r="B213" s="215" t="str">
        <f>IF('Dépenses sur Devis'!B213="","",'Dépenses sur Devis'!B213)</f>
        <v/>
      </c>
      <c r="C213" s="215" t="str">
        <f>IF('Dépenses sur Devis'!C213="","",'Dépenses sur Devis'!C213)</f>
        <v/>
      </c>
      <c r="D213" s="227" t="str">
        <f>IF('Dépenses sur Devis'!D213="","",'Dépenses sur Devis'!D213)</f>
        <v/>
      </c>
      <c r="E213" s="228" t="str">
        <f>IF('Dépenses sur Devis'!E213="","",'Dépenses sur Devis'!E213)</f>
        <v/>
      </c>
      <c r="F213" s="230" t="str">
        <f>IF('Dépenses sur Devis'!F213="","",'Dépenses sur Devis'!F213)</f>
        <v/>
      </c>
      <c r="G213" s="230" t="str">
        <f>IF('Dépenses sur Devis'!G213="","",'Dépenses sur Devis'!G213)</f>
        <v/>
      </c>
      <c r="H213" s="230" t="str">
        <f>IF('Dépenses sur Devis'!H213="","",'Dépenses sur Devis'!H213)</f>
        <v/>
      </c>
      <c r="I213" s="231"/>
      <c r="J213" s="232"/>
      <c r="K213" s="233">
        <f t="shared" si="6"/>
        <v>0</v>
      </c>
      <c r="L213" s="223"/>
      <c r="M213" s="234"/>
      <c r="N213" s="225">
        <f t="shared" si="7"/>
        <v>0</v>
      </c>
      <c r="O213" s="235"/>
    </row>
    <row r="214" spans="1:15" ht="20.100000000000001" customHeight="1" x14ac:dyDescent="0.25">
      <c r="A214" s="77">
        <v>209</v>
      </c>
      <c r="B214" s="215" t="str">
        <f>IF('Dépenses sur Devis'!B214="","",'Dépenses sur Devis'!B214)</f>
        <v/>
      </c>
      <c r="C214" s="215" t="str">
        <f>IF('Dépenses sur Devis'!C214="","",'Dépenses sur Devis'!C214)</f>
        <v/>
      </c>
      <c r="D214" s="227" t="str">
        <f>IF('Dépenses sur Devis'!D214="","",'Dépenses sur Devis'!D214)</f>
        <v/>
      </c>
      <c r="E214" s="228" t="str">
        <f>IF('Dépenses sur Devis'!E214="","",'Dépenses sur Devis'!E214)</f>
        <v/>
      </c>
      <c r="F214" s="230" t="str">
        <f>IF('Dépenses sur Devis'!F214="","",'Dépenses sur Devis'!F214)</f>
        <v/>
      </c>
      <c r="G214" s="230" t="str">
        <f>IF('Dépenses sur Devis'!G214="","",'Dépenses sur Devis'!G214)</f>
        <v/>
      </c>
      <c r="H214" s="230" t="str">
        <f>IF('Dépenses sur Devis'!H214="","",'Dépenses sur Devis'!H214)</f>
        <v/>
      </c>
      <c r="I214" s="231"/>
      <c r="J214" s="232"/>
      <c r="K214" s="233">
        <f t="shared" si="6"/>
        <v>0</v>
      </c>
      <c r="L214" s="223"/>
      <c r="M214" s="234"/>
      <c r="N214" s="225">
        <f t="shared" si="7"/>
        <v>0</v>
      </c>
      <c r="O214" s="235"/>
    </row>
    <row r="215" spans="1:15" ht="20.100000000000001" customHeight="1" x14ac:dyDescent="0.25">
      <c r="A215" s="77">
        <v>210</v>
      </c>
      <c r="B215" s="215" t="str">
        <f>IF('Dépenses sur Devis'!B215="","",'Dépenses sur Devis'!B215)</f>
        <v/>
      </c>
      <c r="C215" s="215" t="str">
        <f>IF('Dépenses sur Devis'!C215="","",'Dépenses sur Devis'!C215)</f>
        <v/>
      </c>
      <c r="D215" s="227" t="str">
        <f>IF('Dépenses sur Devis'!D215="","",'Dépenses sur Devis'!D215)</f>
        <v/>
      </c>
      <c r="E215" s="228" t="str">
        <f>IF('Dépenses sur Devis'!E215="","",'Dépenses sur Devis'!E215)</f>
        <v/>
      </c>
      <c r="F215" s="230" t="str">
        <f>IF('Dépenses sur Devis'!F215="","",'Dépenses sur Devis'!F215)</f>
        <v/>
      </c>
      <c r="G215" s="230" t="str">
        <f>IF('Dépenses sur Devis'!G215="","",'Dépenses sur Devis'!G215)</f>
        <v/>
      </c>
      <c r="H215" s="230" t="str">
        <f>IF('Dépenses sur Devis'!H215="","",'Dépenses sur Devis'!H215)</f>
        <v/>
      </c>
      <c r="I215" s="231"/>
      <c r="J215" s="232"/>
      <c r="K215" s="233">
        <f t="shared" si="6"/>
        <v>0</v>
      </c>
      <c r="L215" s="223"/>
      <c r="M215" s="234"/>
      <c r="N215" s="225">
        <f t="shared" si="7"/>
        <v>0</v>
      </c>
      <c r="O215" s="235"/>
    </row>
    <row r="216" spans="1:15" ht="20.100000000000001" customHeight="1" x14ac:dyDescent="0.25">
      <c r="A216" s="77">
        <v>211</v>
      </c>
      <c r="B216" s="215" t="str">
        <f>IF('Dépenses sur Devis'!B216="","",'Dépenses sur Devis'!B216)</f>
        <v/>
      </c>
      <c r="C216" s="215" t="str">
        <f>IF('Dépenses sur Devis'!C216="","",'Dépenses sur Devis'!C216)</f>
        <v/>
      </c>
      <c r="D216" s="227" t="str">
        <f>IF('Dépenses sur Devis'!D216="","",'Dépenses sur Devis'!D216)</f>
        <v/>
      </c>
      <c r="E216" s="228" t="str">
        <f>IF('Dépenses sur Devis'!E216="","",'Dépenses sur Devis'!E216)</f>
        <v/>
      </c>
      <c r="F216" s="230" t="str">
        <f>IF('Dépenses sur Devis'!F216="","",'Dépenses sur Devis'!F216)</f>
        <v/>
      </c>
      <c r="G216" s="230" t="str">
        <f>IF('Dépenses sur Devis'!G216="","",'Dépenses sur Devis'!G216)</f>
        <v/>
      </c>
      <c r="H216" s="230" t="str">
        <f>IF('Dépenses sur Devis'!H216="","",'Dépenses sur Devis'!H216)</f>
        <v/>
      </c>
      <c r="I216" s="231"/>
      <c r="J216" s="232"/>
      <c r="K216" s="233">
        <f t="shared" si="6"/>
        <v>0</v>
      </c>
      <c r="L216" s="223"/>
      <c r="M216" s="234"/>
      <c r="N216" s="225">
        <f t="shared" si="7"/>
        <v>0</v>
      </c>
      <c r="O216" s="235"/>
    </row>
    <row r="217" spans="1:15" ht="20.100000000000001" customHeight="1" x14ac:dyDescent="0.25">
      <c r="A217" s="77">
        <v>212</v>
      </c>
      <c r="B217" s="215" t="str">
        <f>IF('Dépenses sur Devis'!B217="","",'Dépenses sur Devis'!B217)</f>
        <v/>
      </c>
      <c r="C217" s="215" t="str">
        <f>IF('Dépenses sur Devis'!C217="","",'Dépenses sur Devis'!C217)</f>
        <v/>
      </c>
      <c r="D217" s="227" t="str">
        <f>IF('Dépenses sur Devis'!D217="","",'Dépenses sur Devis'!D217)</f>
        <v/>
      </c>
      <c r="E217" s="228" t="str">
        <f>IF('Dépenses sur Devis'!E217="","",'Dépenses sur Devis'!E217)</f>
        <v/>
      </c>
      <c r="F217" s="230" t="str">
        <f>IF('Dépenses sur Devis'!F217="","",'Dépenses sur Devis'!F217)</f>
        <v/>
      </c>
      <c r="G217" s="230" t="str">
        <f>IF('Dépenses sur Devis'!G217="","",'Dépenses sur Devis'!G217)</f>
        <v/>
      </c>
      <c r="H217" s="230" t="str">
        <f>IF('Dépenses sur Devis'!H217="","",'Dépenses sur Devis'!H217)</f>
        <v/>
      </c>
      <c r="I217" s="231"/>
      <c r="J217" s="232"/>
      <c r="K217" s="233">
        <f t="shared" si="6"/>
        <v>0</v>
      </c>
      <c r="L217" s="223"/>
      <c r="M217" s="234"/>
      <c r="N217" s="225">
        <f t="shared" si="7"/>
        <v>0</v>
      </c>
      <c r="O217" s="235"/>
    </row>
    <row r="218" spans="1:15" ht="20.100000000000001" customHeight="1" x14ac:dyDescent="0.25">
      <c r="A218" s="77">
        <v>213</v>
      </c>
      <c r="B218" s="215" t="str">
        <f>IF('Dépenses sur Devis'!B218="","",'Dépenses sur Devis'!B218)</f>
        <v/>
      </c>
      <c r="C218" s="215" t="str">
        <f>IF('Dépenses sur Devis'!C218="","",'Dépenses sur Devis'!C218)</f>
        <v/>
      </c>
      <c r="D218" s="227" t="str">
        <f>IF('Dépenses sur Devis'!D218="","",'Dépenses sur Devis'!D218)</f>
        <v/>
      </c>
      <c r="E218" s="228" t="str">
        <f>IF('Dépenses sur Devis'!E218="","",'Dépenses sur Devis'!E218)</f>
        <v/>
      </c>
      <c r="F218" s="230" t="str">
        <f>IF('Dépenses sur Devis'!F218="","",'Dépenses sur Devis'!F218)</f>
        <v/>
      </c>
      <c r="G218" s="230" t="str">
        <f>IF('Dépenses sur Devis'!G218="","",'Dépenses sur Devis'!G218)</f>
        <v/>
      </c>
      <c r="H218" s="230" t="str">
        <f>IF('Dépenses sur Devis'!H218="","",'Dépenses sur Devis'!H218)</f>
        <v/>
      </c>
      <c r="I218" s="231"/>
      <c r="J218" s="232"/>
      <c r="K218" s="233">
        <f t="shared" si="6"/>
        <v>0</v>
      </c>
      <c r="L218" s="223"/>
      <c r="M218" s="234"/>
      <c r="N218" s="225">
        <f t="shared" si="7"/>
        <v>0</v>
      </c>
      <c r="O218" s="235"/>
    </row>
    <row r="219" spans="1:15" ht="20.100000000000001" customHeight="1" x14ac:dyDescent="0.25">
      <c r="A219" s="77">
        <v>214</v>
      </c>
      <c r="B219" s="215" t="str">
        <f>IF('Dépenses sur Devis'!B219="","",'Dépenses sur Devis'!B219)</f>
        <v/>
      </c>
      <c r="C219" s="215" t="str">
        <f>IF('Dépenses sur Devis'!C219="","",'Dépenses sur Devis'!C219)</f>
        <v/>
      </c>
      <c r="D219" s="227" t="str">
        <f>IF('Dépenses sur Devis'!D219="","",'Dépenses sur Devis'!D219)</f>
        <v/>
      </c>
      <c r="E219" s="228" t="str">
        <f>IF('Dépenses sur Devis'!E219="","",'Dépenses sur Devis'!E219)</f>
        <v/>
      </c>
      <c r="F219" s="230" t="str">
        <f>IF('Dépenses sur Devis'!F219="","",'Dépenses sur Devis'!F219)</f>
        <v/>
      </c>
      <c r="G219" s="230" t="str">
        <f>IF('Dépenses sur Devis'!G219="","",'Dépenses sur Devis'!G219)</f>
        <v/>
      </c>
      <c r="H219" s="230" t="str">
        <f>IF('Dépenses sur Devis'!H219="","",'Dépenses sur Devis'!H219)</f>
        <v/>
      </c>
      <c r="I219" s="231"/>
      <c r="J219" s="232"/>
      <c r="K219" s="233">
        <f t="shared" si="6"/>
        <v>0</v>
      </c>
      <c r="L219" s="223"/>
      <c r="M219" s="234"/>
      <c r="N219" s="225">
        <f t="shared" si="7"/>
        <v>0</v>
      </c>
      <c r="O219" s="235"/>
    </row>
    <row r="220" spans="1:15" ht="20.100000000000001" customHeight="1" x14ac:dyDescent="0.25">
      <c r="A220" s="77">
        <v>215</v>
      </c>
      <c r="B220" s="215" t="str">
        <f>IF('Dépenses sur Devis'!B220="","",'Dépenses sur Devis'!B220)</f>
        <v/>
      </c>
      <c r="C220" s="215" t="str">
        <f>IF('Dépenses sur Devis'!C220="","",'Dépenses sur Devis'!C220)</f>
        <v/>
      </c>
      <c r="D220" s="227" t="str">
        <f>IF('Dépenses sur Devis'!D220="","",'Dépenses sur Devis'!D220)</f>
        <v/>
      </c>
      <c r="E220" s="228" t="str">
        <f>IF('Dépenses sur Devis'!E220="","",'Dépenses sur Devis'!E220)</f>
        <v/>
      </c>
      <c r="F220" s="230" t="str">
        <f>IF('Dépenses sur Devis'!F220="","",'Dépenses sur Devis'!F220)</f>
        <v/>
      </c>
      <c r="G220" s="230" t="str">
        <f>IF('Dépenses sur Devis'!G220="","",'Dépenses sur Devis'!G220)</f>
        <v/>
      </c>
      <c r="H220" s="230" t="str">
        <f>IF('Dépenses sur Devis'!H220="","",'Dépenses sur Devis'!H220)</f>
        <v/>
      </c>
      <c r="I220" s="231"/>
      <c r="J220" s="232"/>
      <c r="K220" s="233">
        <f t="shared" si="6"/>
        <v>0</v>
      </c>
      <c r="L220" s="223"/>
      <c r="M220" s="234"/>
      <c r="N220" s="225">
        <f t="shared" si="7"/>
        <v>0</v>
      </c>
      <c r="O220" s="235"/>
    </row>
    <row r="221" spans="1:15" ht="20.100000000000001" customHeight="1" x14ac:dyDescent="0.25">
      <c r="A221" s="77">
        <v>216</v>
      </c>
      <c r="B221" s="215" t="str">
        <f>IF('Dépenses sur Devis'!B221="","",'Dépenses sur Devis'!B221)</f>
        <v/>
      </c>
      <c r="C221" s="215" t="str">
        <f>IF('Dépenses sur Devis'!C221="","",'Dépenses sur Devis'!C221)</f>
        <v/>
      </c>
      <c r="D221" s="227" t="str">
        <f>IF('Dépenses sur Devis'!D221="","",'Dépenses sur Devis'!D221)</f>
        <v/>
      </c>
      <c r="E221" s="228" t="str">
        <f>IF('Dépenses sur Devis'!E221="","",'Dépenses sur Devis'!E221)</f>
        <v/>
      </c>
      <c r="F221" s="230" t="str">
        <f>IF('Dépenses sur Devis'!F221="","",'Dépenses sur Devis'!F221)</f>
        <v/>
      </c>
      <c r="G221" s="230" t="str">
        <f>IF('Dépenses sur Devis'!G221="","",'Dépenses sur Devis'!G221)</f>
        <v/>
      </c>
      <c r="H221" s="230" t="str">
        <f>IF('Dépenses sur Devis'!H221="","",'Dépenses sur Devis'!H221)</f>
        <v/>
      </c>
      <c r="I221" s="231"/>
      <c r="J221" s="232"/>
      <c r="K221" s="233">
        <f t="shared" si="6"/>
        <v>0</v>
      </c>
      <c r="L221" s="223"/>
      <c r="M221" s="234"/>
      <c r="N221" s="225">
        <f t="shared" si="7"/>
        <v>0</v>
      </c>
      <c r="O221" s="235"/>
    </row>
    <row r="222" spans="1:15" ht="20.100000000000001" customHeight="1" x14ac:dyDescent="0.25">
      <c r="A222" s="77">
        <v>217</v>
      </c>
      <c r="B222" s="215" t="str">
        <f>IF('Dépenses sur Devis'!B222="","",'Dépenses sur Devis'!B222)</f>
        <v/>
      </c>
      <c r="C222" s="215" t="str">
        <f>IF('Dépenses sur Devis'!C222="","",'Dépenses sur Devis'!C222)</f>
        <v/>
      </c>
      <c r="D222" s="227" t="str">
        <f>IF('Dépenses sur Devis'!D222="","",'Dépenses sur Devis'!D222)</f>
        <v/>
      </c>
      <c r="E222" s="228" t="str">
        <f>IF('Dépenses sur Devis'!E222="","",'Dépenses sur Devis'!E222)</f>
        <v/>
      </c>
      <c r="F222" s="230" t="str">
        <f>IF('Dépenses sur Devis'!F222="","",'Dépenses sur Devis'!F222)</f>
        <v/>
      </c>
      <c r="G222" s="230" t="str">
        <f>IF('Dépenses sur Devis'!G222="","",'Dépenses sur Devis'!G222)</f>
        <v/>
      </c>
      <c r="H222" s="230" t="str">
        <f>IF('Dépenses sur Devis'!H222="","",'Dépenses sur Devis'!H222)</f>
        <v/>
      </c>
      <c r="I222" s="231"/>
      <c r="J222" s="232"/>
      <c r="K222" s="233">
        <f t="shared" si="6"/>
        <v>0</v>
      </c>
      <c r="L222" s="223"/>
      <c r="M222" s="234"/>
      <c r="N222" s="225">
        <f t="shared" si="7"/>
        <v>0</v>
      </c>
      <c r="O222" s="235"/>
    </row>
    <row r="223" spans="1:15" ht="20.100000000000001" customHeight="1" x14ac:dyDescent="0.25">
      <c r="A223" s="77">
        <v>218</v>
      </c>
      <c r="B223" s="215" t="str">
        <f>IF('Dépenses sur Devis'!B223="","",'Dépenses sur Devis'!B223)</f>
        <v/>
      </c>
      <c r="C223" s="215" t="str">
        <f>IF('Dépenses sur Devis'!C223="","",'Dépenses sur Devis'!C223)</f>
        <v/>
      </c>
      <c r="D223" s="227" t="str">
        <f>IF('Dépenses sur Devis'!D223="","",'Dépenses sur Devis'!D223)</f>
        <v/>
      </c>
      <c r="E223" s="228" t="str">
        <f>IF('Dépenses sur Devis'!E223="","",'Dépenses sur Devis'!E223)</f>
        <v/>
      </c>
      <c r="F223" s="230" t="str">
        <f>IF('Dépenses sur Devis'!F223="","",'Dépenses sur Devis'!F223)</f>
        <v/>
      </c>
      <c r="G223" s="230" t="str">
        <f>IF('Dépenses sur Devis'!G223="","",'Dépenses sur Devis'!G223)</f>
        <v/>
      </c>
      <c r="H223" s="230" t="str">
        <f>IF('Dépenses sur Devis'!H223="","",'Dépenses sur Devis'!H223)</f>
        <v/>
      </c>
      <c r="I223" s="231"/>
      <c r="J223" s="232"/>
      <c r="K223" s="233">
        <f t="shared" si="6"/>
        <v>0</v>
      </c>
      <c r="L223" s="223"/>
      <c r="M223" s="234"/>
      <c r="N223" s="225">
        <f t="shared" si="7"/>
        <v>0</v>
      </c>
      <c r="O223" s="235"/>
    </row>
    <row r="224" spans="1:15" ht="20.100000000000001" customHeight="1" x14ac:dyDescent="0.25">
      <c r="A224" s="77">
        <v>219</v>
      </c>
      <c r="B224" s="215" t="str">
        <f>IF('Dépenses sur Devis'!B224="","",'Dépenses sur Devis'!B224)</f>
        <v/>
      </c>
      <c r="C224" s="215" t="str">
        <f>IF('Dépenses sur Devis'!C224="","",'Dépenses sur Devis'!C224)</f>
        <v/>
      </c>
      <c r="D224" s="227" t="str">
        <f>IF('Dépenses sur Devis'!D224="","",'Dépenses sur Devis'!D224)</f>
        <v/>
      </c>
      <c r="E224" s="228" t="str">
        <f>IF('Dépenses sur Devis'!E224="","",'Dépenses sur Devis'!E224)</f>
        <v/>
      </c>
      <c r="F224" s="230" t="str">
        <f>IF('Dépenses sur Devis'!F224="","",'Dépenses sur Devis'!F224)</f>
        <v/>
      </c>
      <c r="G224" s="230" t="str">
        <f>IF('Dépenses sur Devis'!G224="","",'Dépenses sur Devis'!G224)</f>
        <v/>
      </c>
      <c r="H224" s="230" t="str">
        <f>IF('Dépenses sur Devis'!H224="","",'Dépenses sur Devis'!H224)</f>
        <v/>
      </c>
      <c r="I224" s="231"/>
      <c r="J224" s="232"/>
      <c r="K224" s="233">
        <f t="shared" si="6"/>
        <v>0</v>
      </c>
      <c r="L224" s="223"/>
      <c r="M224" s="234"/>
      <c r="N224" s="225">
        <f t="shared" si="7"/>
        <v>0</v>
      </c>
      <c r="O224" s="235"/>
    </row>
    <row r="225" spans="1:15" ht="20.100000000000001" customHeight="1" x14ac:dyDescent="0.25">
      <c r="A225" s="77">
        <v>220</v>
      </c>
      <c r="B225" s="215" t="str">
        <f>IF('Dépenses sur Devis'!B225="","",'Dépenses sur Devis'!B225)</f>
        <v/>
      </c>
      <c r="C225" s="215" t="str">
        <f>IF('Dépenses sur Devis'!C225="","",'Dépenses sur Devis'!C225)</f>
        <v/>
      </c>
      <c r="D225" s="227" t="str">
        <f>IF('Dépenses sur Devis'!D225="","",'Dépenses sur Devis'!D225)</f>
        <v/>
      </c>
      <c r="E225" s="228" t="str">
        <f>IF('Dépenses sur Devis'!E225="","",'Dépenses sur Devis'!E225)</f>
        <v/>
      </c>
      <c r="F225" s="230" t="str">
        <f>IF('Dépenses sur Devis'!F225="","",'Dépenses sur Devis'!F225)</f>
        <v/>
      </c>
      <c r="G225" s="230" t="str">
        <f>IF('Dépenses sur Devis'!G225="","",'Dépenses sur Devis'!G225)</f>
        <v/>
      </c>
      <c r="H225" s="230" t="str">
        <f>IF('Dépenses sur Devis'!H225="","",'Dépenses sur Devis'!H225)</f>
        <v/>
      </c>
      <c r="I225" s="231"/>
      <c r="J225" s="232"/>
      <c r="K225" s="233">
        <f t="shared" si="6"/>
        <v>0</v>
      </c>
      <c r="L225" s="223"/>
      <c r="M225" s="234"/>
      <c r="N225" s="225">
        <f t="shared" si="7"/>
        <v>0</v>
      </c>
      <c r="O225" s="235"/>
    </row>
    <row r="226" spans="1:15" ht="20.100000000000001" customHeight="1" x14ac:dyDescent="0.25">
      <c r="A226" s="77">
        <v>221</v>
      </c>
      <c r="B226" s="215" t="str">
        <f>IF('Dépenses sur Devis'!B226="","",'Dépenses sur Devis'!B226)</f>
        <v/>
      </c>
      <c r="C226" s="215" t="str">
        <f>IF('Dépenses sur Devis'!C226="","",'Dépenses sur Devis'!C226)</f>
        <v/>
      </c>
      <c r="D226" s="227" t="str">
        <f>IF('Dépenses sur Devis'!D226="","",'Dépenses sur Devis'!D226)</f>
        <v/>
      </c>
      <c r="E226" s="228" t="str">
        <f>IF('Dépenses sur Devis'!E226="","",'Dépenses sur Devis'!E226)</f>
        <v/>
      </c>
      <c r="F226" s="230" t="str">
        <f>IF('Dépenses sur Devis'!F226="","",'Dépenses sur Devis'!F226)</f>
        <v/>
      </c>
      <c r="G226" s="230" t="str">
        <f>IF('Dépenses sur Devis'!G226="","",'Dépenses sur Devis'!G226)</f>
        <v/>
      </c>
      <c r="H226" s="230" t="str">
        <f>IF('Dépenses sur Devis'!H226="","",'Dépenses sur Devis'!H226)</f>
        <v/>
      </c>
      <c r="I226" s="231"/>
      <c r="J226" s="232"/>
      <c r="K226" s="233">
        <f t="shared" si="6"/>
        <v>0</v>
      </c>
      <c r="L226" s="223"/>
      <c r="M226" s="234"/>
      <c r="N226" s="225">
        <f t="shared" si="7"/>
        <v>0</v>
      </c>
      <c r="O226" s="235"/>
    </row>
    <row r="227" spans="1:15" ht="20.100000000000001" customHeight="1" x14ac:dyDescent="0.25">
      <c r="A227" s="77">
        <v>222</v>
      </c>
      <c r="B227" s="215" t="str">
        <f>IF('Dépenses sur Devis'!B227="","",'Dépenses sur Devis'!B227)</f>
        <v/>
      </c>
      <c r="C227" s="215" t="str">
        <f>IF('Dépenses sur Devis'!C227="","",'Dépenses sur Devis'!C227)</f>
        <v/>
      </c>
      <c r="D227" s="227" t="str">
        <f>IF('Dépenses sur Devis'!D227="","",'Dépenses sur Devis'!D227)</f>
        <v/>
      </c>
      <c r="E227" s="228" t="str">
        <f>IF('Dépenses sur Devis'!E227="","",'Dépenses sur Devis'!E227)</f>
        <v/>
      </c>
      <c r="F227" s="230" t="str">
        <f>IF('Dépenses sur Devis'!F227="","",'Dépenses sur Devis'!F227)</f>
        <v/>
      </c>
      <c r="G227" s="230" t="str">
        <f>IF('Dépenses sur Devis'!G227="","",'Dépenses sur Devis'!G227)</f>
        <v/>
      </c>
      <c r="H227" s="230" t="str">
        <f>IF('Dépenses sur Devis'!H227="","",'Dépenses sur Devis'!H227)</f>
        <v/>
      </c>
      <c r="I227" s="231"/>
      <c r="J227" s="232"/>
      <c r="K227" s="233">
        <f t="shared" si="6"/>
        <v>0</v>
      </c>
      <c r="L227" s="223"/>
      <c r="M227" s="234"/>
      <c r="N227" s="225">
        <f t="shared" si="7"/>
        <v>0</v>
      </c>
      <c r="O227" s="235"/>
    </row>
    <row r="228" spans="1:15" ht="20.100000000000001" customHeight="1" x14ac:dyDescent="0.25">
      <c r="A228" s="77">
        <v>223</v>
      </c>
      <c r="B228" s="215" t="str">
        <f>IF('Dépenses sur Devis'!B228="","",'Dépenses sur Devis'!B228)</f>
        <v/>
      </c>
      <c r="C228" s="215" t="str">
        <f>IF('Dépenses sur Devis'!C228="","",'Dépenses sur Devis'!C228)</f>
        <v/>
      </c>
      <c r="D228" s="227" t="str">
        <f>IF('Dépenses sur Devis'!D228="","",'Dépenses sur Devis'!D228)</f>
        <v/>
      </c>
      <c r="E228" s="228" t="str">
        <f>IF('Dépenses sur Devis'!E228="","",'Dépenses sur Devis'!E228)</f>
        <v/>
      </c>
      <c r="F228" s="230" t="str">
        <f>IF('Dépenses sur Devis'!F228="","",'Dépenses sur Devis'!F228)</f>
        <v/>
      </c>
      <c r="G228" s="230" t="str">
        <f>IF('Dépenses sur Devis'!G228="","",'Dépenses sur Devis'!G228)</f>
        <v/>
      </c>
      <c r="H228" s="230" t="str">
        <f>IF('Dépenses sur Devis'!H228="","",'Dépenses sur Devis'!H228)</f>
        <v/>
      </c>
      <c r="I228" s="231"/>
      <c r="J228" s="232"/>
      <c r="K228" s="233">
        <f t="shared" si="6"/>
        <v>0</v>
      </c>
      <c r="L228" s="223"/>
      <c r="M228" s="234"/>
      <c r="N228" s="225">
        <f t="shared" si="7"/>
        <v>0</v>
      </c>
      <c r="O228" s="235"/>
    </row>
    <row r="229" spans="1:15" ht="20.100000000000001" customHeight="1" x14ac:dyDescent="0.25">
      <c r="A229" s="77">
        <v>224</v>
      </c>
      <c r="B229" s="215" t="str">
        <f>IF('Dépenses sur Devis'!B229="","",'Dépenses sur Devis'!B229)</f>
        <v/>
      </c>
      <c r="C229" s="215" t="str">
        <f>IF('Dépenses sur Devis'!C229="","",'Dépenses sur Devis'!C229)</f>
        <v/>
      </c>
      <c r="D229" s="227" t="str">
        <f>IF('Dépenses sur Devis'!D229="","",'Dépenses sur Devis'!D229)</f>
        <v/>
      </c>
      <c r="E229" s="228" t="str">
        <f>IF('Dépenses sur Devis'!E229="","",'Dépenses sur Devis'!E229)</f>
        <v/>
      </c>
      <c r="F229" s="230" t="str">
        <f>IF('Dépenses sur Devis'!F229="","",'Dépenses sur Devis'!F229)</f>
        <v/>
      </c>
      <c r="G229" s="230" t="str">
        <f>IF('Dépenses sur Devis'!G229="","",'Dépenses sur Devis'!G229)</f>
        <v/>
      </c>
      <c r="H229" s="230" t="str">
        <f>IF('Dépenses sur Devis'!H229="","",'Dépenses sur Devis'!H229)</f>
        <v/>
      </c>
      <c r="I229" s="231"/>
      <c r="J229" s="232"/>
      <c r="K229" s="233">
        <f t="shared" si="6"/>
        <v>0</v>
      </c>
      <c r="L229" s="223"/>
      <c r="M229" s="234"/>
      <c r="N229" s="225">
        <f t="shared" si="7"/>
        <v>0</v>
      </c>
      <c r="O229" s="235"/>
    </row>
    <row r="230" spans="1:15" ht="20.100000000000001" customHeight="1" x14ac:dyDescent="0.25">
      <c r="A230" s="77">
        <v>225</v>
      </c>
      <c r="B230" s="215" t="str">
        <f>IF('Dépenses sur Devis'!B230="","",'Dépenses sur Devis'!B230)</f>
        <v/>
      </c>
      <c r="C230" s="215" t="str">
        <f>IF('Dépenses sur Devis'!C230="","",'Dépenses sur Devis'!C230)</f>
        <v/>
      </c>
      <c r="D230" s="227" t="str">
        <f>IF('Dépenses sur Devis'!D230="","",'Dépenses sur Devis'!D230)</f>
        <v/>
      </c>
      <c r="E230" s="228" t="str">
        <f>IF('Dépenses sur Devis'!E230="","",'Dépenses sur Devis'!E230)</f>
        <v/>
      </c>
      <c r="F230" s="230" t="str">
        <f>IF('Dépenses sur Devis'!F230="","",'Dépenses sur Devis'!F230)</f>
        <v/>
      </c>
      <c r="G230" s="230" t="str">
        <f>IF('Dépenses sur Devis'!G230="","",'Dépenses sur Devis'!G230)</f>
        <v/>
      </c>
      <c r="H230" s="230" t="str">
        <f>IF('Dépenses sur Devis'!H230="","",'Dépenses sur Devis'!H230)</f>
        <v/>
      </c>
      <c r="I230" s="231"/>
      <c r="J230" s="232"/>
      <c r="K230" s="233">
        <f t="shared" si="6"/>
        <v>0</v>
      </c>
      <c r="L230" s="223"/>
      <c r="M230" s="234"/>
      <c r="N230" s="225">
        <f t="shared" si="7"/>
        <v>0</v>
      </c>
      <c r="O230" s="235"/>
    </row>
    <row r="231" spans="1:15" ht="20.100000000000001" customHeight="1" x14ac:dyDescent="0.25">
      <c r="A231" s="77">
        <v>226</v>
      </c>
      <c r="B231" s="215" t="str">
        <f>IF('Dépenses sur Devis'!B231="","",'Dépenses sur Devis'!B231)</f>
        <v/>
      </c>
      <c r="C231" s="215" t="str">
        <f>IF('Dépenses sur Devis'!C231="","",'Dépenses sur Devis'!C231)</f>
        <v/>
      </c>
      <c r="D231" s="227" t="str">
        <f>IF('Dépenses sur Devis'!D231="","",'Dépenses sur Devis'!D231)</f>
        <v/>
      </c>
      <c r="E231" s="228" t="str">
        <f>IF('Dépenses sur Devis'!E231="","",'Dépenses sur Devis'!E231)</f>
        <v/>
      </c>
      <c r="F231" s="230" t="str">
        <f>IF('Dépenses sur Devis'!F231="","",'Dépenses sur Devis'!F231)</f>
        <v/>
      </c>
      <c r="G231" s="230" t="str">
        <f>IF('Dépenses sur Devis'!G231="","",'Dépenses sur Devis'!G231)</f>
        <v/>
      </c>
      <c r="H231" s="230" t="str">
        <f>IF('Dépenses sur Devis'!H231="","",'Dépenses sur Devis'!H231)</f>
        <v/>
      </c>
      <c r="I231" s="231"/>
      <c r="J231" s="232"/>
      <c r="K231" s="233">
        <f t="shared" si="6"/>
        <v>0</v>
      </c>
      <c r="L231" s="223"/>
      <c r="M231" s="234"/>
      <c r="N231" s="225">
        <f t="shared" si="7"/>
        <v>0</v>
      </c>
      <c r="O231" s="235"/>
    </row>
    <row r="232" spans="1:15" ht="20.100000000000001" customHeight="1" x14ac:dyDescent="0.25">
      <c r="A232" s="77">
        <v>227</v>
      </c>
      <c r="B232" s="215" t="str">
        <f>IF('Dépenses sur Devis'!B232="","",'Dépenses sur Devis'!B232)</f>
        <v/>
      </c>
      <c r="C232" s="215" t="str">
        <f>IF('Dépenses sur Devis'!C232="","",'Dépenses sur Devis'!C232)</f>
        <v/>
      </c>
      <c r="D232" s="227" t="str">
        <f>IF('Dépenses sur Devis'!D232="","",'Dépenses sur Devis'!D232)</f>
        <v/>
      </c>
      <c r="E232" s="228" t="str">
        <f>IF('Dépenses sur Devis'!E232="","",'Dépenses sur Devis'!E232)</f>
        <v/>
      </c>
      <c r="F232" s="230" t="str">
        <f>IF('Dépenses sur Devis'!F232="","",'Dépenses sur Devis'!F232)</f>
        <v/>
      </c>
      <c r="G232" s="230" t="str">
        <f>IF('Dépenses sur Devis'!G232="","",'Dépenses sur Devis'!G232)</f>
        <v/>
      </c>
      <c r="H232" s="230" t="str">
        <f>IF('Dépenses sur Devis'!H232="","",'Dépenses sur Devis'!H232)</f>
        <v/>
      </c>
      <c r="I232" s="231"/>
      <c r="J232" s="232"/>
      <c r="K232" s="233">
        <f t="shared" si="6"/>
        <v>0</v>
      </c>
      <c r="L232" s="223"/>
      <c r="M232" s="234"/>
      <c r="N232" s="225">
        <f t="shared" si="7"/>
        <v>0</v>
      </c>
      <c r="O232" s="235"/>
    </row>
    <row r="233" spans="1:15" ht="20.100000000000001" customHeight="1" x14ac:dyDescent="0.25">
      <c r="A233" s="77">
        <v>228</v>
      </c>
      <c r="B233" s="215" t="str">
        <f>IF('Dépenses sur Devis'!B233="","",'Dépenses sur Devis'!B233)</f>
        <v/>
      </c>
      <c r="C233" s="215" t="str">
        <f>IF('Dépenses sur Devis'!C233="","",'Dépenses sur Devis'!C233)</f>
        <v/>
      </c>
      <c r="D233" s="227" t="str">
        <f>IF('Dépenses sur Devis'!D233="","",'Dépenses sur Devis'!D233)</f>
        <v/>
      </c>
      <c r="E233" s="228" t="str">
        <f>IF('Dépenses sur Devis'!E233="","",'Dépenses sur Devis'!E233)</f>
        <v/>
      </c>
      <c r="F233" s="230" t="str">
        <f>IF('Dépenses sur Devis'!F233="","",'Dépenses sur Devis'!F233)</f>
        <v/>
      </c>
      <c r="G233" s="230" t="str">
        <f>IF('Dépenses sur Devis'!G233="","",'Dépenses sur Devis'!G233)</f>
        <v/>
      </c>
      <c r="H233" s="230" t="str">
        <f>IF('Dépenses sur Devis'!H233="","",'Dépenses sur Devis'!H233)</f>
        <v/>
      </c>
      <c r="I233" s="231"/>
      <c r="J233" s="232"/>
      <c r="K233" s="233">
        <f t="shared" si="6"/>
        <v>0</v>
      </c>
      <c r="L233" s="223"/>
      <c r="M233" s="234"/>
      <c r="N233" s="225">
        <f t="shared" si="7"/>
        <v>0</v>
      </c>
      <c r="O233" s="235"/>
    </row>
    <row r="234" spans="1:15" ht="20.100000000000001" customHeight="1" x14ac:dyDescent="0.25">
      <c r="A234" s="77">
        <v>229</v>
      </c>
      <c r="B234" s="215" t="str">
        <f>IF('Dépenses sur Devis'!B234="","",'Dépenses sur Devis'!B234)</f>
        <v/>
      </c>
      <c r="C234" s="215" t="str">
        <f>IF('Dépenses sur Devis'!C234="","",'Dépenses sur Devis'!C234)</f>
        <v/>
      </c>
      <c r="D234" s="227" t="str">
        <f>IF('Dépenses sur Devis'!D234="","",'Dépenses sur Devis'!D234)</f>
        <v/>
      </c>
      <c r="E234" s="228" t="str">
        <f>IF('Dépenses sur Devis'!E234="","",'Dépenses sur Devis'!E234)</f>
        <v/>
      </c>
      <c r="F234" s="230" t="str">
        <f>IF('Dépenses sur Devis'!F234="","",'Dépenses sur Devis'!F234)</f>
        <v/>
      </c>
      <c r="G234" s="230" t="str">
        <f>IF('Dépenses sur Devis'!G234="","",'Dépenses sur Devis'!G234)</f>
        <v/>
      </c>
      <c r="H234" s="230" t="str">
        <f>IF('Dépenses sur Devis'!H234="","",'Dépenses sur Devis'!H234)</f>
        <v/>
      </c>
      <c r="I234" s="231"/>
      <c r="J234" s="232"/>
      <c r="K234" s="233">
        <f t="shared" si="6"/>
        <v>0</v>
      </c>
      <c r="L234" s="223"/>
      <c r="M234" s="234"/>
      <c r="N234" s="225">
        <f t="shared" si="7"/>
        <v>0</v>
      </c>
      <c r="O234" s="235"/>
    </row>
    <row r="235" spans="1:15" ht="20.100000000000001" customHeight="1" x14ac:dyDescent="0.25">
      <c r="A235" s="77">
        <v>230</v>
      </c>
      <c r="B235" s="215" t="str">
        <f>IF('Dépenses sur Devis'!B235="","",'Dépenses sur Devis'!B235)</f>
        <v/>
      </c>
      <c r="C235" s="215" t="str">
        <f>IF('Dépenses sur Devis'!C235="","",'Dépenses sur Devis'!C235)</f>
        <v/>
      </c>
      <c r="D235" s="227" t="str">
        <f>IF('Dépenses sur Devis'!D235="","",'Dépenses sur Devis'!D235)</f>
        <v/>
      </c>
      <c r="E235" s="228" t="str">
        <f>IF('Dépenses sur Devis'!E235="","",'Dépenses sur Devis'!E235)</f>
        <v/>
      </c>
      <c r="F235" s="230" t="str">
        <f>IF('Dépenses sur Devis'!F235="","",'Dépenses sur Devis'!F235)</f>
        <v/>
      </c>
      <c r="G235" s="230" t="str">
        <f>IF('Dépenses sur Devis'!G235="","",'Dépenses sur Devis'!G235)</f>
        <v/>
      </c>
      <c r="H235" s="230" t="str">
        <f>IF('Dépenses sur Devis'!H235="","",'Dépenses sur Devis'!H235)</f>
        <v/>
      </c>
      <c r="I235" s="231"/>
      <c r="J235" s="232"/>
      <c r="K235" s="233">
        <f t="shared" si="6"/>
        <v>0</v>
      </c>
      <c r="L235" s="223"/>
      <c r="M235" s="234"/>
      <c r="N235" s="225">
        <f t="shared" si="7"/>
        <v>0</v>
      </c>
      <c r="O235" s="235"/>
    </row>
    <row r="236" spans="1:15" ht="20.100000000000001" customHeight="1" x14ac:dyDescent="0.25">
      <c r="A236" s="77">
        <v>231</v>
      </c>
      <c r="B236" s="215" t="str">
        <f>IF('Dépenses sur Devis'!B236="","",'Dépenses sur Devis'!B236)</f>
        <v/>
      </c>
      <c r="C236" s="215" t="str">
        <f>IF('Dépenses sur Devis'!C236="","",'Dépenses sur Devis'!C236)</f>
        <v/>
      </c>
      <c r="D236" s="227" t="str">
        <f>IF('Dépenses sur Devis'!D236="","",'Dépenses sur Devis'!D236)</f>
        <v/>
      </c>
      <c r="E236" s="228" t="str">
        <f>IF('Dépenses sur Devis'!E236="","",'Dépenses sur Devis'!E236)</f>
        <v/>
      </c>
      <c r="F236" s="230" t="str">
        <f>IF('Dépenses sur Devis'!F236="","",'Dépenses sur Devis'!F236)</f>
        <v/>
      </c>
      <c r="G236" s="230" t="str">
        <f>IF('Dépenses sur Devis'!G236="","",'Dépenses sur Devis'!G236)</f>
        <v/>
      </c>
      <c r="H236" s="230" t="str">
        <f>IF('Dépenses sur Devis'!H236="","",'Dépenses sur Devis'!H236)</f>
        <v/>
      </c>
      <c r="I236" s="231"/>
      <c r="J236" s="232"/>
      <c r="K236" s="233">
        <f t="shared" si="6"/>
        <v>0</v>
      </c>
      <c r="L236" s="223"/>
      <c r="M236" s="234"/>
      <c r="N236" s="225">
        <f t="shared" si="7"/>
        <v>0</v>
      </c>
      <c r="O236" s="235"/>
    </row>
    <row r="237" spans="1:15" ht="20.100000000000001" customHeight="1" x14ac:dyDescent="0.25">
      <c r="A237" s="77">
        <v>232</v>
      </c>
      <c r="B237" s="215" t="str">
        <f>IF('Dépenses sur Devis'!B237="","",'Dépenses sur Devis'!B237)</f>
        <v/>
      </c>
      <c r="C237" s="215" t="str">
        <f>IF('Dépenses sur Devis'!C237="","",'Dépenses sur Devis'!C237)</f>
        <v/>
      </c>
      <c r="D237" s="227" t="str">
        <f>IF('Dépenses sur Devis'!D237="","",'Dépenses sur Devis'!D237)</f>
        <v/>
      </c>
      <c r="E237" s="228" t="str">
        <f>IF('Dépenses sur Devis'!E237="","",'Dépenses sur Devis'!E237)</f>
        <v/>
      </c>
      <c r="F237" s="230" t="str">
        <f>IF('Dépenses sur Devis'!F237="","",'Dépenses sur Devis'!F237)</f>
        <v/>
      </c>
      <c r="G237" s="230" t="str">
        <f>IF('Dépenses sur Devis'!G237="","",'Dépenses sur Devis'!G237)</f>
        <v/>
      </c>
      <c r="H237" s="230" t="str">
        <f>IF('Dépenses sur Devis'!H237="","",'Dépenses sur Devis'!H237)</f>
        <v/>
      </c>
      <c r="I237" s="231"/>
      <c r="J237" s="232"/>
      <c r="K237" s="233">
        <f t="shared" si="6"/>
        <v>0</v>
      </c>
      <c r="L237" s="223"/>
      <c r="M237" s="234"/>
      <c r="N237" s="225">
        <f t="shared" si="7"/>
        <v>0</v>
      </c>
      <c r="O237" s="235"/>
    </row>
    <row r="238" spans="1:15" ht="20.100000000000001" customHeight="1" x14ac:dyDescent="0.25">
      <c r="A238" s="77">
        <v>233</v>
      </c>
      <c r="B238" s="215" t="str">
        <f>IF('Dépenses sur Devis'!B238="","",'Dépenses sur Devis'!B238)</f>
        <v/>
      </c>
      <c r="C238" s="215" t="str">
        <f>IF('Dépenses sur Devis'!C238="","",'Dépenses sur Devis'!C238)</f>
        <v/>
      </c>
      <c r="D238" s="227" t="str">
        <f>IF('Dépenses sur Devis'!D238="","",'Dépenses sur Devis'!D238)</f>
        <v/>
      </c>
      <c r="E238" s="228" t="str">
        <f>IF('Dépenses sur Devis'!E238="","",'Dépenses sur Devis'!E238)</f>
        <v/>
      </c>
      <c r="F238" s="230" t="str">
        <f>IF('Dépenses sur Devis'!F238="","",'Dépenses sur Devis'!F238)</f>
        <v/>
      </c>
      <c r="G238" s="230" t="str">
        <f>IF('Dépenses sur Devis'!G238="","",'Dépenses sur Devis'!G238)</f>
        <v/>
      </c>
      <c r="H238" s="230" t="str">
        <f>IF('Dépenses sur Devis'!H238="","",'Dépenses sur Devis'!H238)</f>
        <v/>
      </c>
      <c r="I238" s="231"/>
      <c r="J238" s="232"/>
      <c r="K238" s="233">
        <f t="shared" si="6"/>
        <v>0</v>
      </c>
      <c r="L238" s="223"/>
      <c r="M238" s="234"/>
      <c r="N238" s="225">
        <f t="shared" si="7"/>
        <v>0</v>
      </c>
      <c r="O238" s="235"/>
    </row>
    <row r="239" spans="1:15" ht="20.100000000000001" customHeight="1" x14ac:dyDescent="0.25">
      <c r="A239" s="77">
        <v>234</v>
      </c>
      <c r="B239" s="215" t="str">
        <f>IF('Dépenses sur Devis'!B239="","",'Dépenses sur Devis'!B239)</f>
        <v/>
      </c>
      <c r="C239" s="215" t="str">
        <f>IF('Dépenses sur Devis'!C239="","",'Dépenses sur Devis'!C239)</f>
        <v/>
      </c>
      <c r="D239" s="227" t="str">
        <f>IF('Dépenses sur Devis'!D239="","",'Dépenses sur Devis'!D239)</f>
        <v/>
      </c>
      <c r="E239" s="228" t="str">
        <f>IF('Dépenses sur Devis'!E239="","",'Dépenses sur Devis'!E239)</f>
        <v/>
      </c>
      <c r="F239" s="230" t="str">
        <f>IF('Dépenses sur Devis'!F239="","",'Dépenses sur Devis'!F239)</f>
        <v/>
      </c>
      <c r="G239" s="230" t="str">
        <f>IF('Dépenses sur Devis'!G239="","",'Dépenses sur Devis'!G239)</f>
        <v/>
      </c>
      <c r="H239" s="230" t="str">
        <f>IF('Dépenses sur Devis'!H239="","",'Dépenses sur Devis'!H239)</f>
        <v/>
      </c>
      <c r="I239" s="231"/>
      <c r="J239" s="232"/>
      <c r="K239" s="233">
        <f t="shared" si="6"/>
        <v>0</v>
      </c>
      <c r="L239" s="223"/>
      <c r="M239" s="234"/>
      <c r="N239" s="225">
        <f t="shared" si="7"/>
        <v>0</v>
      </c>
      <c r="O239" s="235"/>
    </row>
    <row r="240" spans="1:15" ht="20.100000000000001" customHeight="1" x14ac:dyDescent="0.25">
      <c r="A240" s="77">
        <v>235</v>
      </c>
      <c r="B240" s="215" t="str">
        <f>IF('Dépenses sur Devis'!B240="","",'Dépenses sur Devis'!B240)</f>
        <v/>
      </c>
      <c r="C240" s="215" t="str">
        <f>IF('Dépenses sur Devis'!C240="","",'Dépenses sur Devis'!C240)</f>
        <v/>
      </c>
      <c r="D240" s="227" t="str">
        <f>IF('Dépenses sur Devis'!D240="","",'Dépenses sur Devis'!D240)</f>
        <v/>
      </c>
      <c r="E240" s="228" t="str">
        <f>IF('Dépenses sur Devis'!E240="","",'Dépenses sur Devis'!E240)</f>
        <v/>
      </c>
      <c r="F240" s="230" t="str">
        <f>IF('Dépenses sur Devis'!F240="","",'Dépenses sur Devis'!F240)</f>
        <v/>
      </c>
      <c r="G240" s="230" t="str">
        <f>IF('Dépenses sur Devis'!G240="","",'Dépenses sur Devis'!G240)</f>
        <v/>
      </c>
      <c r="H240" s="230" t="str">
        <f>IF('Dépenses sur Devis'!H240="","",'Dépenses sur Devis'!H240)</f>
        <v/>
      </c>
      <c r="I240" s="231"/>
      <c r="J240" s="232"/>
      <c r="K240" s="233">
        <f t="shared" si="6"/>
        <v>0</v>
      </c>
      <c r="L240" s="223"/>
      <c r="M240" s="234"/>
      <c r="N240" s="225">
        <f t="shared" si="7"/>
        <v>0</v>
      </c>
      <c r="O240" s="235"/>
    </row>
    <row r="241" spans="1:15" ht="20.100000000000001" customHeight="1" x14ac:dyDescent="0.25">
      <c r="A241" s="77">
        <v>236</v>
      </c>
      <c r="B241" s="215" t="str">
        <f>IF('Dépenses sur Devis'!B241="","",'Dépenses sur Devis'!B241)</f>
        <v/>
      </c>
      <c r="C241" s="215" t="str">
        <f>IF('Dépenses sur Devis'!C241="","",'Dépenses sur Devis'!C241)</f>
        <v/>
      </c>
      <c r="D241" s="227" t="str">
        <f>IF('Dépenses sur Devis'!D241="","",'Dépenses sur Devis'!D241)</f>
        <v/>
      </c>
      <c r="E241" s="228" t="str">
        <f>IF('Dépenses sur Devis'!E241="","",'Dépenses sur Devis'!E241)</f>
        <v/>
      </c>
      <c r="F241" s="230" t="str">
        <f>IF('Dépenses sur Devis'!F241="","",'Dépenses sur Devis'!F241)</f>
        <v/>
      </c>
      <c r="G241" s="230" t="str">
        <f>IF('Dépenses sur Devis'!G241="","",'Dépenses sur Devis'!G241)</f>
        <v/>
      </c>
      <c r="H241" s="230" t="str">
        <f>IF('Dépenses sur Devis'!H241="","",'Dépenses sur Devis'!H241)</f>
        <v/>
      </c>
      <c r="I241" s="231"/>
      <c r="J241" s="232"/>
      <c r="K241" s="233">
        <f t="shared" si="6"/>
        <v>0</v>
      </c>
      <c r="L241" s="223"/>
      <c r="M241" s="234"/>
      <c r="N241" s="225">
        <f t="shared" si="7"/>
        <v>0</v>
      </c>
      <c r="O241" s="235"/>
    </row>
    <row r="242" spans="1:15" ht="20.100000000000001" customHeight="1" x14ac:dyDescent="0.25">
      <c r="A242" s="77">
        <v>237</v>
      </c>
      <c r="B242" s="215" t="str">
        <f>IF('Dépenses sur Devis'!B242="","",'Dépenses sur Devis'!B242)</f>
        <v/>
      </c>
      <c r="C242" s="215" t="str">
        <f>IF('Dépenses sur Devis'!C242="","",'Dépenses sur Devis'!C242)</f>
        <v/>
      </c>
      <c r="D242" s="227" t="str">
        <f>IF('Dépenses sur Devis'!D242="","",'Dépenses sur Devis'!D242)</f>
        <v/>
      </c>
      <c r="E242" s="228" t="str">
        <f>IF('Dépenses sur Devis'!E242="","",'Dépenses sur Devis'!E242)</f>
        <v/>
      </c>
      <c r="F242" s="230" t="str">
        <f>IF('Dépenses sur Devis'!F242="","",'Dépenses sur Devis'!F242)</f>
        <v/>
      </c>
      <c r="G242" s="230" t="str">
        <f>IF('Dépenses sur Devis'!G242="","",'Dépenses sur Devis'!G242)</f>
        <v/>
      </c>
      <c r="H242" s="230" t="str">
        <f>IF('Dépenses sur Devis'!H242="","",'Dépenses sur Devis'!H242)</f>
        <v/>
      </c>
      <c r="I242" s="231"/>
      <c r="J242" s="232"/>
      <c r="K242" s="233">
        <f t="shared" si="6"/>
        <v>0</v>
      </c>
      <c r="L242" s="223"/>
      <c r="M242" s="234"/>
      <c r="N242" s="225">
        <f t="shared" si="7"/>
        <v>0</v>
      </c>
      <c r="O242" s="235"/>
    </row>
    <row r="243" spans="1:15" ht="20.100000000000001" customHeight="1" x14ac:dyDescent="0.25">
      <c r="A243" s="77">
        <v>238</v>
      </c>
      <c r="B243" s="215" t="str">
        <f>IF('Dépenses sur Devis'!B243="","",'Dépenses sur Devis'!B243)</f>
        <v/>
      </c>
      <c r="C243" s="215" t="str">
        <f>IF('Dépenses sur Devis'!C243="","",'Dépenses sur Devis'!C243)</f>
        <v/>
      </c>
      <c r="D243" s="227" t="str">
        <f>IF('Dépenses sur Devis'!D243="","",'Dépenses sur Devis'!D243)</f>
        <v/>
      </c>
      <c r="E243" s="228" t="str">
        <f>IF('Dépenses sur Devis'!E243="","",'Dépenses sur Devis'!E243)</f>
        <v/>
      </c>
      <c r="F243" s="230" t="str">
        <f>IF('Dépenses sur Devis'!F243="","",'Dépenses sur Devis'!F243)</f>
        <v/>
      </c>
      <c r="G243" s="230" t="str">
        <f>IF('Dépenses sur Devis'!G243="","",'Dépenses sur Devis'!G243)</f>
        <v/>
      </c>
      <c r="H243" s="230" t="str">
        <f>IF('Dépenses sur Devis'!H243="","",'Dépenses sur Devis'!H243)</f>
        <v/>
      </c>
      <c r="I243" s="231"/>
      <c r="J243" s="232"/>
      <c r="K243" s="233">
        <f t="shared" si="6"/>
        <v>0</v>
      </c>
      <c r="L243" s="223"/>
      <c r="M243" s="234"/>
      <c r="N243" s="225">
        <f t="shared" si="7"/>
        <v>0</v>
      </c>
      <c r="O243" s="235"/>
    </row>
    <row r="244" spans="1:15" ht="20.100000000000001" customHeight="1" x14ac:dyDescent="0.25">
      <c r="A244" s="77">
        <v>239</v>
      </c>
      <c r="B244" s="215" t="str">
        <f>IF('Dépenses sur Devis'!B244="","",'Dépenses sur Devis'!B244)</f>
        <v/>
      </c>
      <c r="C244" s="215" t="str">
        <f>IF('Dépenses sur Devis'!C244="","",'Dépenses sur Devis'!C244)</f>
        <v/>
      </c>
      <c r="D244" s="227" t="str">
        <f>IF('Dépenses sur Devis'!D244="","",'Dépenses sur Devis'!D244)</f>
        <v/>
      </c>
      <c r="E244" s="228" t="str">
        <f>IF('Dépenses sur Devis'!E244="","",'Dépenses sur Devis'!E244)</f>
        <v/>
      </c>
      <c r="F244" s="230" t="str">
        <f>IF('Dépenses sur Devis'!F244="","",'Dépenses sur Devis'!F244)</f>
        <v/>
      </c>
      <c r="G244" s="230" t="str">
        <f>IF('Dépenses sur Devis'!G244="","",'Dépenses sur Devis'!G244)</f>
        <v/>
      </c>
      <c r="H244" s="230" t="str">
        <f>IF('Dépenses sur Devis'!H244="","",'Dépenses sur Devis'!H244)</f>
        <v/>
      </c>
      <c r="I244" s="231"/>
      <c r="J244" s="232"/>
      <c r="K244" s="233">
        <f t="shared" si="6"/>
        <v>0</v>
      </c>
      <c r="L244" s="223"/>
      <c r="M244" s="234"/>
      <c r="N244" s="225">
        <f t="shared" si="7"/>
        <v>0</v>
      </c>
      <c r="O244" s="235"/>
    </row>
    <row r="245" spans="1:15" ht="20.100000000000001" customHeight="1" x14ac:dyDescent="0.25">
      <c r="A245" s="77">
        <v>240</v>
      </c>
      <c r="B245" s="215" t="str">
        <f>IF('Dépenses sur Devis'!B245="","",'Dépenses sur Devis'!B245)</f>
        <v/>
      </c>
      <c r="C245" s="215" t="str">
        <f>IF('Dépenses sur Devis'!C245="","",'Dépenses sur Devis'!C245)</f>
        <v/>
      </c>
      <c r="D245" s="227" t="str">
        <f>IF('Dépenses sur Devis'!D245="","",'Dépenses sur Devis'!D245)</f>
        <v/>
      </c>
      <c r="E245" s="228" t="str">
        <f>IF('Dépenses sur Devis'!E245="","",'Dépenses sur Devis'!E245)</f>
        <v/>
      </c>
      <c r="F245" s="230" t="str">
        <f>IF('Dépenses sur Devis'!F245="","",'Dépenses sur Devis'!F245)</f>
        <v/>
      </c>
      <c r="G245" s="230" t="str">
        <f>IF('Dépenses sur Devis'!G245="","",'Dépenses sur Devis'!G245)</f>
        <v/>
      </c>
      <c r="H245" s="230" t="str">
        <f>IF('Dépenses sur Devis'!H245="","",'Dépenses sur Devis'!H245)</f>
        <v/>
      </c>
      <c r="I245" s="231"/>
      <c r="J245" s="232"/>
      <c r="K245" s="233">
        <f t="shared" si="6"/>
        <v>0</v>
      </c>
      <c r="L245" s="223"/>
      <c r="M245" s="234"/>
      <c r="N245" s="225">
        <f t="shared" si="7"/>
        <v>0</v>
      </c>
      <c r="O245" s="235"/>
    </row>
    <row r="246" spans="1:15" ht="20.100000000000001" customHeight="1" x14ac:dyDescent="0.25">
      <c r="A246" s="77">
        <v>241</v>
      </c>
      <c r="B246" s="215" t="str">
        <f>IF('Dépenses sur Devis'!B246="","",'Dépenses sur Devis'!B246)</f>
        <v/>
      </c>
      <c r="C246" s="215" t="str">
        <f>IF('Dépenses sur Devis'!C246="","",'Dépenses sur Devis'!C246)</f>
        <v/>
      </c>
      <c r="D246" s="227" t="str">
        <f>IF('Dépenses sur Devis'!D246="","",'Dépenses sur Devis'!D246)</f>
        <v/>
      </c>
      <c r="E246" s="228" t="str">
        <f>IF('Dépenses sur Devis'!E246="","",'Dépenses sur Devis'!E246)</f>
        <v/>
      </c>
      <c r="F246" s="230" t="str">
        <f>IF('Dépenses sur Devis'!F246="","",'Dépenses sur Devis'!F246)</f>
        <v/>
      </c>
      <c r="G246" s="230" t="str">
        <f>IF('Dépenses sur Devis'!G246="","",'Dépenses sur Devis'!G246)</f>
        <v/>
      </c>
      <c r="H246" s="230" t="str">
        <f>IF('Dépenses sur Devis'!H246="","",'Dépenses sur Devis'!H246)</f>
        <v/>
      </c>
      <c r="I246" s="231"/>
      <c r="J246" s="232"/>
      <c r="K246" s="233">
        <f t="shared" si="6"/>
        <v>0</v>
      </c>
      <c r="L246" s="223"/>
      <c r="M246" s="234"/>
      <c r="N246" s="225">
        <f t="shared" si="7"/>
        <v>0</v>
      </c>
      <c r="O246" s="235"/>
    </row>
    <row r="247" spans="1:15" ht="20.100000000000001" customHeight="1" x14ac:dyDescent="0.25">
      <c r="A247" s="77">
        <v>242</v>
      </c>
      <c r="B247" s="215" t="str">
        <f>IF('Dépenses sur Devis'!B247="","",'Dépenses sur Devis'!B247)</f>
        <v/>
      </c>
      <c r="C247" s="215" t="str">
        <f>IF('Dépenses sur Devis'!C247="","",'Dépenses sur Devis'!C247)</f>
        <v/>
      </c>
      <c r="D247" s="227" t="str">
        <f>IF('Dépenses sur Devis'!D247="","",'Dépenses sur Devis'!D247)</f>
        <v/>
      </c>
      <c r="E247" s="228" t="str">
        <f>IF('Dépenses sur Devis'!E247="","",'Dépenses sur Devis'!E247)</f>
        <v/>
      </c>
      <c r="F247" s="230" t="str">
        <f>IF('Dépenses sur Devis'!F247="","",'Dépenses sur Devis'!F247)</f>
        <v/>
      </c>
      <c r="G247" s="230" t="str">
        <f>IF('Dépenses sur Devis'!G247="","",'Dépenses sur Devis'!G247)</f>
        <v/>
      </c>
      <c r="H247" s="230" t="str">
        <f>IF('Dépenses sur Devis'!H247="","",'Dépenses sur Devis'!H247)</f>
        <v/>
      </c>
      <c r="I247" s="231"/>
      <c r="J247" s="232"/>
      <c r="K247" s="233">
        <f t="shared" si="6"/>
        <v>0</v>
      </c>
      <c r="L247" s="223"/>
      <c r="M247" s="234"/>
      <c r="N247" s="225">
        <f t="shared" si="7"/>
        <v>0</v>
      </c>
      <c r="O247" s="235"/>
    </row>
    <row r="248" spans="1:15" ht="20.100000000000001" customHeight="1" x14ac:dyDescent="0.25">
      <c r="A248" s="77">
        <v>243</v>
      </c>
      <c r="B248" s="215" t="str">
        <f>IF('Dépenses sur Devis'!B248="","",'Dépenses sur Devis'!B248)</f>
        <v/>
      </c>
      <c r="C248" s="215" t="str">
        <f>IF('Dépenses sur Devis'!C248="","",'Dépenses sur Devis'!C248)</f>
        <v/>
      </c>
      <c r="D248" s="227" t="str">
        <f>IF('Dépenses sur Devis'!D248="","",'Dépenses sur Devis'!D248)</f>
        <v/>
      </c>
      <c r="E248" s="228" t="str">
        <f>IF('Dépenses sur Devis'!E248="","",'Dépenses sur Devis'!E248)</f>
        <v/>
      </c>
      <c r="F248" s="230" t="str">
        <f>IF('Dépenses sur Devis'!F248="","",'Dépenses sur Devis'!F248)</f>
        <v/>
      </c>
      <c r="G248" s="230" t="str">
        <f>IF('Dépenses sur Devis'!G248="","",'Dépenses sur Devis'!G248)</f>
        <v/>
      </c>
      <c r="H248" s="230" t="str">
        <f>IF('Dépenses sur Devis'!H248="","",'Dépenses sur Devis'!H248)</f>
        <v/>
      </c>
      <c r="I248" s="231"/>
      <c r="J248" s="232"/>
      <c r="K248" s="233">
        <f t="shared" si="6"/>
        <v>0</v>
      </c>
      <c r="L248" s="223"/>
      <c r="M248" s="234"/>
      <c r="N248" s="225">
        <f t="shared" si="7"/>
        <v>0</v>
      </c>
      <c r="O248" s="235"/>
    </row>
    <row r="249" spans="1:15" ht="20.100000000000001" customHeight="1" x14ac:dyDescent="0.25">
      <c r="A249" s="77">
        <v>244</v>
      </c>
      <c r="B249" s="215" t="str">
        <f>IF('Dépenses sur Devis'!B249="","",'Dépenses sur Devis'!B249)</f>
        <v/>
      </c>
      <c r="C249" s="215" t="str">
        <f>IF('Dépenses sur Devis'!C249="","",'Dépenses sur Devis'!C249)</f>
        <v/>
      </c>
      <c r="D249" s="227" t="str">
        <f>IF('Dépenses sur Devis'!D249="","",'Dépenses sur Devis'!D249)</f>
        <v/>
      </c>
      <c r="E249" s="228" t="str">
        <f>IF('Dépenses sur Devis'!E249="","",'Dépenses sur Devis'!E249)</f>
        <v/>
      </c>
      <c r="F249" s="230" t="str">
        <f>IF('Dépenses sur Devis'!F249="","",'Dépenses sur Devis'!F249)</f>
        <v/>
      </c>
      <c r="G249" s="230" t="str">
        <f>IF('Dépenses sur Devis'!G249="","",'Dépenses sur Devis'!G249)</f>
        <v/>
      </c>
      <c r="H249" s="230" t="str">
        <f>IF('Dépenses sur Devis'!H249="","",'Dépenses sur Devis'!H249)</f>
        <v/>
      </c>
      <c r="I249" s="231"/>
      <c r="J249" s="232"/>
      <c r="K249" s="233">
        <f t="shared" si="6"/>
        <v>0</v>
      </c>
      <c r="L249" s="223"/>
      <c r="M249" s="234"/>
      <c r="N249" s="225">
        <f t="shared" si="7"/>
        <v>0</v>
      </c>
      <c r="O249" s="235"/>
    </row>
    <row r="250" spans="1:15" ht="20.100000000000001" customHeight="1" x14ac:dyDescent="0.25">
      <c r="A250" s="77">
        <v>245</v>
      </c>
      <c r="B250" s="215" t="str">
        <f>IF('Dépenses sur Devis'!B250="","",'Dépenses sur Devis'!B250)</f>
        <v/>
      </c>
      <c r="C250" s="215" t="str">
        <f>IF('Dépenses sur Devis'!C250="","",'Dépenses sur Devis'!C250)</f>
        <v/>
      </c>
      <c r="D250" s="227" t="str">
        <f>IF('Dépenses sur Devis'!D250="","",'Dépenses sur Devis'!D250)</f>
        <v/>
      </c>
      <c r="E250" s="228" t="str">
        <f>IF('Dépenses sur Devis'!E250="","",'Dépenses sur Devis'!E250)</f>
        <v/>
      </c>
      <c r="F250" s="230" t="str">
        <f>IF('Dépenses sur Devis'!F250="","",'Dépenses sur Devis'!F250)</f>
        <v/>
      </c>
      <c r="G250" s="230" t="str">
        <f>IF('Dépenses sur Devis'!G250="","",'Dépenses sur Devis'!G250)</f>
        <v/>
      </c>
      <c r="H250" s="230" t="str">
        <f>IF('Dépenses sur Devis'!H250="","",'Dépenses sur Devis'!H250)</f>
        <v/>
      </c>
      <c r="I250" s="231"/>
      <c r="J250" s="232"/>
      <c r="K250" s="233">
        <f t="shared" si="6"/>
        <v>0</v>
      </c>
      <c r="L250" s="223"/>
      <c r="M250" s="234"/>
      <c r="N250" s="225">
        <f t="shared" si="7"/>
        <v>0</v>
      </c>
      <c r="O250" s="235"/>
    </row>
    <row r="251" spans="1:15" ht="20.100000000000001" customHeight="1" x14ac:dyDescent="0.25">
      <c r="A251" s="77">
        <v>246</v>
      </c>
      <c r="B251" s="215" t="str">
        <f>IF('Dépenses sur Devis'!B251="","",'Dépenses sur Devis'!B251)</f>
        <v/>
      </c>
      <c r="C251" s="215" t="str">
        <f>IF('Dépenses sur Devis'!C251="","",'Dépenses sur Devis'!C251)</f>
        <v/>
      </c>
      <c r="D251" s="227" t="str">
        <f>IF('Dépenses sur Devis'!D251="","",'Dépenses sur Devis'!D251)</f>
        <v/>
      </c>
      <c r="E251" s="228" t="str">
        <f>IF('Dépenses sur Devis'!E251="","",'Dépenses sur Devis'!E251)</f>
        <v/>
      </c>
      <c r="F251" s="230" t="str">
        <f>IF('Dépenses sur Devis'!F251="","",'Dépenses sur Devis'!F251)</f>
        <v/>
      </c>
      <c r="G251" s="230" t="str">
        <f>IF('Dépenses sur Devis'!G251="","",'Dépenses sur Devis'!G251)</f>
        <v/>
      </c>
      <c r="H251" s="230" t="str">
        <f>IF('Dépenses sur Devis'!H251="","",'Dépenses sur Devis'!H251)</f>
        <v/>
      </c>
      <c r="I251" s="231"/>
      <c r="J251" s="232"/>
      <c r="K251" s="233">
        <f t="shared" si="6"/>
        <v>0</v>
      </c>
      <c r="L251" s="223"/>
      <c r="M251" s="234"/>
      <c r="N251" s="225">
        <f t="shared" si="7"/>
        <v>0</v>
      </c>
      <c r="O251" s="235"/>
    </row>
    <row r="252" spans="1:15" ht="20.100000000000001" customHeight="1" x14ac:dyDescent="0.25">
      <c r="A252" s="77">
        <v>247</v>
      </c>
      <c r="B252" s="215" t="str">
        <f>IF('Dépenses sur Devis'!B252="","",'Dépenses sur Devis'!B252)</f>
        <v/>
      </c>
      <c r="C252" s="215" t="str">
        <f>IF('Dépenses sur Devis'!C252="","",'Dépenses sur Devis'!C252)</f>
        <v/>
      </c>
      <c r="D252" s="227" t="str">
        <f>IF('Dépenses sur Devis'!D252="","",'Dépenses sur Devis'!D252)</f>
        <v/>
      </c>
      <c r="E252" s="228" t="str">
        <f>IF('Dépenses sur Devis'!E252="","",'Dépenses sur Devis'!E252)</f>
        <v/>
      </c>
      <c r="F252" s="230" t="str">
        <f>IF('Dépenses sur Devis'!F252="","",'Dépenses sur Devis'!F252)</f>
        <v/>
      </c>
      <c r="G252" s="230" t="str">
        <f>IF('Dépenses sur Devis'!G252="","",'Dépenses sur Devis'!G252)</f>
        <v/>
      </c>
      <c r="H252" s="230" t="str">
        <f>IF('Dépenses sur Devis'!H252="","",'Dépenses sur Devis'!H252)</f>
        <v/>
      </c>
      <c r="I252" s="231"/>
      <c r="J252" s="232"/>
      <c r="K252" s="233">
        <f t="shared" si="6"/>
        <v>0</v>
      </c>
      <c r="L252" s="223"/>
      <c r="M252" s="234"/>
      <c r="N252" s="225">
        <f t="shared" si="7"/>
        <v>0</v>
      </c>
      <c r="O252" s="235"/>
    </row>
    <row r="253" spans="1:15" ht="20.100000000000001" customHeight="1" x14ac:dyDescent="0.25">
      <c r="A253" s="77">
        <v>248</v>
      </c>
      <c r="B253" s="215" t="str">
        <f>IF('Dépenses sur Devis'!B253="","",'Dépenses sur Devis'!B253)</f>
        <v/>
      </c>
      <c r="C253" s="215" t="str">
        <f>IF('Dépenses sur Devis'!C253="","",'Dépenses sur Devis'!C253)</f>
        <v/>
      </c>
      <c r="D253" s="227" t="str">
        <f>IF('Dépenses sur Devis'!D253="","",'Dépenses sur Devis'!D253)</f>
        <v/>
      </c>
      <c r="E253" s="228" t="str">
        <f>IF('Dépenses sur Devis'!E253="","",'Dépenses sur Devis'!E253)</f>
        <v/>
      </c>
      <c r="F253" s="230" t="str">
        <f>IF('Dépenses sur Devis'!F253="","",'Dépenses sur Devis'!F253)</f>
        <v/>
      </c>
      <c r="G253" s="230" t="str">
        <f>IF('Dépenses sur Devis'!G253="","",'Dépenses sur Devis'!G253)</f>
        <v/>
      </c>
      <c r="H253" s="230" t="str">
        <f>IF('Dépenses sur Devis'!H253="","",'Dépenses sur Devis'!H253)</f>
        <v/>
      </c>
      <c r="I253" s="231"/>
      <c r="J253" s="232"/>
      <c r="K253" s="233">
        <f t="shared" si="6"/>
        <v>0</v>
      </c>
      <c r="L253" s="223"/>
      <c r="M253" s="234"/>
      <c r="N253" s="225">
        <f t="shared" si="7"/>
        <v>0</v>
      </c>
      <c r="O253" s="235"/>
    </row>
    <row r="254" spans="1:15" ht="20.100000000000001" customHeight="1" x14ac:dyDescent="0.25">
      <c r="A254" s="77">
        <v>249</v>
      </c>
      <c r="B254" s="215" t="str">
        <f>IF('Dépenses sur Devis'!B254="","",'Dépenses sur Devis'!B254)</f>
        <v/>
      </c>
      <c r="C254" s="215" t="str">
        <f>IF('Dépenses sur Devis'!C254="","",'Dépenses sur Devis'!C254)</f>
        <v/>
      </c>
      <c r="D254" s="227" t="str">
        <f>IF('Dépenses sur Devis'!D254="","",'Dépenses sur Devis'!D254)</f>
        <v/>
      </c>
      <c r="E254" s="228" t="str">
        <f>IF('Dépenses sur Devis'!E254="","",'Dépenses sur Devis'!E254)</f>
        <v/>
      </c>
      <c r="F254" s="230" t="str">
        <f>IF('Dépenses sur Devis'!F254="","",'Dépenses sur Devis'!F254)</f>
        <v/>
      </c>
      <c r="G254" s="230" t="str">
        <f>IF('Dépenses sur Devis'!G254="","",'Dépenses sur Devis'!G254)</f>
        <v/>
      </c>
      <c r="H254" s="230" t="str">
        <f>IF('Dépenses sur Devis'!H254="","",'Dépenses sur Devis'!H254)</f>
        <v/>
      </c>
      <c r="I254" s="231"/>
      <c r="J254" s="232"/>
      <c r="K254" s="233">
        <f t="shared" si="6"/>
        <v>0</v>
      </c>
      <c r="L254" s="223"/>
      <c r="M254" s="234"/>
      <c r="N254" s="225">
        <f t="shared" si="7"/>
        <v>0</v>
      </c>
      <c r="O254" s="235"/>
    </row>
    <row r="255" spans="1:15" ht="20.100000000000001" customHeight="1" x14ac:dyDescent="0.25">
      <c r="A255" s="77">
        <v>250</v>
      </c>
      <c r="B255" s="215" t="str">
        <f>IF('Dépenses sur Devis'!B255="","",'Dépenses sur Devis'!B255)</f>
        <v/>
      </c>
      <c r="C255" s="215" t="str">
        <f>IF('Dépenses sur Devis'!C255="","",'Dépenses sur Devis'!C255)</f>
        <v/>
      </c>
      <c r="D255" s="227" t="str">
        <f>IF('Dépenses sur Devis'!D255="","",'Dépenses sur Devis'!D255)</f>
        <v/>
      </c>
      <c r="E255" s="228" t="str">
        <f>IF('Dépenses sur Devis'!E255="","",'Dépenses sur Devis'!E255)</f>
        <v/>
      </c>
      <c r="F255" s="230" t="str">
        <f>IF('Dépenses sur Devis'!F255="","",'Dépenses sur Devis'!F255)</f>
        <v/>
      </c>
      <c r="G255" s="230" t="str">
        <f>IF('Dépenses sur Devis'!G255="","",'Dépenses sur Devis'!G255)</f>
        <v/>
      </c>
      <c r="H255" s="230" t="str">
        <f>IF('Dépenses sur Devis'!H255="","",'Dépenses sur Devis'!H255)</f>
        <v/>
      </c>
      <c r="I255" s="231"/>
      <c r="J255" s="232"/>
      <c r="K255" s="233">
        <f t="shared" si="6"/>
        <v>0</v>
      </c>
      <c r="L255" s="223"/>
      <c r="M255" s="234"/>
      <c r="N255" s="225">
        <f t="shared" si="7"/>
        <v>0</v>
      </c>
      <c r="O255" s="235"/>
    </row>
    <row r="256" spans="1:15" ht="20.100000000000001" customHeight="1" x14ac:dyDescent="0.25">
      <c r="A256" s="77">
        <v>251</v>
      </c>
      <c r="B256" s="215" t="str">
        <f>IF('Dépenses sur Devis'!B256="","",'Dépenses sur Devis'!B256)</f>
        <v/>
      </c>
      <c r="C256" s="215" t="str">
        <f>IF('Dépenses sur Devis'!C256="","",'Dépenses sur Devis'!C256)</f>
        <v/>
      </c>
      <c r="D256" s="227" t="str">
        <f>IF('Dépenses sur Devis'!D256="","",'Dépenses sur Devis'!D256)</f>
        <v/>
      </c>
      <c r="E256" s="228" t="str">
        <f>IF('Dépenses sur Devis'!E256="","",'Dépenses sur Devis'!E256)</f>
        <v/>
      </c>
      <c r="F256" s="230" t="str">
        <f>IF('Dépenses sur Devis'!F256="","",'Dépenses sur Devis'!F256)</f>
        <v/>
      </c>
      <c r="G256" s="230" t="str">
        <f>IF('Dépenses sur Devis'!G256="","",'Dépenses sur Devis'!G256)</f>
        <v/>
      </c>
      <c r="H256" s="230" t="str">
        <f>IF('Dépenses sur Devis'!H256="","",'Dépenses sur Devis'!H256)</f>
        <v/>
      </c>
      <c r="I256" s="231"/>
      <c r="J256" s="232"/>
      <c r="K256" s="233">
        <f t="shared" si="6"/>
        <v>0</v>
      </c>
      <c r="L256" s="223"/>
      <c r="M256" s="234"/>
      <c r="N256" s="225">
        <f t="shared" si="7"/>
        <v>0</v>
      </c>
      <c r="O256" s="235"/>
    </row>
    <row r="257" spans="1:15" ht="20.100000000000001" customHeight="1" x14ac:dyDescent="0.25">
      <c r="A257" s="77">
        <v>252</v>
      </c>
      <c r="B257" s="215" t="str">
        <f>IF('Dépenses sur Devis'!B257="","",'Dépenses sur Devis'!B257)</f>
        <v/>
      </c>
      <c r="C257" s="215" t="str">
        <f>IF('Dépenses sur Devis'!C257="","",'Dépenses sur Devis'!C257)</f>
        <v/>
      </c>
      <c r="D257" s="227" t="str">
        <f>IF('Dépenses sur Devis'!D257="","",'Dépenses sur Devis'!D257)</f>
        <v/>
      </c>
      <c r="E257" s="228" t="str">
        <f>IF('Dépenses sur Devis'!E257="","",'Dépenses sur Devis'!E257)</f>
        <v/>
      </c>
      <c r="F257" s="230" t="str">
        <f>IF('Dépenses sur Devis'!F257="","",'Dépenses sur Devis'!F257)</f>
        <v/>
      </c>
      <c r="G257" s="230" t="str">
        <f>IF('Dépenses sur Devis'!G257="","",'Dépenses sur Devis'!G257)</f>
        <v/>
      </c>
      <c r="H257" s="230" t="str">
        <f>IF('Dépenses sur Devis'!H257="","",'Dépenses sur Devis'!H257)</f>
        <v/>
      </c>
      <c r="I257" s="231"/>
      <c r="J257" s="232"/>
      <c r="K257" s="233">
        <f t="shared" si="6"/>
        <v>0</v>
      </c>
      <c r="L257" s="223"/>
      <c r="M257" s="234"/>
      <c r="N257" s="225">
        <f t="shared" si="7"/>
        <v>0</v>
      </c>
      <c r="O257" s="235"/>
    </row>
    <row r="258" spans="1:15" ht="20.100000000000001" customHeight="1" x14ac:dyDescent="0.25">
      <c r="A258" s="77">
        <v>253</v>
      </c>
      <c r="B258" s="215" t="str">
        <f>IF('Dépenses sur Devis'!B258="","",'Dépenses sur Devis'!B258)</f>
        <v/>
      </c>
      <c r="C258" s="215" t="str">
        <f>IF('Dépenses sur Devis'!C258="","",'Dépenses sur Devis'!C258)</f>
        <v/>
      </c>
      <c r="D258" s="227" t="str">
        <f>IF('Dépenses sur Devis'!D258="","",'Dépenses sur Devis'!D258)</f>
        <v/>
      </c>
      <c r="E258" s="228" t="str">
        <f>IF('Dépenses sur Devis'!E258="","",'Dépenses sur Devis'!E258)</f>
        <v/>
      </c>
      <c r="F258" s="230" t="str">
        <f>IF('Dépenses sur Devis'!F258="","",'Dépenses sur Devis'!F258)</f>
        <v/>
      </c>
      <c r="G258" s="230" t="str">
        <f>IF('Dépenses sur Devis'!G258="","",'Dépenses sur Devis'!G258)</f>
        <v/>
      </c>
      <c r="H258" s="230" t="str">
        <f>IF('Dépenses sur Devis'!H258="","",'Dépenses sur Devis'!H258)</f>
        <v/>
      </c>
      <c r="I258" s="231"/>
      <c r="J258" s="232"/>
      <c r="K258" s="233">
        <f t="shared" si="6"/>
        <v>0</v>
      </c>
      <c r="L258" s="223"/>
      <c r="M258" s="234"/>
      <c r="N258" s="225">
        <f t="shared" si="7"/>
        <v>0</v>
      </c>
      <c r="O258" s="235"/>
    </row>
    <row r="259" spans="1:15" ht="20.100000000000001" customHeight="1" x14ac:dyDescent="0.25">
      <c r="A259" s="77">
        <v>254</v>
      </c>
      <c r="B259" s="215" t="str">
        <f>IF('Dépenses sur Devis'!B259="","",'Dépenses sur Devis'!B259)</f>
        <v/>
      </c>
      <c r="C259" s="215" t="str">
        <f>IF('Dépenses sur Devis'!C259="","",'Dépenses sur Devis'!C259)</f>
        <v/>
      </c>
      <c r="D259" s="227" t="str">
        <f>IF('Dépenses sur Devis'!D259="","",'Dépenses sur Devis'!D259)</f>
        <v/>
      </c>
      <c r="E259" s="228" t="str">
        <f>IF('Dépenses sur Devis'!E259="","",'Dépenses sur Devis'!E259)</f>
        <v/>
      </c>
      <c r="F259" s="230" t="str">
        <f>IF('Dépenses sur Devis'!F259="","",'Dépenses sur Devis'!F259)</f>
        <v/>
      </c>
      <c r="G259" s="230" t="str">
        <f>IF('Dépenses sur Devis'!G259="","",'Dépenses sur Devis'!G259)</f>
        <v/>
      </c>
      <c r="H259" s="230" t="str">
        <f>IF('Dépenses sur Devis'!H259="","",'Dépenses sur Devis'!H259)</f>
        <v/>
      </c>
      <c r="I259" s="231"/>
      <c r="J259" s="232"/>
      <c r="K259" s="233">
        <f t="shared" si="6"/>
        <v>0</v>
      </c>
      <c r="L259" s="223"/>
      <c r="M259" s="234"/>
      <c r="N259" s="225">
        <f t="shared" si="7"/>
        <v>0</v>
      </c>
      <c r="O259" s="235"/>
    </row>
    <row r="260" spans="1:15" ht="20.100000000000001" customHeight="1" x14ac:dyDescent="0.25">
      <c r="A260" s="77">
        <v>255</v>
      </c>
      <c r="B260" s="215" t="str">
        <f>IF('Dépenses sur Devis'!B260="","",'Dépenses sur Devis'!B260)</f>
        <v/>
      </c>
      <c r="C260" s="215" t="str">
        <f>IF('Dépenses sur Devis'!C260="","",'Dépenses sur Devis'!C260)</f>
        <v/>
      </c>
      <c r="D260" s="227" t="str">
        <f>IF('Dépenses sur Devis'!D260="","",'Dépenses sur Devis'!D260)</f>
        <v/>
      </c>
      <c r="E260" s="228" t="str">
        <f>IF('Dépenses sur Devis'!E260="","",'Dépenses sur Devis'!E260)</f>
        <v/>
      </c>
      <c r="F260" s="230" t="str">
        <f>IF('Dépenses sur Devis'!F260="","",'Dépenses sur Devis'!F260)</f>
        <v/>
      </c>
      <c r="G260" s="230" t="str">
        <f>IF('Dépenses sur Devis'!G260="","",'Dépenses sur Devis'!G260)</f>
        <v/>
      </c>
      <c r="H260" s="230" t="str">
        <f>IF('Dépenses sur Devis'!H260="","",'Dépenses sur Devis'!H260)</f>
        <v/>
      </c>
      <c r="I260" s="231"/>
      <c r="J260" s="232"/>
      <c r="K260" s="233">
        <f t="shared" si="6"/>
        <v>0</v>
      </c>
      <c r="L260" s="223"/>
      <c r="M260" s="234"/>
      <c r="N260" s="225">
        <f t="shared" si="7"/>
        <v>0</v>
      </c>
      <c r="O260" s="235"/>
    </row>
    <row r="261" spans="1:15" ht="20.100000000000001" customHeight="1" x14ac:dyDescent="0.25">
      <c r="A261" s="77">
        <v>256</v>
      </c>
      <c r="B261" s="215" t="str">
        <f>IF('Dépenses sur Devis'!B261="","",'Dépenses sur Devis'!B261)</f>
        <v/>
      </c>
      <c r="C261" s="215" t="str">
        <f>IF('Dépenses sur Devis'!C261="","",'Dépenses sur Devis'!C261)</f>
        <v/>
      </c>
      <c r="D261" s="227" t="str">
        <f>IF('Dépenses sur Devis'!D261="","",'Dépenses sur Devis'!D261)</f>
        <v/>
      </c>
      <c r="E261" s="228" t="str">
        <f>IF('Dépenses sur Devis'!E261="","",'Dépenses sur Devis'!E261)</f>
        <v/>
      </c>
      <c r="F261" s="230" t="str">
        <f>IF('Dépenses sur Devis'!F261="","",'Dépenses sur Devis'!F261)</f>
        <v/>
      </c>
      <c r="G261" s="230" t="str">
        <f>IF('Dépenses sur Devis'!G261="","",'Dépenses sur Devis'!G261)</f>
        <v/>
      </c>
      <c r="H261" s="230" t="str">
        <f>IF('Dépenses sur Devis'!H261="","",'Dépenses sur Devis'!H261)</f>
        <v/>
      </c>
      <c r="I261" s="231"/>
      <c r="J261" s="232"/>
      <c r="K261" s="233">
        <f t="shared" ref="K261:K324" si="8">MIN(F261,G261,H261)*1.15</f>
        <v>0</v>
      </c>
      <c r="L261" s="223"/>
      <c r="M261" s="234"/>
      <c r="N261" s="225">
        <f t="shared" si="7"/>
        <v>0</v>
      </c>
      <c r="O261" s="235"/>
    </row>
    <row r="262" spans="1:15" ht="20.100000000000001" customHeight="1" x14ac:dyDescent="0.25">
      <c r="A262" s="77">
        <v>257</v>
      </c>
      <c r="B262" s="215" t="str">
        <f>IF('Dépenses sur Devis'!B262="","",'Dépenses sur Devis'!B262)</f>
        <v/>
      </c>
      <c r="C262" s="215" t="str">
        <f>IF('Dépenses sur Devis'!C262="","",'Dépenses sur Devis'!C262)</f>
        <v/>
      </c>
      <c r="D262" s="227" t="str">
        <f>IF('Dépenses sur Devis'!D262="","",'Dépenses sur Devis'!D262)</f>
        <v/>
      </c>
      <c r="E262" s="228" t="str">
        <f>IF('Dépenses sur Devis'!E262="","",'Dépenses sur Devis'!E262)</f>
        <v/>
      </c>
      <c r="F262" s="230" t="str">
        <f>IF('Dépenses sur Devis'!F262="","",'Dépenses sur Devis'!F262)</f>
        <v/>
      </c>
      <c r="G262" s="230" t="str">
        <f>IF('Dépenses sur Devis'!G262="","",'Dépenses sur Devis'!G262)</f>
        <v/>
      </c>
      <c r="H262" s="230" t="str">
        <f>IF('Dépenses sur Devis'!H262="","",'Dépenses sur Devis'!H262)</f>
        <v/>
      </c>
      <c r="I262" s="231"/>
      <c r="J262" s="232"/>
      <c r="K262" s="233">
        <f t="shared" si="8"/>
        <v>0</v>
      </c>
      <c r="L262" s="223"/>
      <c r="M262" s="234"/>
      <c r="N262" s="225">
        <f t="shared" ref="N262:N325" si="9">IF(E262="Achat de véhicule (simples cabines)",MIN(L262,40000),0)</f>
        <v>0</v>
      </c>
      <c r="O262" s="235"/>
    </row>
    <row r="263" spans="1:15" ht="20.100000000000001" customHeight="1" x14ac:dyDescent="0.25">
      <c r="A263" s="77">
        <v>258</v>
      </c>
      <c r="B263" s="215" t="str">
        <f>IF('Dépenses sur Devis'!B263="","",'Dépenses sur Devis'!B263)</f>
        <v/>
      </c>
      <c r="C263" s="215" t="str">
        <f>IF('Dépenses sur Devis'!C263="","",'Dépenses sur Devis'!C263)</f>
        <v/>
      </c>
      <c r="D263" s="227" t="str">
        <f>IF('Dépenses sur Devis'!D263="","",'Dépenses sur Devis'!D263)</f>
        <v/>
      </c>
      <c r="E263" s="228" t="str">
        <f>IF('Dépenses sur Devis'!E263="","",'Dépenses sur Devis'!E263)</f>
        <v/>
      </c>
      <c r="F263" s="230" t="str">
        <f>IF('Dépenses sur Devis'!F263="","",'Dépenses sur Devis'!F263)</f>
        <v/>
      </c>
      <c r="G263" s="230" t="str">
        <f>IF('Dépenses sur Devis'!G263="","",'Dépenses sur Devis'!G263)</f>
        <v/>
      </c>
      <c r="H263" s="230" t="str">
        <f>IF('Dépenses sur Devis'!H263="","",'Dépenses sur Devis'!H263)</f>
        <v/>
      </c>
      <c r="I263" s="231"/>
      <c r="J263" s="232"/>
      <c r="K263" s="233">
        <f t="shared" si="8"/>
        <v>0</v>
      </c>
      <c r="L263" s="223"/>
      <c r="M263" s="234"/>
      <c r="N263" s="225">
        <f t="shared" si="9"/>
        <v>0</v>
      </c>
      <c r="O263" s="235"/>
    </row>
    <row r="264" spans="1:15" ht="20.100000000000001" customHeight="1" x14ac:dyDescent="0.25">
      <c r="A264" s="77">
        <v>259</v>
      </c>
      <c r="B264" s="215" t="str">
        <f>IF('Dépenses sur Devis'!B264="","",'Dépenses sur Devis'!B264)</f>
        <v/>
      </c>
      <c r="C264" s="215" t="str">
        <f>IF('Dépenses sur Devis'!C264="","",'Dépenses sur Devis'!C264)</f>
        <v/>
      </c>
      <c r="D264" s="227" t="str">
        <f>IF('Dépenses sur Devis'!D264="","",'Dépenses sur Devis'!D264)</f>
        <v/>
      </c>
      <c r="E264" s="228" t="str">
        <f>IF('Dépenses sur Devis'!E264="","",'Dépenses sur Devis'!E264)</f>
        <v/>
      </c>
      <c r="F264" s="230" t="str">
        <f>IF('Dépenses sur Devis'!F264="","",'Dépenses sur Devis'!F264)</f>
        <v/>
      </c>
      <c r="G264" s="230" t="str">
        <f>IF('Dépenses sur Devis'!G264="","",'Dépenses sur Devis'!G264)</f>
        <v/>
      </c>
      <c r="H264" s="230" t="str">
        <f>IF('Dépenses sur Devis'!H264="","",'Dépenses sur Devis'!H264)</f>
        <v/>
      </c>
      <c r="I264" s="231"/>
      <c r="J264" s="232"/>
      <c r="K264" s="233">
        <f t="shared" si="8"/>
        <v>0</v>
      </c>
      <c r="L264" s="223"/>
      <c r="M264" s="234"/>
      <c r="N264" s="225">
        <f t="shared" si="9"/>
        <v>0</v>
      </c>
      <c r="O264" s="235"/>
    </row>
    <row r="265" spans="1:15" ht="20.100000000000001" customHeight="1" x14ac:dyDescent="0.25">
      <c r="A265" s="77">
        <v>260</v>
      </c>
      <c r="B265" s="215" t="str">
        <f>IF('Dépenses sur Devis'!B265="","",'Dépenses sur Devis'!B265)</f>
        <v/>
      </c>
      <c r="C265" s="215" t="str">
        <f>IF('Dépenses sur Devis'!C265="","",'Dépenses sur Devis'!C265)</f>
        <v/>
      </c>
      <c r="D265" s="227" t="str">
        <f>IF('Dépenses sur Devis'!D265="","",'Dépenses sur Devis'!D265)</f>
        <v/>
      </c>
      <c r="E265" s="228" t="str">
        <f>IF('Dépenses sur Devis'!E265="","",'Dépenses sur Devis'!E265)</f>
        <v/>
      </c>
      <c r="F265" s="230" t="str">
        <f>IF('Dépenses sur Devis'!F265="","",'Dépenses sur Devis'!F265)</f>
        <v/>
      </c>
      <c r="G265" s="230" t="str">
        <f>IF('Dépenses sur Devis'!G265="","",'Dépenses sur Devis'!G265)</f>
        <v/>
      </c>
      <c r="H265" s="230" t="str">
        <f>IF('Dépenses sur Devis'!H265="","",'Dépenses sur Devis'!H265)</f>
        <v/>
      </c>
      <c r="I265" s="231"/>
      <c r="J265" s="232"/>
      <c r="K265" s="233">
        <f t="shared" si="8"/>
        <v>0</v>
      </c>
      <c r="L265" s="223"/>
      <c r="M265" s="234"/>
      <c r="N265" s="225">
        <f t="shared" si="9"/>
        <v>0</v>
      </c>
      <c r="O265" s="235"/>
    </row>
    <row r="266" spans="1:15" ht="20.100000000000001" customHeight="1" x14ac:dyDescent="0.25">
      <c r="A266" s="77">
        <v>261</v>
      </c>
      <c r="B266" s="215" t="str">
        <f>IF('Dépenses sur Devis'!B266="","",'Dépenses sur Devis'!B266)</f>
        <v/>
      </c>
      <c r="C266" s="215" t="str">
        <f>IF('Dépenses sur Devis'!C266="","",'Dépenses sur Devis'!C266)</f>
        <v/>
      </c>
      <c r="D266" s="227" t="str">
        <f>IF('Dépenses sur Devis'!D266="","",'Dépenses sur Devis'!D266)</f>
        <v/>
      </c>
      <c r="E266" s="228" t="str">
        <f>IF('Dépenses sur Devis'!E266="","",'Dépenses sur Devis'!E266)</f>
        <v/>
      </c>
      <c r="F266" s="230" t="str">
        <f>IF('Dépenses sur Devis'!F266="","",'Dépenses sur Devis'!F266)</f>
        <v/>
      </c>
      <c r="G266" s="230" t="str">
        <f>IF('Dépenses sur Devis'!G266="","",'Dépenses sur Devis'!G266)</f>
        <v/>
      </c>
      <c r="H266" s="230" t="str">
        <f>IF('Dépenses sur Devis'!H266="","",'Dépenses sur Devis'!H266)</f>
        <v/>
      </c>
      <c r="I266" s="231"/>
      <c r="J266" s="232"/>
      <c r="K266" s="233">
        <f t="shared" si="8"/>
        <v>0</v>
      </c>
      <c r="L266" s="223"/>
      <c r="M266" s="234"/>
      <c r="N266" s="225">
        <f t="shared" si="9"/>
        <v>0</v>
      </c>
      <c r="O266" s="235"/>
    </row>
    <row r="267" spans="1:15" ht="20.100000000000001" customHeight="1" x14ac:dyDescent="0.25">
      <c r="A267" s="77">
        <v>262</v>
      </c>
      <c r="B267" s="215" t="str">
        <f>IF('Dépenses sur Devis'!B267="","",'Dépenses sur Devis'!B267)</f>
        <v/>
      </c>
      <c r="C267" s="215" t="str">
        <f>IF('Dépenses sur Devis'!C267="","",'Dépenses sur Devis'!C267)</f>
        <v/>
      </c>
      <c r="D267" s="227" t="str">
        <f>IF('Dépenses sur Devis'!D267="","",'Dépenses sur Devis'!D267)</f>
        <v/>
      </c>
      <c r="E267" s="228" t="str">
        <f>IF('Dépenses sur Devis'!E267="","",'Dépenses sur Devis'!E267)</f>
        <v/>
      </c>
      <c r="F267" s="230" t="str">
        <f>IF('Dépenses sur Devis'!F267="","",'Dépenses sur Devis'!F267)</f>
        <v/>
      </c>
      <c r="G267" s="230" t="str">
        <f>IF('Dépenses sur Devis'!G267="","",'Dépenses sur Devis'!G267)</f>
        <v/>
      </c>
      <c r="H267" s="230" t="str">
        <f>IF('Dépenses sur Devis'!H267="","",'Dépenses sur Devis'!H267)</f>
        <v/>
      </c>
      <c r="I267" s="231"/>
      <c r="J267" s="232"/>
      <c r="K267" s="233">
        <f t="shared" si="8"/>
        <v>0</v>
      </c>
      <c r="L267" s="223"/>
      <c r="M267" s="234"/>
      <c r="N267" s="225">
        <f t="shared" si="9"/>
        <v>0</v>
      </c>
      <c r="O267" s="235"/>
    </row>
    <row r="268" spans="1:15" ht="20.100000000000001" customHeight="1" x14ac:dyDescent="0.25">
      <c r="A268" s="77">
        <v>263</v>
      </c>
      <c r="B268" s="215" t="str">
        <f>IF('Dépenses sur Devis'!B268="","",'Dépenses sur Devis'!B268)</f>
        <v/>
      </c>
      <c r="C268" s="215" t="str">
        <f>IF('Dépenses sur Devis'!C268="","",'Dépenses sur Devis'!C268)</f>
        <v/>
      </c>
      <c r="D268" s="227" t="str">
        <f>IF('Dépenses sur Devis'!D268="","",'Dépenses sur Devis'!D268)</f>
        <v/>
      </c>
      <c r="E268" s="228" t="str">
        <f>IF('Dépenses sur Devis'!E268="","",'Dépenses sur Devis'!E268)</f>
        <v/>
      </c>
      <c r="F268" s="230" t="str">
        <f>IF('Dépenses sur Devis'!F268="","",'Dépenses sur Devis'!F268)</f>
        <v/>
      </c>
      <c r="G268" s="230" t="str">
        <f>IF('Dépenses sur Devis'!G268="","",'Dépenses sur Devis'!G268)</f>
        <v/>
      </c>
      <c r="H268" s="230" t="str">
        <f>IF('Dépenses sur Devis'!H268="","",'Dépenses sur Devis'!H268)</f>
        <v/>
      </c>
      <c r="I268" s="231"/>
      <c r="J268" s="232"/>
      <c r="K268" s="233">
        <f t="shared" si="8"/>
        <v>0</v>
      </c>
      <c r="L268" s="223"/>
      <c r="M268" s="234"/>
      <c r="N268" s="225">
        <f t="shared" si="9"/>
        <v>0</v>
      </c>
      <c r="O268" s="235"/>
    </row>
    <row r="269" spans="1:15" ht="20.100000000000001" customHeight="1" x14ac:dyDescent="0.25">
      <c r="A269" s="77">
        <v>264</v>
      </c>
      <c r="B269" s="215" t="str">
        <f>IF('Dépenses sur Devis'!B269="","",'Dépenses sur Devis'!B269)</f>
        <v/>
      </c>
      <c r="C269" s="215" t="str">
        <f>IF('Dépenses sur Devis'!C269="","",'Dépenses sur Devis'!C269)</f>
        <v/>
      </c>
      <c r="D269" s="227" t="str">
        <f>IF('Dépenses sur Devis'!D269="","",'Dépenses sur Devis'!D269)</f>
        <v/>
      </c>
      <c r="E269" s="228" t="str">
        <f>IF('Dépenses sur Devis'!E269="","",'Dépenses sur Devis'!E269)</f>
        <v/>
      </c>
      <c r="F269" s="230" t="str">
        <f>IF('Dépenses sur Devis'!F269="","",'Dépenses sur Devis'!F269)</f>
        <v/>
      </c>
      <c r="G269" s="230" t="str">
        <f>IF('Dépenses sur Devis'!G269="","",'Dépenses sur Devis'!G269)</f>
        <v/>
      </c>
      <c r="H269" s="230" t="str">
        <f>IF('Dépenses sur Devis'!H269="","",'Dépenses sur Devis'!H269)</f>
        <v/>
      </c>
      <c r="I269" s="231"/>
      <c r="J269" s="232"/>
      <c r="K269" s="233">
        <f t="shared" si="8"/>
        <v>0</v>
      </c>
      <c r="L269" s="223"/>
      <c r="M269" s="234"/>
      <c r="N269" s="225">
        <f t="shared" si="9"/>
        <v>0</v>
      </c>
      <c r="O269" s="235"/>
    </row>
    <row r="270" spans="1:15" ht="20.100000000000001" customHeight="1" x14ac:dyDescent="0.25">
      <c r="A270" s="77">
        <v>265</v>
      </c>
      <c r="B270" s="215" t="str">
        <f>IF('Dépenses sur Devis'!B270="","",'Dépenses sur Devis'!B270)</f>
        <v/>
      </c>
      <c r="C270" s="215" t="str">
        <f>IF('Dépenses sur Devis'!C270="","",'Dépenses sur Devis'!C270)</f>
        <v/>
      </c>
      <c r="D270" s="227" t="str">
        <f>IF('Dépenses sur Devis'!D270="","",'Dépenses sur Devis'!D270)</f>
        <v/>
      </c>
      <c r="E270" s="228" t="str">
        <f>IF('Dépenses sur Devis'!E270="","",'Dépenses sur Devis'!E270)</f>
        <v/>
      </c>
      <c r="F270" s="230" t="str">
        <f>IF('Dépenses sur Devis'!F270="","",'Dépenses sur Devis'!F270)</f>
        <v/>
      </c>
      <c r="G270" s="230" t="str">
        <f>IF('Dépenses sur Devis'!G270="","",'Dépenses sur Devis'!G270)</f>
        <v/>
      </c>
      <c r="H270" s="230" t="str">
        <f>IF('Dépenses sur Devis'!H270="","",'Dépenses sur Devis'!H270)</f>
        <v/>
      </c>
      <c r="I270" s="231"/>
      <c r="J270" s="232"/>
      <c r="K270" s="233">
        <f t="shared" si="8"/>
        <v>0</v>
      </c>
      <c r="L270" s="223"/>
      <c r="M270" s="234"/>
      <c r="N270" s="225">
        <f t="shared" si="9"/>
        <v>0</v>
      </c>
      <c r="O270" s="235"/>
    </row>
    <row r="271" spans="1:15" ht="20.100000000000001" customHeight="1" x14ac:dyDescent="0.25">
      <c r="A271" s="77">
        <v>266</v>
      </c>
      <c r="B271" s="215" t="str">
        <f>IF('Dépenses sur Devis'!B271="","",'Dépenses sur Devis'!B271)</f>
        <v/>
      </c>
      <c r="C271" s="215" t="str">
        <f>IF('Dépenses sur Devis'!C271="","",'Dépenses sur Devis'!C271)</f>
        <v/>
      </c>
      <c r="D271" s="227" t="str">
        <f>IF('Dépenses sur Devis'!D271="","",'Dépenses sur Devis'!D271)</f>
        <v/>
      </c>
      <c r="E271" s="228" t="str">
        <f>IF('Dépenses sur Devis'!E271="","",'Dépenses sur Devis'!E271)</f>
        <v/>
      </c>
      <c r="F271" s="230" t="str">
        <f>IF('Dépenses sur Devis'!F271="","",'Dépenses sur Devis'!F271)</f>
        <v/>
      </c>
      <c r="G271" s="230" t="str">
        <f>IF('Dépenses sur Devis'!G271="","",'Dépenses sur Devis'!G271)</f>
        <v/>
      </c>
      <c r="H271" s="230" t="str">
        <f>IF('Dépenses sur Devis'!H271="","",'Dépenses sur Devis'!H271)</f>
        <v/>
      </c>
      <c r="I271" s="231"/>
      <c r="J271" s="232"/>
      <c r="K271" s="233">
        <f t="shared" si="8"/>
        <v>0</v>
      </c>
      <c r="L271" s="223"/>
      <c r="M271" s="234"/>
      <c r="N271" s="225">
        <f t="shared" si="9"/>
        <v>0</v>
      </c>
      <c r="O271" s="235"/>
    </row>
    <row r="272" spans="1:15" ht="20.100000000000001" customHeight="1" x14ac:dyDescent="0.25">
      <c r="A272" s="77">
        <v>267</v>
      </c>
      <c r="B272" s="215" t="str">
        <f>IF('Dépenses sur Devis'!B272="","",'Dépenses sur Devis'!B272)</f>
        <v/>
      </c>
      <c r="C272" s="215" t="str">
        <f>IF('Dépenses sur Devis'!C272="","",'Dépenses sur Devis'!C272)</f>
        <v/>
      </c>
      <c r="D272" s="227" t="str">
        <f>IF('Dépenses sur Devis'!D272="","",'Dépenses sur Devis'!D272)</f>
        <v/>
      </c>
      <c r="E272" s="228" t="str">
        <f>IF('Dépenses sur Devis'!E272="","",'Dépenses sur Devis'!E272)</f>
        <v/>
      </c>
      <c r="F272" s="230" t="str">
        <f>IF('Dépenses sur Devis'!F272="","",'Dépenses sur Devis'!F272)</f>
        <v/>
      </c>
      <c r="G272" s="230" t="str">
        <f>IF('Dépenses sur Devis'!G272="","",'Dépenses sur Devis'!G272)</f>
        <v/>
      </c>
      <c r="H272" s="230" t="str">
        <f>IF('Dépenses sur Devis'!H272="","",'Dépenses sur Devis'!H272)</f>
        <v/>
      </c>
      <c r="I272" s="231"/>
      <c r="J272" s="232"/>
      <c r="K272" s="233">
        <f t="shared" si="8"/>
        <v>0</v>
      </c>
      <c r="L272" s="223"/>
      <c r="M272" s="234"/>
      <c r="N272" s="225">
        <f t="shared" si="9"/>
        <v>0</v>
      </c>
      <c r="O272" s="235"/>
    </row>
    <row r="273" spans="1:15" ht="20.100000000000001" customHeight="1" x14ac:dyDescent="0.25">
      <c r="A273" s="77">
        <v>268</v>
      </c>
      <c r="B273" s="215" t="str">
        <f>IF('Dépenses sur Devis'!B273="","",'Dépenses sur Devis'!B273)</f>
        <v/>
      </c>
      <c r="C273" s="215" t="str">
        <f>IF('Dépenses sur Devis'!C273="","",'Dépenses sur Devis'!C273)</f>
        <v/>
      </c>
      <c r="D273" s="227" t="str">
        <f>IF('Dépenses sur Devis'!D273="","",'Dépenses sur Devis'!D273)</f>
        <v/>
      </c>
      <c r="E273" s="228" t="str">
        <f>IF('Dépenses sur Devis'!E273="","",'Dépenses sur Devis'!E273)</f>
        <v/>
      </c>
      <c r="F273" s="230" t="str">
        <f>IF('Dépenses sur Devis'!F273="","",'Dépenses sur Devis'!F273)</f>
        <v/>
      </c>
      <c r="G273" s="230" t="str">
        <f>IF('Dépenses sur Devis'!G273="","",'Dépenses sur Devis'!G273)</f>
        <v/>
      </c>
      <c r="H273" s="230" t="str">
        <f>IF('Dépenses sur Devis'!H273="","",'Dépenses sur Devis'!H273)</f>
        <v/>
      </c>
      <c r="I273" s="231"/>
      <c r="J273" s="232"/>
      <c r="K273" s="233">
        <f t="shared" si="8"/>
        <v>0</v>
      </c>
      <c r="L273" s="223"/>
      <c r="M273" s="234"/>
      <c r="N273" s="225">
        <f t="shared" si="9"/>
        <v>0</v>
      </c>
      <c r="O273" s="235"/>
    </row>
    <row r="274" spans="1:15" ht="20.100000000000001" customHeight="1" x14ac:dyDescent="0.25">
      <c r="A274" s="77">
        <v>269</v>
      </c>
      <c r="B274" s="215" t="str">
        <f>IF('Dépenses sur Devis'!B274="","",'Dépenses sur Devis'!B274)</f>
        <v/>
      </c>
      <c r="C274" s="215" t="str">
        <f>IF('Dépenses sur Devis'!C274="","",'Dépenses sur Devis'!C274)</f>
        <v/>
      </c>
      <c r="D274" s="227" t="str">
        <f>IF('Dépenses sur Devis'!D274="","",'Dépenses sur Devis'!D274)</f>
        <v/>
      </c>
      <c r="E274" s="228" t="str">
        <f>IF('Dépenses sur Devis'!E274="","",'Dépenses sur Devis'!E274)</f>
        <v/>
      </c>
      <c r="F274" s="230" t="str">
        <f>IF('Dépenses sur Devis'!F274="","",'Dépenses sur Devis'!F274)</f>
        <v/>
      </c>
      <c r="G274" s="230" t="str">
        <f>IF('Dépenses sur Devis'!G274="","",'Dépenses sur Devis'!G274)</f>
        <v/>
      </c>
      <c r="H274" s="230" t="str">
        <f>IF('Dépenses sur Devis'!H274="","",'Dépenses sur Devis'!H274)</f>
        <v/>
      </c>
      <c r="I274" s="231"/>
      <c r="J274" s="232"/>
      <c r="K274" s="233">
        <f t="shared" si="8"/>
        <v>0</v>
      </c>
      <c r="L274" s="223"/>
      <c r="M274" s="234"/>
      <c r="N274" s="225">
        <f t="shared" si="9"/>
        <v>0</v>
      </c>
      <c r="O274" s="235"/>
    </row>
    <row r="275" spans="1:15" ht="20.100000000000001" customHeight="1" x14ac:dyDescent="0.25">
      <c r="A275" s="77">
        <v>270</v>
      </c>
      <c r="B275" s="215" t="str">
        <f>IF('Dépenses sur Devis'!B275="","",'Dépenses sur Devis'!B275)</f>
        <v/>
      </c>
      <c r="C275" s="215" t="str">
        <f>IF('Dépenses sur Devis'!C275="","",'Dépenses sur Devis'!C275)</f>
        <v/>
      </c>
      <c r="D275" s="227" t="str">
        <f>IF('Dépenses sur Devis'!D275="","",'Dépenses sur Devis'!D275)</f>
        <v/>
      </c>
      <c r="E275" s="228" t="str">
        <f>IF('Dépenses sur Devis'!E275="","",'Dépenses sur Devis'!E275)</f>
        <v/>
      </c>
      <c r="F275" s="230" t="str">
        <f>IF('Dépenses sur Devis'!F275="","",'Dépenses sur Devis'!F275)</f>
        <v/>
      </c>
      <c r="G275" s="230" t="str">
        <f>IF('Dépenses sur Devis'!G275="","",'Dépenses sur Devis'!G275)</f>
        <v/>
      </c>
      <c r="H275" s="230" t="str">
        <f>IF('Dépenses sur Devis'!H275="","",'Dépenses sur Devis'!H275)</f>
        <v/>
      </c>
      <c r="I275" s="231"/>
      <c r="J275" s="232"/>
      <c r="K275" s="233">
        <f t="shared" si="8"/>
        <v>0</v>
      </c>
      <c r="L275" s="223"/>
      <c r="M275" s="234"/>
      <c r="N275" s="225">
        <f t="shared" si="9"/>
        <v>0</v>
      </c>
      <c r="O275" s="235"/>
    </row>
    <row r="276" spans="1:15" ht="20.100000000000001" customHeight="1" x14ac:dyDescent="0.25">
      <c r="A276" s="77">
        <v>271</v>
      </c>
      <c r="B276" s="215" t="str">
        <f>IF('Dépenses sur Devis'!B276="","",'Dépenses sur Devis'!B276)</f>
        <v/>
      </c>
      <c r="C276" s="215" t="str">
        <f>IF('Dépenses sur Devis'!C276="","",'Dépenses sur Devis'!C276)</f>
        <v/>
      </c>
      <c r="D276" s="227" t="str">
        <f>IF('Dépenses sur Devis'!D276="","",'Dépenses sur Devis'!D276)</f>
        <v/>
      </c>
      <c r="E276" s="228" t="str">
        <f>IF('Dépenses sur Devis'!E276="","",'Dépenses sur Devis'!E276)</f>
        <v/>
      </c>
      <c r="F276" s="230" t="str">
        <f>IF('Dépenses sur Devis'!F276="","",'Dépenses sur Devis'!F276)</f>
        <v/>
      </c>
      <c r="G276" s="230" t="str">
        <f>IF('Dépenses sur Devis'!G276="","",'Dépenses sur Devis'!G276)</f>
        <v/>
      </c>
      <c r="H276" s="230" t="str">
        <f>IF('Dépenses sur Devis'!H276="","",'Dépenses sur Devis'!H276)</f>
        <v/>
      </c>
      <c r="I276" s="231"/>
      <c r="J276" s="232"/>
      <c r="K276" s="233">
        <f t="shared" si="8"/>
        <v>0</v>
      </c>
      <c r="L276" s="223"/>
      <c r="M276" s="234"/>
      <c r="N276" s="225">
        <f t="shared" si="9"/>
        <v>0</v>
      </c>
      <c r="O276" s="235"/>
    </row>
    <row r="277" spans="1:15" ht="20.100000000000001" customHeight="1" x14ac:dyDescent="0.25">
      <c r="A277" s="77">
        <v>272</v>
      </c>
      <c r="B277" s="215" t="str">
        <f>IF('Dépenses sur Devis'!B277="","",'Dépenses sur Devis'!B277)</f>
        <v/>
      </c>
      <c r="C277" s="215" t="str">
        <f>IF('Dépenses sur Devis'!C277="","",'Dépenses sur Devis'!C277)</f>
        <v/>
      </c>
      <c r="D277" s="227" t="str">
        <f>IF('Dépenses sur Devis'!D277="","",'Dépenses sur Devis'!D277)</f>
        <v/>
      </c>
      <c r="E277" s="228" t="str">
        <f>IF('Dépenses sur Devis'!E277="","",'Dépenses sur Devis'!E277)</f>
        <v/>
      </c>
      <c r="F277" s="230" t="str">
        <f>IF('Dépenses sur Devis'!F277="","",'Dépenses sur Devis'!F277)</f>
        <v/>
      </c>
      <c r="G277" s="230" t="str">
        <f>IF('Dépenses sur Devis'!G277="","",'Dépenses sur Devis'!G277)</f>
        <v/>
      </c>
      <c r="H277" s="230" t="str">
        <f>IF('Dépenses sur Devis'!H277="","",'Dépenses sur Devis'!H277)</f>
        <v/>
      </c>
      <c r="I277" s="231"/>
      <c r="J277" s="232"/>
      <c r="K277" s="233">
        <f t="shared" si="8"/>
        <v>0</v>
      </c>
      <c r="L277" s="223"/>
      <c r="M277" s="234"/>
      <c r="N277" s="225">
        <f t="shared" si="9"/>
        <v>0</v>
      </c>
      <c r="O277" s="235"/>
    </row>
    <row r="278" spans="1:15" ht="20.100000000000001" customHeight="1" x14ac:dyDescent="0.25">
      <c r="A278" s="77">
        <v>273</v>
      </c>
      <c r="B278" s="215" t="str">
        <f>IF('Dépenses sur Devis'!B278="","",'Dépenses sur Devis'!B278)</f>
        <v/>
      </c>
      <c r="C278" s="215" t="str">
        <f>IF('Dépenses sur Devis'!C278="","",'Dépenses sur Devis'!C278)</f>
        <v/>
      </c>
      <c r="D278" s="227" t="str">
        <f>IF('Dépenses sur Devis'!D278="","",'Dépenses sur Devis'!D278)</f>
        <v/>
      </c>
      <c r="E278" s="228" t="str">
        <f>IF('Dépenses sur Devis'!E278="","",'Dépenses sur Devis'!E278)</f>
        <v/>
      </c>
      <c r="F278" s="230" t="str">
        <f>IF('Dépenses sur Devis'!F278="","",'Dépenses sur Devis'!F278)</f>
        <v/>
      </c>
      <c r="G278" s="230" t="str">
        <f>IF('Dépenses sur Devis'!G278="","",'Dépenses sur Devis'!G278)</f>
        <v/>
      </c>
      <c r="H278" s="230" t="str">
        <f>IF('Dépenses sur Devis'!H278="","",'Dépenses sur Devis'!H278)</f>
        <v/>
      </c>
      <c r="I278" s="231"/>
      <c r="J278" s="232"/>
      <c r="K278" s="233">
        <f t="shared" si="8"/>
        <v>0</v>
      </c>
      <c r="L278" s="223"/>
      <c r="M278" s="234"/>
      <c r="N278" s="225">
        <f t="shared" si="9"/>
        <v>0</v>
      </c>
      <c r="O278" s="235"/>
    </row>
    <row r="279" spans="1:15" ht="20.100000000000001" customHeight="1" x14ac:dyDescent="0.25">
      <c r="A279" s="77">
        <v>274</v>
      </c>
      <c r="B279" s="215" t="str">
        <f>IF('Dépenses sur Devis'!B279="","",'Dépenses sur Devis'!B279)</f>
        <v/>
      </c>
      <c r="C279" s="215" t="str">
        <f>IF('Dépenses sur Devis'!C279="","",'Dépenses sur Devis'!C279)</f>
        <v/>
      </c>
      <c r="D279" s="227" t="str">
        <f>IF('Dépenses sur Devis'!D279="","",'Dépenses sur Devis'!D279)</f>
        <v/>
      </c>
      <c r="E279" s="228" t="str">
        <f>IF('Dépenses sur Devis'!E279="","",'Dépenses sur Devis'!E279)</f>
        <v/>
      </c>
      <c r="F279" s="230" t="str">
        <f>IF('Dépenses sur Devis'!F279="","",'Dépenses sur Devis'!F279)</f>
        <v/>
      </c>
      <c r="G279" s="230" t="str">
        <f>IF('Dépenses sur Devis'!G279="","",'Dépenses sur Devis'!G279)</f>
        <v/>
      </c>
      <c r="H279" s="230" t="str">
        <f>IF('Dépenses sur Devis'!H279="","",'Dépenses sur Devis'!H279)</f>
        <v/>
      </c>
      <c r="I279" s="231"/>
      <c r="J279" s="232"/>
      <c r="K279" s="233">
        <f t="shared" si="8"/>
        <v>0</v>
      </c>
      <c r="L279" s="223"/>
      <c r="M279" s="234"/>
      <c r="N279" s="225">
        <f t="shared" si="9"/>
        <v>0</v>
      </c>
      <c r="O279" s="235"/>
    </row>
    <row r="280" spans="1:15" ht="20.100000000000001" customHeight="1" x14ac:dyDescent="0.25">
      <c r="A280" s="77">
        <v>275</v>
      </c>
      <c r="B280" s="215" t="str">
        <f>IF('Dépenses sur Devis'!B280="","",'Dépenses sur Devis'!B280)</f>
        <v/>
      </c>
      <c r="C280" s="215" t="str">
        <f>IF('Dépenses sur Devis'!C280="","",'Dépenses sur Devis'!C280)</f>
        <v/>
      </c>
      <c r="D280" s="227" t="str">
        <f>IF('Dépenses sur Devis'!D280="","",'Dépenses sur Devis'!D280)</f>
        <v/>
      </c>
      <c r="E280" s="228" t="str">
        <f>IF('Dépenses sur Devis'!E280="","",'Dépenses sur Devis'!E280)</f>
        <v/>
      </c>
      <c r="F280" s="230" t="str">
        <f>IF('Dépenses sur Devis'!F280="","",'Dépenses sur Devis'!F280)</f>
        <v/>
      </c>
      <c r="G280" s="230" t="str">
        <f>IF('Dépenses sur Devis'!G280="","",'Dépenses sur Devis'!G280)</f>
        <v/>
      </c>
      <c r="H280" s="230" t="str">
        <f>IF('Dépenses sur Devis'!H280="","",'Dépenses sur Devis'!H280)</f>
        <v/>
      </c>
      <c r="I280" s="231"/>
      <c r="J280" s="232"/>
      <c r="K280" s="233">
        <f t="shared" si="8"/>
        <v>0</v>
      </c>
      <c r="L280" s="223"/>
      <c r="M280" s="234"/>
      <c r="N280" s="225">
        <f t="shared" si="9"/>
        <v>0</v>
      </c>
      <c r="O280" s="235"/>
    </row>
    <row r="281" spans="1:15" ht="20.100000000000001" customHeight="1" x14ac:dyDescent="0.25">
      <c r="A281" s="77">
        <v>276</v>
      </c>
      <c r="B281" s="215" t="str">
        <f>IF('Dépenses sur Devis'!B281="","",'Dépenses sur Devis'!B281)</f>
        <v/>
      </c>
      <c r="C281" s="215" t="str">
        <f>IF('Dépenses sur Devis'!C281="","",'Dépenses sur Devis'!C281)</f>
        <v/>
      </c>
      <c r="D281" s="227" t="str">
        <f>IF('Dépenses sur Devis'!D281="","",'Dépenses sur Devis'!D281)</f>
        <v/>
      </c>
      <c r="E281" s="228" t="str">
        <f>IF('Dépenses sur Devis'!E281="","",'Dépenses sur Devis'!E281)</f>
        <v/>
      </c>
      <c r="F281" s="230" t="str">
        <f>IF('Dépenses sur Devis'!F281="","",'Dépenses sur Devis'!F281)</f>
        <v/>
      </c>
      <c r="G281" s="230" t="str">
        <f>IF('Dépenses sur Devis'!G281="","",'Dépenses sur Devis'!G281)</f>
        <v/>
      </c>
      <c r="H281" s="230" t="str">
        <f>IF('Dépenses sur Devis'!H281="","",'Dépenses sur Devis'!H281)</f>
        <v/>
      </c>
      <c r="I281" s="231"/>
      <c r="J281" s="232"/>
      <c r="K281" s="233">
        <f t="shared" si="8"/>
        <v>0</v>
      </c>
      <c r="L281" s="223"/>
      <c r="M281" s="234"/>
      <c r="N281" s="225">
        <f t="shared" si="9"/>
        <v>0</v>
      </c>
      <c r="O281" s="235"/>
    </row>
    <row r="282" spans="1:15" ht="20.100000000000001" customHeight="1" x14ac:dyDescent="0.25">
      <c r="A282" s="77">
        <v>277</v>
      </c>
      <c r="B282" s="215" t="str">
        <f>IF('Dépenses sur Devis'!B282="","",'Dépenses sur Devis'!B282)</f>
        <v/>
      </c>
      <c r="C282" s="215" t="str">
        <f>IF('Dépenses sur Devis'!C282="","",'Dépenses sur Devis'!C282)</f>
        <v/>
      </c>
      <c r="D282" s="227" t="str">
        <f>IF('Dépenses sur Devis'!D282="","",'Dépenses sur Devis'!D282)</f>
        <v/>
      </c>
      <c r="E282" s="228" t="str">
        <f>IF('Dépenses sur Devis'!E282="","",'Dépenses sur Devis'!E282)</f>
        <v/>
      </c>
      <c r="F282" s="230" t="str">
        <f>IF('Dépenses sur Devis'!F282="","",'Dépenses sur Devis'!F282)</f>
        <v/>
      </c>
      <c r="G282" s="230" t="str">
        <f>IF('Dépenses sur Devis'!G282="","",'Dépenses sur Devis'!G282)</f>
        <v/>
      </c>
      <c r="H282" s="230" t="str">
        <f>IF('Dépenses sur Devis'!H282="","",'Dépenses sur Devis'!H282)</f>
        <v/>
      </c>
      <c r="I282" s="231"/>
      <c r="J282" s="232"/>
      <c r="K282" s="233">
        <f t="shared" si="8"/>
        <v>0</v>
      </c>
      <c r="L282" s="223"/>
      <c r="M282" s="234"/>
      <c r="N282" s="225">
        <f t="shared" si="9"/>
        <v>0</v>
      </c>
      <c r="O282" s="235"/>
    </row>
    <row r="283" spans="1:15" ht="20.100000000000001" customHeight="1" x14ac:dyDescent="0.25">
      <c r="A283" s="77">
        <v>278</v>
      </c>
      <c r="B283" s="215" t="str">
        <f>IF('Dépenses sur Devis'!B283="","",'Dépenses sur Devis'!B283)</f>
        <v/>
      </c>
      <c r="C283" s="215" t="str">
        <f>IF('Dépenses sur Devis'!C283="","",'Dépenses sur Devis'!C283)</f>
        <v/>
      </c>
      <c r="D283" s="227" t="str">
        <f>IF('Dépenses sur Devis'!D283="","",'Dépenses sur Devis'!D283)</f>
        <v/>
      </c>
      <c r="E283" s="228" t="str">
        <f>IF('Dépenses sur Devis'!E283="","",'Dépenses sur Devis'!E283)</f>
        <v/>
      </c>
      <c r="F283" s="230" t="str">
        <f>IF('Dépenses sur Devis'!F283="","",'Dépenses sur Devis'!F283)</f>
        <v/>
      </c>
      <c r="G283" s="230" t="str">
        <f>IF('Dépenses sur Devis'!G283="","",'Dépenses sur Devis'!G283)</f>
        <v/>
      </c>
      <c r="H283" s="230" t="str">
        <f>IF('Dépenses sur Devis'!H283="","",'Dépenses sur Devis'!H283)</f>
        <v/>
      </c>
      <c r="I283" s="231"/>
      <c r="J283" s="232"/>
      <c r="K283" s="233">
        <f t="shared" si="8"/>
        <v>0</v>
      </c>
      <c r="L283" s="223"/>
      <c r="M283" s="234"/>
      <c r="N283" s="225">
        <f t="shared" si="9"/>
        <v>0</v>
      </c>
      <c r="O283" s="235"/>
    </row>
    <row r="284" spans="1:15" ht="20.100000000000001" customHeight="1" x14ac:dyDescent="0.25">
      <c r="A284" s="77">
        <v>279</v>
      </c>
      <c r="B284" s="215" t="str">
        <f>IF('Dépenses sur Devis'!B284="","",'Dépenses sur Devis'!B284)</f>
        <v/>
      </c>
      <c r="C284" s="215" t="str">
        <f>IF('Dépenses sur Devis'!C284="","",'Dépenses sur Devis'!C284)</f>
        <v/>
      </c>
      <c r="D284" s="227" t="str">
        <f>IF('Dépenses sur Devis'!D284="","",'Dépenses sur Devis'!D284)</f>
        <v/>
      </c>
      <c r="E284" s="228" t="str">
        <f>IF('Dépenses sur Devis'!E284="","",'Dépenses sur Devis'!E284)</f>
        <v/>
      </c>
      <c r="F284" s="230" t="str">
        <f>IF('Dépenses sur Devis'!F284="","",'Dépenses sur Devis'!F284)</f>
        <v/>
      </c>
      <c r="G284" s="230" t="str">
        <f>IF('Dépenses sur Devis'!G284="","",'Dépenses sur Devis'!G284)</f>
        <v/>
      </c>
      <c r="H284" s="230" t="str">
        <f>IF('Dépenses sur Devis'!H284="","",'Dépenses sur Devis'!H284)</f>
        <v/>
      </c>
      <c r="I284" s="231"/>
      <c r="J284" s="232"/>
      <c r="K284" s="233">
        <f t="shared" si="8"/>
        <v>0</v>
      </c>
      <c r="L284" s="223"/>
      <c r="M284" s="234"/>
      <c r="N284" s="225">
        <f t="shared" si="9"/>
        <v>0</v>
      </c>
      <c r="O284" s="235"/>
    </row>
    <row r="285" spans="1:15" ht="20.100000000000001" customHeight="1" x14ac:dyDescent="0.25">
      <c r="A285" s="77">
        <v>280</v>
      </c>
      <c r="B285" s="215" t="str">
        <f>IF('Dépenses sur Devis'!B285="","",'Dépenses sur Devis'!B285)</f>
        <v/>
      </c>
      <c r="C285" s="215" t="str">
        <f>IF('Dépenses sur Devis'!C285="","",'Dépenses sur Devis'!C285)</f>
        <v/>
      </c>
      <c r="D285" s="227" t="str">
        <f>IF('Dépenses sur Devis'!D285="","",'Dépenses sur Devis'!D285)</f>
        <v/>
      </c>
      <c r="E285" s="228" t="str">
        <f>IF('Dépenses sur Devis'!E285="","",'Dépenses sur Devis'!E285)</f>
        <v/>
      </c>
      <c r="F285" s="230" t="str">
        <f>IF('Dépenses sur Devis'!F285="","",'Dépenses sur Devis'!F285)</f>
        <v/>
      </c>
      <c r="G285" s="230" t="str">
        <f>IF('Dépenses sur Devis'!G285="","",'Dépenses sur Devis'!G285)</f>
        <v/>
      </c>
      <c r="H285" s="230" t="str">
        <f>IF('Dépenses sur Devis'!H285="","",'Dépenses sur Devis'!H285)</f>
        <v/>
      </c>
      <c r="I285" s="231"/>
      <c r="J285" s="232"/>
      <c r="K285" s="233">
        <f t="shared" si="8"/>
        <v>0</v>
      </c>
      <c r="L285" s="223"/>
      <c r="M285" s="234"/>
      <c r="N285" s="225">
        <f t="shared" si="9"/>
        <v>0</v>
      </c>
      <c r="O285" s="235"/>
    </row>
    <row r="286" spans="1:15" ht="20.100000000000001" customHeight="1" x14ac:dyDescent="0.25">
      <c r="A286" s="77">
        <v>281</v>
      </c>
      <c r="B286" s="215" t="str">
        <f>IF('Dépenses sur Devis'!B286="","",'Dépenses sur Devis'!B286)</f>
        <v/>
      </c>
      <c r="C286" s="215" t="str">
        <f>IF('Dépenses sur Devis'!C286="","",'Dépenses sur Devis'!C286)</f>
        <v/>
      </c>
      <c r="D286" s="227" t="str">
        <f>IF('Dépenses sur Devis'!D286="","",'Dépenses sur Devis'!D286)</f>
        <v/>
      </c>
      <c r="E286" s="228" t="str">
        <f>IF('Dépenses sur Devis'!E286="","",'Dépenses sur Devis'!E286)</f>
        <v/>
      </c>
      <c r="F286" s="230" t="str">
        <f>IF('Dépenses sur Devis'!F286="","",'Dépenses sur Devis'!F286)</f>
        <v/>
      </c>
      <c r="G286" s="230" t="str">
        <f>IF('Dépenses sur Devis'!G286="","",'Dépenses sur Devis'!G286)</f>
        <v/>
      </c>
      <c r="H286" s="230" t="str">
        <f>IF('Dépenses sur Devis'!H286="","",'Dépenses sur Devis'!H286)</f>
        <v/>
      </c>
      <c r="I286" s="231"/>
      <c r="J286" s="232"/>
      <c r="K286" s="233">
        <f t="shared" si="8"/>
        <v>0</v>
      </c>
      <c r="L286" s="223"/>
      <c r="M286" s="234"/>
      <c r="N286" s="225">
        <f t="shared" si="9"/>
        <v>0</v>
      </c>
      <c r="O286" s="235"/>
    </row>
    <row r="287" spans="1:15" ht="20.100000000000001" customHeight="1" x14ac:dyDescent="0.25">
      <c r="A287" s="77">
        <v>282</v>
      </c>
      <c r="B287" s="215" t="str">
        <f>IF('Dépenses sur Devis'!B287="","",'Dépenses sur Devis'!B287)</f>
        <v/>
      </c>
      <c r="C287" s="215" t="str">
        <f>IF('Dépenses sur Devis'!C287="","",'Dépenses sur Devis'!C287)</f>
        <v/>
      </c>
      <c r="D287" s="227" t="str">
        <f>IF('Dépenses sur Devis'!D287="","",'Dépenses sur Devis'!D287)</f>
        <v/>
      </c>
      <c r="E287" s="228" t="str">
        <f>IF('Dépenses sur Devis'!E287="","",'Dépenses sur Devis'!E287)</f>
        <v/>
      </c>
      <c r="F287" s="230" t="str">
        <f>IF('Dépenses sur Devis'!F287="","",'Dépenses sur Devis'!F287)</f>
        <v/>
      </c>
      <c r="G287" s="230" t="str">
        <f>IF('Dépenses sur Devis'!G287="","",'Dépenses sur Devis'!G287)</f>
        <v/>
      </c>
      <c r="H287" s="230" t="str">
        <f>IF('Dépenses sur Devis'!H287="","",'Dépenses sur Devis'!H287)</f>
        <v/>
      </c>
      <c r="I287" s="231"/>
      <c r="J287" s="232"/>
      <c r="K287" s="233">
        <f t="shared" si="8"/>
        <v>0</v>
      </c>
      <c r="L287" s="223"/>
      <c r="M287" s="234"/>
      <c r="N287" s="225">
        <f t="shared" si="9"/>
        <v>0</v>
      </c>
      <c r="O287" s="235"/>
    </row>
    <row r="288" spans="1:15" ht="20.100000000000001" customHeight="1" x14ac:dyDescent="0.25">
      <c r="A288" s="77">
        <v>283</v>
      </c>
      <c r="B288" s="215" t="str">
        <f>IF('Dépenses sur Devis'!B288="","",'Dépenses sur Devis'!B288)</f>
        <v/>
      </c>
      <c r="C288" s="215" t="str">
        <f>IF('Dépenses sur Devis'!C288="","",'Dépenses sur Devis'!C288)</f>
        <v/>
      </c>
      <c r="D288" s="227" t="str">
        <f>IF('Dépenses sur Devis'!D288="","",'Dépenses sur Devis'!D288)</f>
        <v/>
      </c>
      <c r="E288" s="228" t="str">
        <f>IF('Dépenses sur Devis'!E288="","",'Dépenses sur Devis'!E288)</f>
        <v/>
      </c>
      <c r="F288" s="230" t="str">
        <f>IF('Dépenses sur Devis'!F288="","",'Dépenses sur Devis'!F288)</f>
        <v/>
      </c>
      <c r="G288" s="230" t="str">
        <f>IF('Dépenses sur Devis'!G288="","",'Dépenses sur Devis'!G288)</f>
        <v/>
      </c>
      <c r="H288" s="230" t="str">
        <f>IF('Dépenses sur Devis'!H288="","",'Dépenses sur Devis'!H288)</f>
        <v/>
      </c>
      <c r="I288" s="231"/>
      <c r="J288" s="232"/>
      <c r="K288" s="233">
        <f t="shared" si="8"/>
        <v>0</v>
      </c>
      <c r="L288" s="223"/>
      <c r="M288" s="234"/>
      <c r="N288" s="225">
        <f t="shared" si="9"/>
        <v>0</v>
      </c>
      <c r="O288" s="235"/>
    </row>
    <row r="289" spans="1:15" ht="20.100000000000001" customHeight="1" x14ac:dyDescent="0.25">
      <c r="A289" s="77">
        <v>284</v>
      </c>
      <c r="B289" s="215" t="str">
        <f>IF('Dépenses sur Devis'!B289="","",'Dépenses sur Devis'!B289)</f>
        <v/>
      </c>
      <c r="C289" s="215" t="str">
        <f>IF('Dépenses sur Devis'!C289="","",'Dépenses sur Devis'!C289)</f>
        <v/>
      </c>
      <c r="D289" s="227" t="str">
        <f>IF('Dépenses sur Devis'!D289="","",'Dépenses sur Devis'!D289)</f>
        <v/>
      </c>
      <c r="E289" s="228" t="str">
        <f>IF('Dépenses sur Devis'!E289="","",'Dépenses sur Devis'!E289)</f>
        <v/>
      </c>
      <c r="F289" s="230" t="str">
        <f>IF('Dépenses sur Devis'!F289="","",'Dépenses sur Devis'!F289)</f>
        <v/>
      </c>
      <c r="G289" s="230" t="str">
        <f>IF('Dépenses sur Devis'!G289="","",'Dépenses sur Devis'!G289)</f>
        <v/>
      </c>
      <c r="H289" s="230" t="str">
        <f>IF('Dépenses sur Devis'!H289="","",'Dépenses sur Devis'!H289)</f>
        <v/>
      </c>
      <c r="I289" s="231"/>
      <c r="J289" s="232"/>
      <c r="K289" s="233">
        <f t="shared" si="8"/>
        <v>0</v>
      </c>
      <c r="L289" s="223"/>
      <c r="M289" s="234"/>
      <c r="N289" s="225">
        <f t="shared" si="9"/>
        <v>0</v>
      </c>
      <c r="O289" s="235"/>
    </row>
    <row r="290" spans="1:15" ht="20.100000000000001" customHeight="1" x14ac:dyDescent="0.25">
      <c r="A290" s="77">
        <v>285</v>
      </c>
      <c r="B290" s="215" t="str">
        <f>IF('Dépenses sur Devis'!B290="","",'Dépenses sur Devis'!B290)</f>
        <v/>
      </c>
      <c r="C290" s="215" t="str">
        <f>IF('Dépenses sur Devis'!C290="","",'Dépenses sur Devis'!C290)</f>
        <v/>
      </c>
      <c r="D290" s="227" t="str">
        <f>IF('Dépenses sur Devis'!D290="","",'Dépenses sur Devis'!D290)</f>
        <v/>
      </c>
      <c r="E290" s="228" t="str">
        <f>IF('Dépenses sur Devis'!E290="","",'Dépenses sur Devis'!E290)</f>
        <v/>
      </c>
      <c r="F290" s="230" t="str">
        <f>IF('Dépenses sur Devis'!F290="","",'Dépenses sur Devis'!F290)</f>
        <v/>
      </c>
      <c r="G290" s="230" t="str">
        <f>IF('Dépenses sur Devis'!G290="","",'Dépenses sur Devis'!G290)</f>
        <v/>
      </c>
      <c r="H290" s="230" t="str">
        <f>IF('Dépenses sur Devis'!H290="","",'Dépenses sur Devis'!H290)</f>
        <v/>
      </c>
      <c r="I290" s="231"/>
      <c r="J290" s="232"/>
      <c r="K290" s="233">
        <f t="shared" si="8"/>
        <v>0</v>
      </c>
      <c r="L290" s="223"/>
      <c r="M290" s="234"/>
      <c r="N290" s="225">
        <f t="shared" si="9"/>
        <v>0</v>
      </c>
      <c r="O290" s="235"/>
    </row>
    <row r="291" spans="1:15" ht="20.100000000000001" customHeight="1" x14ac:dyDescent="0.25">
      <c r="A291" s="77">
        <v>286</v>
      </c>
      <c r="B291" s="215" t="str">
        <f>IF('Dépenses sur Devis'!B291="","",'Dépenses sur Devis'!B291)</f>
        <v/>
      </c>
      <c r="C291" s="215" t="str">
        <f>IF('Dépenses sur Devis'!C291="","",'Dépenses sur Devis'!C291)</f>
        <v/>
      </c>
      <c r="D291" s="227" t="str">
        <f>IF('Dépenses sur Devis'!D291="","",'Dépenses sur Devis'!D291)</f>
        <v/>
      </c>
      <c r="E291" s="228" t="str">
        <f>IF('Dépenses sur Devis'!E291="","",'Dépenses sur Devis'!E291)</f>
        <v/>
      </c>
      <c r="F291" s="230" t="str">
        <f>IF('Dépenses sur Devis'!F291="","",'Dépenses sur Devis'!F291)</f>
        <v/>
      </c>
      <c r="G291" s="230" t="str">
        <f>IF('Dépenses sur Devis'!G291="","",'Dépenses sur Devis'!G291)</f>
        <v/>
      </c>
      <c r="H291" s="230" t="str">
        <f>IF('Dépenses sur Devis'!H291="","",'Dépenses sur Devis'!H291)</f>
        <v/>
      </c>
      <c r="I291" s="231"/>
      <c r="J291" s="232"/>
      <c r="K291" s="233">
        <f t="shared" si="8"/>
        <v>0</v>
      </c>
      <c r="L291" s="223"/>
      <c r="M291" s="234"/>
      <c r="N291" s="225">
        <f t="shared" si="9"/>
        <v>0</v>
      </c>
      <c r="O291" s="235"/>
    </row>
    <row r="292" spans="1:15" ht="20.100000000000001" customHeight="1" x14ac:dyDescent="0.25">
      <c r="A292" s="77">
        <v>287</v>
      </c>
      <c r="B292" s="215" t="str">
        <f>IF('Dépenses sur Devis'!B292="","",'Dépenses sur Devis'!B292)</f>
        <v/>
      </c>
      <c r="C292" s="215" t="str">
        <f>IF('Dépenses sur Devis'!C292="","",'Dépenses sur Devis'!C292)</f>
        <v/>
      </c>
      <c r="D292" s="227" t="str">
        <f>IF('Dépenses sur Devis'!D292="","",'Dépenses sur Devis'!D292)</f>
        <v/>
      </c>
      <c r="E292" s="228" t="str">
        <f>IF('Dépenses sur Devis'!E292="","",'Dépenses sur Devis'!E292)</f>
        <v/>
      </c>
      <c r="F292" s="230" t="str">
        <f>IF('Dépenses sur Devis'!F292="","",'Dépenses sur Devis'!F292)</f>
        <v/>
      </c>
      <c r="G292" s="230" t="str">
        <f>IF('Dépenses sur Devis'!G292="","",'Dépenses sur Devis'!G292)</f>
        <v/>
      </c>
      <c r="H292" s="230" t="str">
        <f>IF('Dépenses sur Devis'!H292="","",'Dépenses sur Devis'!H292)</f>
        <v/>
      </c>
      <c r="I292" s="231"/>
      <c r="J292" s="232"/>
      <c r="K292" s="233">
        <f t="shared" si="8"/>
        <v>0</v>
      </c>
      <c r="L292" s="223"/>
      <c r="M292" s="234"/>
      <c r="N292" s="225">
        <f t="shared" si="9"/>
        <v>0</v>
      </c>
      <c r="O292" s="235"/>
    </row>
    <row r="293" spans="1:15" ht="20.100000000000001" customHeight="1" x14ac:dyDescent="0.25">
      <c r="A293" s="77">
        <v>288</v>
      </c>
      <c r="B293" s="215" t="str">
        <f>IF('Dépenses sur Devis'!B293="","",'Dépenses sur Devis'!B293)</f>
        <v/>
      </c>
      <c r="C293" s="215" t="str">
        <f>IF('Dépenses sur Devis'!C293="","",'Dépenses sur Devis'!C293)</f>
        <v/>
      </c>
      <c r="D293" s="227" t="str">
        <f>IF('Dépenses sur Devis'!D293="","",'Dépenses sur Devis'!D293)</f>
        <v/>
      </c>
      <c r="E293" s="228" t="str">
        <f>IF('Dépenses sur Devis'!E293="","",'Dépenses sur Devis'!E293)</f>
        <v/>
      </c>
      <c r="F293" s="230" t="str">
        <f>IF('Dépenses sur Devis'!F293="","",'Dépenses sur Devis'!F293)</f>
        <v/>
      </c>
      <c r="G293" s="230" t="str">
        <f>IF('Dépenses sur Devis'!G293="","",'Dépenses sur Devis'!G293)</f>
        <v/>
      </c>
      <c r="H293" s="230" t="str">
        <f>IF('Dépenses sur Devis'!H293="","",'Dépenses sur Devis'!H293)</f>
        <v/>
      </c>
      <c r="I293" s="231"/>
      <c r="J293" s="232"/>
      <c r="K293" s="233">
        <f t="shared" si="8"/>
        <v>0</v>
      </c>
      <c r="L293" s="223"/>
      <c r="M293" s="234"/>
      <c r="N293" s="225">
        <f t="shared" si="9"/>
        <v>0</v>
      </c>
      <c r="O293" s="235"/>
    </row>
    <row r="294" spans="1:15" ht="20.100000000000001" customHeight="1" x14ac:dyDescent="0.25">
      <c r="A294" s="77">
        <v>289</v>
      </c>
      <c r="B294" s="215" t="str">
        <f>IF('Dépenses sur Devis'!B294="","",'Dépenses sur Devis'!B294)</f>
        <v/>
      </c>
      <c r="C294" s="215" t="str">
        <f>IF('Dépenses sur Devis'!C294="","",'Dépenses sur Devis'!C294)</f>
        <v/>
      </c>
      <c r="D294" s="227" t="str">
        <f>IF('Dépenses sur Devis'!D294="","",'Dépenses sur Devis'!D294)</f>
        <v/>
      </c>
      <c r="E294" s="228" t="str">
        <f>IF('Dépenses sur Devis'!E294="","",'Dépenses sur Devis'!E294)</f>
        <v/>
      </c>
      <c r="F294" s="230" t="str">
        <f>IF('Dépenses sur Devis'!F294="","",'Dépenses sur Devis'!F294)</f>
        <v/>
      </c>
      <c r="G294" s="230" t="str">
        <f>IF('Dépenses sur Devis'!G294="","",'Dépenses sur Devis'!G294)</f>
        <v/>
      </c>
      <c r="H294" s="230" t="str">
        <f>IF('Dépenses sur Devis'!H294="","",'Dépenses sur Devis'!H294)</f>
        <v/>
      </c>
      <c r="I294" s="231"/>
      <c r="J294" s="232"/>
      <c r="K294" s="233">
        <f t="shared" si="8"/>
        <v>0</v>
      </c>
      <c r="L294" s="223"/>
      <c r="M294" s="234"/>
      <c r="N294" s="225">
        <f t="shared" si="9"/>
        <v>0</v>
      </c>
      <c r="O294" s="235"/>
    </row>
    <row r="295" spans="1:15" ht="20.100000000000001" customHeight="1" x14ac:dyDescent="0.25">
      <c r="A295" s="77">
        <v>290</v>
      </c>
      <c r="B295" s="215" t="str">
        <f>IF('Dépenses sur Devis'!B295="","",'Dépenses sur Devis'!B295)</f>
        <v/>
      </c>
      <c r="C295" s="215" t="str">
        <f>IF('Dépenses sur Devis'!C295="","",'Dépenses sur Devis'!C295)</f>
        <v/>
      </c>
      <c r="D295" s="227" t="str">
        <f>IF('Dépenses sur Devis'!D295="","",'Dépenses sur Devis'!D295)</f>
        <v/>
      </c>
      <c r="E295" s="228" t="str">
        <f>IF('Dépenses sur Devis'!E295="","",'Dépenses sur Devis'!E295)</f>
        <v/>
      </c>
      <c r="F295" s="230" t="str">
        <f>IF('Dépenses sur Devis'!F295="","",'Dépenses sur Devis'!F295)</f>
        <v/>
      </c>
      <c r="G295" s="230" t="str">
        <f>IF('Dépenses sur Devis'!G295="","",'Dépenses sur Devis'!G295)</f>
        <v/>
      </c>
      <c r="H295" s="230" t="str">
        <f>IF('Dépenses sur Devis'!H295="","",'Dépenses sur Devis'!H295)</f>
        <v/>
      </c>
      <c r="I295" s="231"/>
      <c r="J295" s="232"/>
      <c r="K295" s="233">
        <f t="shared" si="8"/>
        <v>0</v>
      </c>
      <c r="L295" s="223"/>
      <c r="M295" s="234"/>
      <c r="N295" s="225">
        <f t="shared" si="9"/>
        <v>0</v>
      </c>
      <c r="O295" s="235"/>
    </row>
    <row r="296" spans="1:15" ht="20.100000000000001" customHeight="1" x14ac:dyDescent="0.25">
      <c r="A296" s="77">
        <v>291</v>
      </c>
      <c r="B296" s="215" t="str">
        <f>IF('Dépenses sur Devis'!B296="","",'Dépenses sur Devis'!B296)</f>
        <v/>
      </c>
      <c r="C296" s="215" t="str">
        <f>IF('Dépenses sur Devis'!C296="","",'Dépenses sur Devis'!C296)</f>
        <v/>
      </c>
      <c r="D296" s="227" t="str">
        <f>IF('Dépenses sur Devis'!D296="","",'Dépenses sur Devis'!D296)</f>
        <v/>
      </c>
      <c r="E296" s="228" t="str">
        <f>IF('Dépenses sur Devis'!E296="","",'Dépenses sur Devis'!E296)</f>
        <v/>
      </c>
      <c r="F296" s="230" t="str">
        <f>IF('Dépenses sur Devis'!F296="","",'Dépenses sur Devis'!F296)</f>
        <v/>
      </c>
      <c r="G296" s="230" t="str">
        <f>IF('Dépenses sur Devis'!G296="","",'Dépenses sur Devis'!G296)</f>
        <v/>
      </c>
      <c r="H296" s="230" t="str">
        <f>IF('Dépenses sur Devis'!H296="","",'Dépenses sur Devis'!H296)</f>
        <v/>
      </c>
      <c r="I296" s="231"/>
      <c r="J296" s="232"/>
      <c r="K296" s="233">
        <f t="shared" si="8"/>
        <v>0</v>
      </c>
      <c r="L296" s="223"/>
      <c r="M296" s="234"/>
      <c r="N296" s="225">
        <f t="shared" si="9"/>
        <v>0</v>
      </c>
      <c r="O296" s="235"/>
    </row>
    <row r="297" spans="1:15" ht="20.100000000000001" customHeight="1" x14ac:dyDescent="0.25">
      <c r="A297" s="77">
        <v>292</v>
      </c>
      <c r="B297" s="215" t="str">
        <f>IF('Dépenses sur Devis'!B297="","",'Dépenses sur Devis'!B297)</f>
        <v/>
      </c>
      <c r="C297" s="215" t="str">
        <f>IF('Dépenses sur Devis'!C297="","",'Dépenses sur Devis'!C297)</f>
        <v/>
      </c>
      <c r="D297" s="227" t="str">
        <f>IF('Dépenses sur Devis'!D297="","",'Dépenses sur Devis'!D297)</f>
        <v/>
      </c>
      <c r="E297" s="228" t="str">
        <f>IF('Dépenses sur Devis'!E297="","",'Dépenses sur Devis'!E297)</f>
        <v/>
      </c>
      <c r="F297" s="230" t="str">
        <f>IF('Dépenses sur Devis'!F297="","",'Dépenses sur Devis'!F297)</f>
        <v/>
      </c>
      <c r="G297" s="230" t="str">
        <f>IF('Dépenses sur Devis'!G297="","",'Dépenses sur Devis'!G297)</f>
        <v/>
      </c>
      <c r="H297" s="230" t="str">
        <f>IF('Dépenses sur Devis'!H297="","",'Dépenses sur Devis'!H297)</f>
        <v/>
      </c>
      <c r="I297" s="231"/>
      <c r="J297" s="232"/>
      <c r="K297" s="233">
        <f t="shared" si="8"/>
        <v>0</v>
      </c>
      <c r="L297" s="223"/>
      <c r="M297" s="234"/>
      <c r="N297" s="225">
        <f t="shared" si="9"/>
        <v>0</v>
      </c>
      <c r="O297" s="235"/>
    </row>
    <row r="298" spans="1:15" ht="20.100000000000001" customHeight="1" x14ac:dyDescent="0.25">
      <c r="A298" s="77">
        <v>293</v>
      </c>
      <c r="B298" s="215" t="str">
        <f>IF('Dépenses sur Devis'!B298="","",'Dépenses sur Devis'!B298)</f>
        <v/>
      </c>
      <c r="C298" s="215" t="str">
        <f>IF('Dépenses sur Devis'!C298="","",'Dépenses sur Devis'!C298)</f>
        <v/>
      </c>
      <c r="D298" s="227" t="str">
        <f>IF('Dépenses sur Devis'!D298="","",'Dépenses sur Devis'!D298)</f>
        <v/>
      </c>
      <c r="E298" s="228" t="str">
        <f>IF('Dépenses sur Devis'!E298="","",'Dépenses sur Devis'!E298)</f>
        <v/>
      </c>
      <c r="F298" s="230" t="str">
        <f>IF('Dépenses sur Devis'!F298="","",'Dépenses sur Devis'!F298)</f>
        <v/>
      </c>
      <c r="G298" s="230" t="str">
        <f>IF('Dépenses sur Devis'!G298="","",'Dépenses sur Devis'!G298)</f>
        <v/>
      </c>
      <c r="H298" s="230" t="str">
        <f>IF('Dépenses sur Devis'!H298="","",'Dépenses sur Devis'!H298)</f>
        <v/>
      </c>
      <c r="I298" s="231"/>
      <c r="J298" s="232"/>
      <c r="K298" s="233">
        <f t="shared" si="8"/>
        <v>0</v>
      </c>
      <c r="L298" s="223"/>
      <c r="M298" s="234"/>
      <c r="N298" s="225">
        <f t="shared" si="9"/>
        <v>0</v>
      </c>
      <c r="O298" s="235"/>
    </row>
    <row r="299" spans="1:15" ht="20.100000000000001" customHeight="1" x14ac:dyDescent="0.25">
      <c r="A299" s="77">
        <v>294</v>
      </c>
      <c r="B299" s="215" t="str">
        <f>IF('Dépenses sur Devis'!B299="","",'Dépenses sur Devis'!B299)</f>
        <v/>
      </c>
      <c r="C299" s="215" t="str">
        <f>IF('Dépenses sur Devis'!C299="","",'Dépenses sur Devis'!C299)</f>
        <v/>
      </c>
      <c r="D299" s="227" t="str">
        <f>IF('Dépenses sur Devis'!D299="","",'Dépenses sur Devis'!D299)</f>
        <v/>
      </c>
      <c r="E299" s="228" t="str">
        <f>IF('Dépenses sur Devis'!E299="","",'Dépenses sur Devis'!E299)</f>
        <v/>
      </c>
      <c r="F299" s="230" t="str">
        <f>IF('Dépenses sur Devis'!F299="","",'Dépenses sur Devis'!F299)</f>
        <v/>
      </c>
      <c r="G299" s="230" t="str">
        <f>IF('Dépenses sur Devis'!G299="","",'Dépenses sur Devis'!G299)</f>
        <v/>
      </c>
      <c r="H299" s="230" t="str">
        <f>IF('Dépenses sur Devis'!H299="","",'Dépenses sur Devis'!H299)</f>
        <v/>
      </c>
      <c r="I299" s="231"/>
      <c r="J299" s="232"/>
      <c r="K299" s="233">
        <f t="shared" si="8"/>
        <v>0</v>
      </c>
      <c r="L299" s="223"/>
      <c r="M299" s="234"/>
      <c r="N299" s="225">
        <f t="shared" si="9"/>
        <v>0</v>
      </c>
      <c r="O299" s="235"/>
    </row>
    <row r="300" spans="1:15" ht="20.100000000000001" customHeight="1" x14ac:dyDescent="0.25">
      <c r="A300" s="77">
        <v>295</v>
      </c>
      <c r="B300" s="215" t="str">
        <f>IF('Dépenses sur Devis'!B300="","",'Dépenses sur Devis'!B300)</f>
        <v/>
      </c>
      <c r="C300" s="215" t="str">
        <f>IF('Dépenses sur Devis'!C300="","",'Dépenses sur Devis'!C300)</f>
        <v/>
      </c>
      <c r="D300" s="227" t="str">
        <f>IF('Dépenses sur Devis'!D300="","",'Dépenses sur Devis'!D300)</f>
        <v/>
      </c>
      <c r="E300" s="228" t="str">
        <f>IF('Dépenses sur Devis'!E300="","",'Dépenses sur Devis'!E300)</f>
        <v/>
      </c>
      <c r="F300" s="230" t="str">
        <f>IF('Dépenses sur Devis'!F300="","",'Dépenses sur Devis'!F300)</f>
        <v/>
      </c>
      <c r="G300" s="230" t="str">
        <f>IF('Dépenses sur Devis'!G300="","",'Dépenses sur Devis'!G300)</f>
        <v/>
      </c>
      <c r="H300" s="230" t="str">
        <f>IF('Dépenses sur Devis'!H300="","",'Dépenses sur Devis'!H300)</f>
        <v/>
      </c>
      <c r="I300" s="231"/>
      <c r="J300" s="232"/>
      <c r="K300" s="233">
        <f t="shared" si="8"/>
        <v>0</v>
      </c>
      <c r="L300" s="223"/>
      <c r="M300" s="234"/>
      <c r="N300" s="225">
        <f t="shared" si="9"/>
        <v>0</v>
      </c>
      <c r="O300" s="235"/>
    </row>
    <row r="301" spans="1:15" ht="20.100000000000001" customHeight="1" x14ac:dyDescent="0.25">
      <c r="A301" s="77">
        <v>296</v>
      </c>
      <c r="B301" s="215" t="str">
        <f>IF('Dépenses sur Devis'!B301="","",'Dépenses sur Devis'!B301)</f>
        <v/>
      </c>
      <c r="C301" s="215" t="str">
        <f>IF('Dépenses sur Devis'!C301="","",'Dépenses sur Devis'!C301)</f>
        <v/>
      </c>
      <c r="D301" s="227" t="str">
        <f>IF('Dépenses sur Devis'!D301="","",'Dépenses sur Devis'!D301)</f>
        <v/>
      </c>
      <c r="E301" s="228" t="str">
        <f>IF('Dépenses sur Devis'!E301="","",'Dépenses sur Devis'!E301)</f>
        <v/>
      </c>
      <c r="F301" s="230" t="str">
        <f>IF('Dépenses sur Devis'!F301="","",'Dépenses sur Devis'!F301)</f>
        <v/>
      </c>
      <c r="G301" s="230" t="str">
        <f>IF('Dépenses sur Devis'!G301="","",'Dépenses sur Devis'!G301)</f>
        <v/>
      </c>
      <c r="H301" s="230" t="str">
        <f>IF('Dépenses sur Devis'!H301="","",'Dépenses sur Devis'!H301)</f>
        <v/>
      </c>
      <c r="I301" s="231"/>
      <c r="J301" s="232"/>
      <c r="K301" s="233">
        <f t="shared" si="8"/>
        <v>0</v>
      </c>
      <c r="L301" s="223"/>
      <c r="M301" s="234"/>
      <c r="N301" s="225">
        <f t="shared" si="9"/>
        <v>0</v>
      </c>
      <c r="O301" s="235"/>
    </row>
    <row r="302" spans="1:15" ht="20.100000000000001" customHeight="1" x14ac:dyDescent="0.25">
      <c r="A302" s="77">
        <v>297</v>
      </c>
      <c r="B302" s="215" t="str">
        <f>IF('Dépenses sur Devis'!B302="","",'Dépenses sur Devis'!B302)</f>
        <v/>
      </c>
      <c r="C302" s="215" t="str">
        <f>IF('Dépenses sur Devis'!C302="","",'Dépenses sur Devis'!C302)</f>
        <v/>
      </c>
      <c r="D302" s="227" t="str">
        <f>IF('Dépenses sur Devis'!D302="","",'Dépenses sur Devis'!D302)</f>
        <v/>
      </c>
      <c r="E302" s="228" t="str">
        <f>IF('Dépenses sur Devis'!E302="","",'Dépenses sur Devis'!E302)</f>
        <v/>
      </c>
      <c r="F302" s="230" t="str">
        <f>IF('Dépenses sur Devis'!F302="","",'Dépenses sur Devis'!F302)</f>
        <v/>
      </c>
      <c r="G302" s="230" t="str">
        <f>IF('Dépenses sur Devis'!G302="","",'Dépenses sur Devis'!G302)</f>
        <v/>
      </c>
      <c r="H302" s="230" t="str">
        <f>IF('Dépenses sur Devis'!H302="","",'Dépenses sur Devis'!H302)</f>
        <v/>
      </c>
      <c r="I302" s="231"/>
      <c r="J302" s="232"/>
      <c r="K302" s="233">
        <f t="shared" si="8"/>
        <v>0</v>
      </c>
      <c r="L302" s="223"/>
      <c r="M302" s="234"/>
      <c r="N302" s="225">
        <f t="shared" si="9"/>
        <v>0</v>
      </c>
      <c r="O302" s="235"/>
    </row>
    <row r="303" spans="1:15" ht="20.100000000000001" customHeight="1" x14ac:dyDescent="0.25">
      <c r="A303" s="77">
        <v>298</v>
      </c>
      <c r="B303" s="215" t="str">
        <f>IF('Dépenses sur Devis'!B303="","",'Dépenses sur Devis'!B303)</f>
        <v/>
      </c>
      <c r="C303" s="215" t="str">
        <f>IF('Dépenses sur Devis'!C303="","",'Dépenses sur Devis'!C303)</f>
        <v/>
      </c>
      <c r="D303" s="227" t="str">
        <f>IF('Dépenses sur Devis'!D303="","",'Dépenses sur Devis'!D303)</f>
        <v/>
      </c>
      <c r="E303" s="228" t="str">
        <f>IF('Dépenses sur Devis'!E303="","",'Dépenses sur Devis'!E303)</f>
        <v/>
      </c>
      <c r="F303" s="230" t="str">
        <f>IF('Dépenses sur Devis'!F303="","",'Dépenses sur Devis'!F303)</f>
        <v/>
      </c>
      <c r="G303" s="230" t="str">
        <f>IF('Dépenses sur Devis'!G303="","",'Dépenses sur Devis'!G303)</f>
        <v/>
      </c>
      <c r="H303" s="230" t="str">
        <f>IF('Dépenses sur Devis'!H303="","",'Dépenses sur Devis'!H303)</f>
        <v/>
      </c>
      <c r="I303" s="231"/>
      <c r="J303" s="232"/>
      <c r="K303" s="233">
        <f t="shared" si="8"/>
        <v>0</v>
      </c>
      <c r="L303" s="223"/>
      <c r="M303" s="234"/>
      <c r="N303" s="225">
        <f t="shared" si="9"/>
        <v>0</v>
      </c>
      <c r="O303" s="235"/>
    </row>
    <row r="304" spans="1:15" ht="20.100000000000001" customHeight="1" x14ac:dyDescent="0.25">
      <c r="A304" s="77">
        <v>299</v>
      </c>
      <c r="B304" s="215" t="str">
        <f>IF('Dépenses sur Devis'!B304="","",'Dépenses sur Devis'!B304)</f>
        <v/>
      </c>
      <c r="C304" s="215" t="str">
        <f>IF('Dépenses sur Devis'!C304="","",'Dépenses sur Devis'!C304)</f>
        <v/>
      </c>
      <c r="D304" s="227" t="str">
        <f>IF('Dépenses sur Devis'!D304="","",'Dépenses sur Devis'!D304)</f>
        <v/>
      </c>
      <c r="E304" s="228" t="str">
        <f>IF('Dépenses sur Devis'!E304="","",'Dépenses sur Devis'!E304)</f>
        <v/>
      </c>
      <c r="F304" s="230" t="str">
        <f>IF('Dépenses sur Devis'!F304="","",'Dépenses sur Devis'!F304)</f>
        <v/>
      </c>
      <c r="G304" s="230" t="str">
        <f>IF('Dépenses sur Devis'!G304="","",'Dépenses sur Devis'!G304)</f>
        <v/>
      </c>
      <c r="H304" s="230" t="str">
        <f>IF('Dépenses sur Devis'!H304="","",'Dépenses sur Devis'!H304)</f>
        <v/>
      </c>
      <c r="I304" s="231"/>
      <c r="J304" s="232"/>
      <c r="K304" s="233">
        <f t="shared" si="8"/>
        <v>0</v>
      </c>
      <c r="L304" s="223"/>
      <c r="M304" s="234"/>
      <c r="N304" s="225">
        <f t="shared" si="9"/>
        <v>0</v>
      </c>
      <c r="O304" s="235"/>
    </row>
    <row r="305" spans="1:15" ht="20.100000000000001" customHeight="1" x14ac:dyDescent="0.25">
      <c r="A305" s="77">
        <v>300</v>
      </c>
      <c r="B305" s="215" t="str">
        <f>IF('Dépenses sur Devis'!B305="","",'Dépenses sur Devis'!B305)</f>
        <v/>
      </c>
      <c r="C305" s="215" t="str">
        <f>IF('Dépenses sur Devis'!C305="","",'Dépenses sur Devis'!C305)</f>
        <v/>
      </c>
      <c r="D305" s="227" t="str">
        <f>IF('Dépenses sur Devis'!D305="","",'Dépenses sur Devis'!D305)</f>
        <v/>
      </c>
      <c r="E305" s="228" t="str">
        <f>IF('Dépenses sur Devis'!E305="","",'Dépenses sur Devis'!E305)</f>
        <v/>
      </c>
      <c r="F305" s="230" t="str">
        <f>IF('Dépenses sur Devis'!F305="","",'Dépenses sur Devis'!F305)</f>
        <v/>
      </c>
      <c r="G305" s="230" t="str">
        <f>IF('Dépenses sur Devis'!G305="","",'Dépenses sur Devis'!G305)</f>
        <v/>
      </c>
      <c r="H305" s="230" t="str">
        <f>IF('Dépenses sur Devis'!H305="","",'Dépenses sur Devis'!H305)</f>
        <v/>
      </c>
      <c r="I305" s="231"/>
      <c r="J305" s="232"/>
      <c r="K305" s="233">
        <f t="shared" si="8"/>
        <v>0</v>
      </c>
      <c r="L305" s="223"/>
      <c r="M305" s="234"/>
      <c r="N305" s="225">
        <f t="shared" si="9"/>
        <v>0</v>
      </c>
      <c r="O305" s="235"/>
    </row>
    <row r="306" spans="1:15" ht="20.100000000000001" customHeight="1" x14ac:dyDescent="0.25">
      <c r="A306" s="77">
        <v>301</v>
      </c>
      <c r="B306" s="215" t="str">
        <f>IF('Dépenses sur Devis'!B306="","",'Dépenses sur Devis'!B306)</f>
        <v/>
      </c>
      <c r="C306" s="215" t="str">
        <f>IF('Dépenses sur Devis'!C306="","",'Dépenses sur Devis'!C306)</f>
        <v/>
      </c>
      <c r="D306" s="227" t="str">
        <f>IF('Dépenses sur Devis'!D306="","",'Dépenses sur Devis'!D306)</f>
        <v/>
      </c>
      <c r="E306" s="228" t="str">
        <f>IF('Dépenses sur Devis'!E306="","",'Dépenses sur Devis'!E306)</f>
        <v/>
      </c>
      <c r="F306" s="230" t="str">
        <f>IF('Dépenses sur Devis'!F306="","",'Dépenses sur Devis'!F306)</f>
        <v/>
      </c>
      <c r="G306" s="230" t="str">
        <f>IF('Dépenses sur Devis'!G306="","",'Dépenses sur Devis'!G306)</f>
        <v/>
      </c>
      <c r="H306" s="230" t="str">
        <f>IF('Dépenses sur Devis'!H306="","",'Dépenses sur Devis'!H306)</f>
        <v/>
      </c>
      <c r="I306" s="231"/>
      <c r="J306" s="232"/>
      <c r="K306" s="233">
        <f t="shared" si="8"/>
        <v>0</v>
      </c>
      <c r="L306" s="223"/>
      <c r="M306" s="234"/>
      <c r="N306" s="225">
        <f t="shared" si="9"/>
        <v>0</v>
      </c>
      <c r="O306" s="235"/>
    </row>
    <row r="307" spans="1:15" ht="20.100000000000001" customHeight="1" x14ac:dyDescent="0.25">
      <c r="A307" s="77">
        <v>302</v>
      </c>
      <c r="B307" s="215" t="str">
        <f>IF('Dépenses sur Devis'!B307="","",'Dépenses sur Devis'!B307)</f>
        <v/>
      </c>
      <c r="C307" s="215" t="str">
        <f>IF('Dépenses sur Devis'!C307="","",'Dépenses sur Devis'!C307)</f>
        <v/>
      </c>
      <c r="D307" s="227" t="str">
        <f>IF('Dépenses sur Devis'!D307="","",'Dépenses sur Devis'!D307)</f>
        <v/>
      </c>
      <c r="E307" s="228" t="str">
        <f>IF('Dépenses sur Devis'!E307="","",'Dépenses sur Devis'!E307)</f>
        <v/>
      </c>
      <c r="F307" s="230" t="str">
        <f>IF('Dépenses sur Devis'!F307="","",'Dépenses sur Devis'!F307)</f>
        <v/>
      </c>
      <c r="G307" s="230" t="str">
        <f>IF('Dépenses sur Devis'!G307="","",'Dépenses sur Devis'!G307)</f>
        <v/>
      </c>
      <c r="H307" s="230" t="str">
        <f>IF('Dépenses sur Devis'!H307="","",'Dépenses sur Devis'!H307)</f>
        <v/>
      </c>
      <c r="I307" s="231"/>
      <c r="J307" s="232"/>
      <c r="K307" s="233">
        <f t="shared" si="8"/>
        <v>0</v>
      </c>
      <c r="L307" s="223"/>
      <c r="M307" s="234"/>
      <c r="N307" s="225">
        <f t="shared" si="9"/>
        <v>0</v>
      </c>
      <c r="O307" s="235"/>
    </row>
    <row r="308" spans="1:15" ht="20.100000000000001" customHeight="1" x14ac:dyDescent="0.25">
      <c r="A308" s="77">
        <v>303</v>
      </c>
      <c r="B308" s="215" t="str">
        <f>IF('Dépenses sur Devis'!B308="","",'Dépenses sur Devis'!B308)</f>
        <v/>
      </c>
      <c r="C308" s="215" t="str">
        <f>IF('Dépenses sur Devis'!C308="","",'Dépenses sur Devis'!C308)</f>
        <v/>
      </c>
      <c r="D308" s="227" t="str">
        <f>IF('Dépenses sur Devis'!D308="","",'Dépenses sur Devis'!D308)</f>
        <v/>
      </c>
      <c r="E308" s="228" t="str">
        <f>IF('Dépenses sur Devis'!E308="","",'Dépenses sur Devis'!E308)</f>
        <v/>
      </c>
      <c r="F308" s="230" t="str">
        <f>IF('Dépenses sur Devis'!F308="","",'Dépenses sur Devis'!F308)</f>
        <v/>
      </c>
      <c r="G308" s="230" t="str">
        <f>IF('Dépenses sur Devis'!G308="","",'Dépenses sur Devis'!G308)</f>
        <v/>
      </c>
      <c r="H308" s="230" t="str">
        <f>IF('Dépenses sur Devis'!H308="","",'Dépenses sur Devis'!H308)</f>
        <v/>
      </c>
      <c r="I308" s="231"/>
      <c r="J308" s="232"/>
      <c r="K308" s="233">
        <f t="shared" si="8"/>
        <v>0</v>
      </c>
      <c r="L308" s="223"/>
      <c r="M308" s="234"/>
      <c r="N308" s="225">
        <f t="shared" si="9"/>
        <v>0</v>
      </c>
      <c r="O308" s="235"/>
    </row>
    <row r="309" spans="1:15" ht="20.100000000000001" customHeight="1" x14ac:dyDescent="0.25">
      <c r="A309" s="77">
        <v>304</v>
      </c>
      <c r="B309" s="215" t="str">
        <f>IF('Dépenses sur Devis'!B309="","",'Dépenses sur Devis'!B309)</f>
        <v/>
      </c>
      <c r="C309" s="215" t="str">
        <f>IF('Dépenses sur Devis'!C309="","",'Dépenses sur Devis'!C309)</f>
        <v/>
      </c>
      <c r="D309" s="227" t="str">
        <f>IF('Dépenses sur Devis'!D309="","",'Dépenses sur Devis'!D309)</f>
        <v/>
      </c>
      <c r="E309" s="228" t="str">
        <f>IF('Dépenses sur Devis'!E309="","",'Dépenses sur Devis'!E309)</f>
        <v/>
      </c>
      <c r="F309" s="230" t="str">
        <f>IF('Dépenses sur Devis'!F309="","",'Dépenses sur Devis'!F309)</f>
        <v/>
      </c>
      <c r="G309" s="230" t="str">
        <f>IF('Dépenses sur Devis'!G309="","",'Dépenses sur Devis'!G309)</f>
        <v/>
      </c>
      <c r="H309" s="230" t="str">
        <f>IF('Dépenses sur Devis'!H309="","",'Dépenses sur Devis'!H309)</f>
        <v/>
      </c>
      <c r="I309" s="231"/>
      <c r="J309" s="232"/>
      <c r="K309" s="233">
        <f t="shared" si="8"/>
        <v>0</v>
      </c>
      <c r="L309" s="223"/>
      <c r="M309" s="234"/>
      <c r="N309" s="225">
        <f t="shared" si="9"/>
        <v>0</v>
      </c>
      <c r="O309" s="235"/>
    </row>
    <row r="310" spans="1:15" ht="20.100000000000001" customHeight="1" x14ac:dyDescent="0.25">
      <c r="A310" s="77">
        <v>305</v>
      </c>
      <c r="B310" s="215" t="str">
        <f>IF('Dépenses sur Devis'!B310="","",'Dépenses sur Devis'!B310)</f>
        <v/>
      </c>
      <c r="C310" s="215" t="str">
        <f>IF('Dépenses sur Devis'!C310="","",'Dépenses sur Devis'!C310)</f>
        <v/>
      </c>
      <c r="D310" s="227" t="str">
        <f>IF('Dépenses sur Devis'!D310="","",'Dépenses sur Devis'!D310)</f>
        <v/>
      </c>
      <c r="E310" s="228" t="str">
        <f>IF('Dépenses sur Devis'!E310="","",'Dépenses sur Devis'!E310)</f>
        <v/>
      </c>
      <c r="F310" s="230" t="str">
        <f>IF('Dépenses sur Devis'!F310="","",'Dépenses sur Devis'!F310)</f>
        <v/>
      </c>
      <c r="G310" s="230" t="str">
        <f>IF('Dépenses sur Devis'!G310="","",'Dépenses sur Devis'!G310)</f>
        <v/>
      </c>
      <c r="H310" s="230" t="str">
        <f>IF('Dépenses sur Devis'!H310="","",'Dépenses sur Devis'!H310)</f>
        <v/>
      </c>
      <c r="I310" s="231"/>
      <c r="J310" s="232"/>
      <c r="K310" s="233">
        <f t="shared" si="8"/>
        <v>0</v>
      </c>
      <c r="L310" s="223"/>
      <c r="M310" s="234"/>
      <c r="N310" s="225">
        <f t="shared" si="9"/>
        <v>0</v>
      </c>
      <c r="O310" s="235"/>
    </row>
    <row r="311" spans="1:15" ht="20.100000000000001" customHeight="1" x14ac:dyDescent="0.25">
      <c r="A311" s="77">
        <v>306</v>
      </c>
      <c r="B311" s="215" t="str">
        <f>IF('Dépenses sur Devis'!B311="","",'Dépenses sur Devis'!B311)</f>
        <v/>
      </c>
      <c r="C311" s="215" t="str">
        <f>IF('Dépenses sur Devis'!C311="","",'Dépenses sur Devis'!C311)</f>
        <v/>
      </c>
      <c r="D311" s="227" t="str">
        <f>IF('Dépenses sur Devis'!D311="","",'Dépenses sur Devis'!D311)</f>
        <v/>
      </c>
      <c r="E311" s="228" t="str">
        <f>IF('Dépenses sur Devis'!E311="","",'Dépenses sur Devis'!E311)</f>
        <v/>
      </c>
      <c r="F311" s="230" t="str">
        <f>IF('Dépenses sur Devis'!F311="","",'Dépenses sur Devis'!F311)</f>
        <v/>
      </c>
      <c r="G311" s="230" t="str">
        <f>IF('Dépenses sur Devis'!G311="","",'Dépenses sur Devis'!G311)</f>
        <v/>
      </c>
      <c r="H311" s="230" t="str">
        <f>IF('Dépenses sur Devis'!H311="","",'Dépenses sur Devis'!H311)</f>
        <v/>
      </c>
      <c r="I311" s="231"/>
      <c r="J311" s="232"/>
      <c r="K311" s="233">
        <f t="shared" si="8"/>
        <v>0</v>
      </c>
      <c r="L311" s="223"/>
      <c r="M311" s="234"/>
      <c r="N311" s="225">
        <f t="shared" si="9"/>
        <v>0</v>
      </c>
      <c r="O311" s="235"/>
    </row>
    <row r="312" spans="1:15" ht="20.100000000000001" customHeight="1" x14ac:dyDescent="0.25">
      <c r="A312" s="77">
        <v>307</v>
      </c>
      <c r="B312" s="215" t="str">
        <f>IF('Dépenses sur Devis'!B312="","",'Dépenses sur Devis'!B312)</f>
        <v/>
      </c>
      <c r="C312" s="215" t="str">
        <f>IF('Dépenses sur Devis'!C312="","",'Dépenses sur Devis'!C312)</f>
        <v/>
      </c>
      <c r="D312" s="227" t="str">
        <f>IF('Dépenses sur Devis'!D312="","",'Dépenses sur Devis'!D312)</f>
        <v/>
      </c>
      <c r="E312" s="228" t="str">
        <f>IF('Dépenses sur Devis'!E312="","",'Dépenses sur Devis'!E312)</f>
        <v/>
      </c>
      <c r="F312" s="230" t="str">
        <f>IF('Dépenses sur Devis'!F312="","",'Dépenses sur Devis'!F312)</f>
        <v/>
      </c>
      <c r="G312" s="230" t="str">
        <f>IF('Dépenses sur Devis'!G312="","",'Dépenses sur Devis'!G312)</f>
        <v/>
      </c>
      <c r="H312" s="230" t="str">
        <f>IF('Dépenses sur Devis'!H312="","",'Dépenses sur Devis'!H312)</f>
        <v/>
      </c>
      <c r="I312" s="231"/>
      <c r="J312" s="232"/>
      <c r="K312" s="233">
        <f t="shared" si="8"/>
        <v>0</v>
      </c>
      <c r="L312" s="223"/>
      <c r="M312" s="234"/>
      <c r="N312" s="225">
        <f t="shared" si="9"/>
        <v>0</v>
      </c>
      <c r="O312" s="235"/>
    </row>
    <row r="313" spans="1:15" ht="20.100000000000001" customHeight="1" x14ac:dyDescent="0.25">
      <c r="A313" s="77">
        <v>308</v>
      </c>
      <c r="B313" s="215" t="str">
        <f>IF('Dépenses sur Devis'!B313="","",'Dépenses sur Devis'!B313)</f>
        <v/>
      </c>
      <c r="C313" s="215" t="str">
        <f>IF('Dépenses sur Devis'!C313="","",'Dépenses sur Devis'!C313)</f>
        <v/>
      </c>
      <c r="D313" s="227" t="str">
        <f>IF('Dépenses sur Devis'!D313="","",'Dépenses sur Devis'!D313)</f>
        <v/>
      </c>
      <c r="E313" s="228" t="str">
        <f>IF('Dépenses sur Devis'!E313="","",'Dépenses sur Devis'!E313)</f>
        <v/>
      </c>
      <c r="F313" s="230" t="str">
        <f>IF('Dépenses sur Devis'!F313="","",'Dépenses sur Devis'!F313)</f>
        <v/>
      </c>
      <c r="G313" s="230" t="str">
        <f>IF('Dépenses sur Devis'!G313="","",'Dépenses sur Devis'!G313)</f>
        <v/>
      </c>
      <c r="H313" s="230" t="str">
        <f>IF('Dépenses sur Devis'!H313="","",'Dépenses sur Devis'!H313)</f>
        <v/>
      </c>
      <c r="I313" s="231"/>
      <c r="J313" s="232"/>
      <c r="K313" s="233">
        <f t="shared" si="8"/>
        <v>0</v>
      </c>
      <c r="L313" s="223"/>
      <c r="M313" s="234"/>
      <c r="N313" s="225">
        <f t="shared" si="9"/>
        <v>0</v>
      </c>
      <c r="O313" s="235"/>
    </row>
    <row r="314" spans="1:15" ht="20.100000000000001" customHeight="1" x14ac:dyDescent="0.25">
      <c r="A314" s="77">
        <v>309</v>
      </c>
      <c r="B314" s="215" t="str">
        <f>IF('Dépenses sur Devis'!B314="","",'Dépenses sur Devis'!B314)</f>
        <v/>
      </c>
      <c r="C314" s="215" t="str">
        <f>IF('Dépenses sur Devis'!C314="","",'Dépenses sur Devis'!C314)</f>
        <v/>
      </c>
      <c r="D314" s="227" t="str">
        <f>IF('Dépenses sur Devis'!D314="","",'Dépenses sur Devis'!D314)</f>
        <v/>
      </c>
      <c r="E314" s="228" t="str">
        <f>IF('Dépenses sur Devis'!E314="","",'Dépenses sur Devis'!E314)</f>
        <v/>
      </c>
      <c r="F314" s="230" t="str">
        <f>IF('Dépenses sur Devis'!F314="","",'Dépenses sur Devis'!F314)</f>
        <v/>
      </c>
      <c r="G314" s="230" t="str">
        <f>IF('Dépenses sur Devis'!G314="","",'Dépenses sur Devis'!G314)</f>
        <v/>
      </c>
      <c r="H314" s="230" t="str">
        <f>IF('Dépenses sur Devis'!H314="","",'Dépenses sur Devis'!H314)</f>
        <v/>
      </c>
      <c r="I314" s="231"/>
      <c r="J314" s="232"/>
      <c r="K314" s="233">
        <f t="shared" si="8"/>
        <v>0</v>
      </c>
      <c r="L314" s="223"/>
      <c r="M314" s="234"/>
      <c r="N314" s="225">
        <f t="shared" si="9"/>
        <v>0</v>
      </c>
      <c r="O314" s="235"/>
    </row>
    <row r="315" spans="1:15" ht="20.100000000000001" customHeight="1" x14ac:dyDescent="0.25">
      <c r="A315" s="77">
        <v>310</v>
      </c>
      <c r="B315" s="215" t="str">
        <f>IF('Dépenses sur Devis'!B315="","",'Dépenses sur Devis'!B315)</f>
        <v/>
      </c>
      <c r="C315" s="215" t="str">
        <f>IF('Dépenses sur Devis'!C315="","",'Dépenses sur Devis'!C315)</f>
        <v/>
      </c>
      <c r="D315" s="227" t="str">
        <f>IF('Dépenses sur Devis'!D315="","",'Dépenses sur Devis'!D315)</f>
        <v/>
      </c>
      <c r="E315" s="228" t="str">
        <f>IF('Dépenses sur Devis'!E315="","",'Dépenses sur Devis'!E315)</f>
        <v/>
      </c>
      <c r="F315" s="230" t="str">
        <f>IF('Dépenses sur Devis'!F315="","",'Dépenses sur Devis'!F315)</f>
        <v/>
      </c>
      <c r="G315" s="230" t="str">
        <f>IF('Dépenses sur Devis'!G315="","",'Dépenses sur Devis'!G315)</f>
        <v/>
      </c>
      <c r="H315" s="230" t="str">
        <f>IF('Dépenses sur Devis'!H315="","",'Dépenses sur Devis'!H315)</f>
        <v/>
      </c>
      <c r="I315" s="231"/>
      <c r="J315" s="232"/>
      <c r="K315" s="233">
        <f t="shared" si="8"/>
        <v>0</v>
      </c>
      <c r="L315" s="223"/>
      <c r="M315" s="234"/>
      <c r="N315" s="225">
        <f t="shared" si="9"/>
        <v>0</v>
      </c>
      <c r="O315" s="235"/>
    </row>
    <row r="316" spans="1:15" ht="20.100000000000001" customHeight="1" x14ac:dyDescent="0.25">
      <c r="A316" s="77">
        <v>311</v>
      </c>
      <c r="B316" s="215" t="str">
        <f>IF('Dépenses sur Devis'!B316="","",'Dépenses sur Devis'!B316)</f>
        <v/>
      </c>
      <c r="C316" s="215" t="str">
        <f>IF('Dépenses sur Devis'!C316="","",'Dépenses sur Devis'!C316)</f>
        <v/>
      </c>
      <c r="D316" s="227" t="str">
        <f>IF('Dépenses sur Devis'!D316="","",'Dépenses sur Devis'!D316)</f>
        <v/>
      </c>
      <c r="E316" s="228" t="str">
        <f>IF('Dépenses sur Devis'!E316="","",'Dépenses sur Devis'!E316)</f>
        <v/>
      </c>
      <c r="F316" s="230" t="str">
        <f>IF('Dépenses sur Devis'!F316="","",'Dépenses sur Devis'!F316)</f>
        <v/>
      </c>
      <c r="G316" s="230" t="str">
        <f>IF('Dépenses sur Devis'!G316="","",'Dépenses sur Devis'!G316)</f>
        <v/>
      </c>
      <c r="H316" s="230" t="str">
        <f>IF('Dépenses sur Devis'!H316="","",'Dépenses sur Devis'!H316)</f>
        <v/>
      </c>
      <c r="I316" s="231"/>
      <c r="J316" s="232"/>
      <c r="K316" s="233">
        <f t="shared" si="8"/>
        <v>0</v>
      </c>
      <c r="L316" s="223"/>
      <c r="M316" s="234"/>
      <c r="N316" s="225">
        <f t="shared" si="9"/>
        <v>0</v>
      </c>
      <c r="O316" s="235"/>
    </row>
    <row r="317" spans="1:15" ht="20.100000000000001" customHeight="1" x14ac:dyDescent="0.25">
      <c r="A317" s="77">
        <v>312</v>
      </c>
      <c r="B317" s="215" t="str">
        <f>IF('Dépenses sur Devis'!B317="","",'Dépenses sur Devis'!B317)</f>
        <v/>
      </c>
      <c r="C317" s="215" t="str">
        <f>IF('Dépenses sur Devis'!C317="","",'Dépenses sur Devis'!C317)</f>
        <v/>
      </c>
      <c r="D317" s="227" t="str">
        <f>IF('Dépenses sur Devis'!D317="","",'Dépenses sur Devis'!D317)</f>
        <v/>
      </c>
      <c r="E317" s="228" t="str">
        <f>IF('Dépenses sur Devis'!E317="","",'Dépenses sur Devis'!E317)</f>
        <v/>
      </c>
      <c r="F317" s="230" t="str">
        <f>IF('Dépenses sur Devis'!F317="","",'Dépenses sur Devis'!F317)</f>
        <v/>
      </c>
      <c r="G317" s="230" t="str">
        <f>IF('Dépenses sur Devis'!G317="","",'Dépenses sur Devis'!G317)</f>
        <v/>
      </c>
      <c r="H317" s="230" t="str">
        <f>IF('Dépenses sur Devis'!H317="","",'Dépenses sur Devis'!H317)</f>
        <v/>
      </c>
      <c r="I317" s="231"/>
      <c r="J317" s="232"/>
      <c r="K317" s="233">
        <f t="shared" si="8"/>
        <v>0</v>
      </c>
      <c r="L317" s="223"/>
      <c r="M317" s="234"/>
      <c r="N317" s="225">
        <f t="shared" si="9"/>
        <v>0</v>
      </c>
      <c r="O317" s="235"/>
    </row>
    <row r="318" spans="1:15" ht="20.100000000000001" customHeight="1" x14ac:dyDescent="0.25">
      <c r="A318" s="77">
        <v>313</v>
      </c>
      <c r="B318" s="215" t="str">
        <f>IF('Dépenses sur Devis'!B318="","",'Dépenses sur Devis'!B318)</f>
        <v/>
      </c>
      <c r="C318" s="215" t="str">
        <f>IF('Dépenses sur Devis'!C318="","",'Dépenses sur Devis'!C318)</f>
        <v/>
      </c>
      <c r="D318" s="227" t="str">
        <f>IF('Dépenses sur Devis'!D318="","",'Dépenses sur Devis'!D318)</f>
        <v/>
      </c>
      <c r="E318" s="228" t="str">
        <f>IF('Dépenses sur Devis'!E318="","",'Dépenses sur Devis'!E318)</f>
        <v/>
      </c>
      <c r="F318" s="230" t="str">
        <f>IF('Dépenses sur Devis'!F318="","",'Dépenses sur Devis'!F318)</f>
        <v/>
      </c>
      <c r="G318" s="230" t="str">
        <f>IF('Dépenses sur Devis'!G318="","",'Dépenses sur Devis'!G318)</f>
        <v/>
      </c>
      <c r="H318" s="230" t="str">
        <f>IF('Dépenses sur Devis'!H318="","",'Dépenses sur Devis'!H318)</f>
        <v/>
      </c>
      <c r="I318" s="231"/>
      <c r="J318" s="232"/>
      <c r="K318" s="233">
        <f t="shared" si="8"/>
        <v>0</v>
      </c>
      <c r="L318" s="223"/>
      <c r="M318" s="234"/>
      <c r="N318" s="225">
        <f t="shared" si="9"/>
        <v>0</v>
      </c>
      <c r="O318" s="235"/>
    </row>
    <row r="319" spans="1:15" ht="20.100000000000001" customHeight="1" x14ac:dyDescent="0.25">
      <c r="A319" s="77">
        <v>314</v>
      </c>
      <c r="B319" s="215" t="str">
        <f>IF('Dépenses sur Devis'!B319="","",'Dépenses sur Devis'!B319)</f>
        <v/>
      </c>
      <c r="C319" s="215" t="str">
        <f>IF('Dépenses sur Devis'!C319="","",'Dépenses sur Devis'!C319)</f>
        <v/>
      </c>
      <c r="D319" s="227" t="str">
        <f>IF('Dépenses sur Devis'!D319="","",'Dépenses sur Devis'!D319)</f>
        <v/>
      </c>
      <c r="E319" s="228" t="str">
        <f>IF('Dépenses sur Devis'!E319="","",'Dépenses sur Devis'!E319)</f>
        <v/>
      </c>
      <c r="F319" s="230" t="str">
        <f>IF('Dépenses sur Devis'!F319="","",'Dépenses sur Devis'!F319)</f>
        <v/>
      </c>
      <c r="G319" s="230" t="str">
        <f>IF('Dépenses sur Devis'!G319="","",'Dépenses sur Devis'!G319)</f>
        <v/>
      </c>
      <c r="H319" s="230" t="str">
        <f>IF('Dépenses sur Devis'!H319="","",'Dépenses sur Devis'!H319)</f>
        <v/>
      </c>
      <c r="I319" s="231"/>
      <c r="J319" s="232"/>
      <c r="K319" s="233">
        <f t="shared" si="8"/>
        <v>0</v>
      </c>
      <c r="L319" s="223"/>
      <c r="M319" s="234"/>
      <c r="N319" s="225">
        <f t="shared" si="9"/>
        <v>0</v>
      </c>
      <c r="O319" s="235"/>
    </row>
    <row r="320" spans="1:15" ht="20.100000000000001" customHeight="1" x14ac:dyDescent="0.25">
      <c r="A320" s="77">
        <v>315</v>
      </c>
      <c r="B320" s="215" t="str">
        <f>IF('Dépenses sur Devis'!B320="","",'Dépenses sur Devis'!B320)</f>
        <v/>
      </c>
      <c r="C320" s="215" t="str">
        <f>IF('Dépenses sur Devis'!C320="","",'Dépenses sur Devis'!C320)</f>
        <v/>
      </c>
      <c r="D320" s="227" t="str">
        <f>IF('Dépenses sur Devis'!D320="","",'Dépenses sur Devis'!D320)</f>
        <v/>
      </c>
      <c r="E320" s="228" t="str">
        <f>IF('Dépenses sur Devis'!E320="","",'Dépenses sur Devis'!E320)</f>
        <v/>
      </c>
      <c r="F320" s="230" t="str">
        <f>IF('Dépenses sur Devis'!F320="","",'Dépenses sur Devis'!F320)</f>
        <v/>
      </c>
      <c r="G320" s="230" t="str">
        <f>IF('Dépenses sur Devis'!G320="","",'Dépenses sur Devis'!G320)</f>
        <v/>
      </c>
      <c r="H320" s="230" t="str">
        <f>IF('Dépenses sur Devis'!H320="","",'Dépenses sur Devis'!H320)</f>
        <v/>
      </c>
      <c r="I320" s="231"/>
      <c r="J320" s="232"/>
      <c r="K320" s="233">
        <f t="shared" si="8"/>
        <v>0</v>
      </c>
      <c r="L320" s="223"/>
      <c r="M320" s="234"/>
      <c r="N320" s="225">
        <f t="shared" si="9"/>
        <v>0</v>
      </c>
      <c r="O320" s="235"/>
    </row>
    <row r="321" spans="1:15" ht="20.100000000000001" customHeight="1" x14ac:dyDescent="0.25">
      <c r="A321" s="77">
        <v>316</v>
      </c>
      <c r="B321" s="215" t="str">
        <f>IF('Dépenses sur Devis'!B321="","",'Dépenses sur Devis'!B321)</f>
        <v/>
      </c>
      <c r="C321" s="215" t="str">
        <f>IF('Dépenses sur Devis'!C321="","",'Dépenses sur Devis'!C321)</f>
        <v/>
      </c>
      <c r="D321" s="227" t="str">
        <f>IF('Dépenses sur Devis'!D321="","",'Dépenses sur Devis'!D321)</f>
        <v/>
      </c>
      <c r="E321" s="228" t="str">
        <f>IF('Dépenses sur Devis'!E321="","",'Dépenses sur Devis'!E321)</f>
        <v/>
      </c>
      <c r="F321" s="230" t="str">
        <f>IF('Dépenses sur Devis'!F321="","",'Dépenses sur Devis'!F321)</f>
        <v/>
      </c>
      <c r="G321" s="230" t="str">
        <f>IF('Dépenses sur Devis'!G321="","",'Dépenses sur Devis'!G321)</f>
        <v/>
      </c>
      <c r="H321" s="230" t="str">
        <f>IF('Dépenses sur Devis'!H321="","",'Dépenses sur Devis'!H321)</f>
        <v/>
      </c>
      <c r="I321" s="231"/>
      <c r="J321" s="232"/>
      <c r="K321" s="233">
        <f t="shared" si="8"/>
        <v>0</v>
      </c>
      <c r="L321" s="223"/>
      <c r="M321" s="234"/>
      <c r="N321" s="225">
        <f t="shared" si="9"/>
        <v>0</v>
      </c>
      <c r="O321" s="235"/>
    </row>
    <row r="322" spans="1:15" ht="20.100000000000001" customHeight="1" x14ac:dyDescent="0.25">
      <c r="A322" s="77">
        <v>317</v>
      </c>
      <c r="B322" s="215" t="str">
        <f>IF('Dépenses sur Devis'!B322="","",'Dépenses sur Devis'!B322)</f>
        <v/>
      </c>
      <c r="C322" s="215" t="str">
        <f>IF('Dépenses sur Devis'!C322="","",'Dépenses sur Devis'!C322)</f>
        <v/>
      </c>
      <c r="D322" s="227" t="str">
        <f>IF('Dépenses sur Devis'!D322="","",'Dépenses sur Devis'!D322)</f>
        <v/>
      </c>
      <c r="E322" s="228" t="str">
        <f>IF('Dépenses sur Devis'!E322="","",'Dépenses sur Devis'!E322)</f>
        <v/>
      </c>
      <c r="F322" s="230" t="str">
        <f>IF('Dépenses sur Devis'!F322="","",'Dépenses sur Devis'!F322)</f>
        <v/>
      </c>
      <c r="G322" s="230" t="str">
        <f>IF('Dépenses sur Devis'!G322="","",'Dépenses sur Devis'!G322)</f>
        <v/>
      </c>
      <c r="H322" s="230" t="str">
        <f>IF('Dépenses sur Devis'!H322="","",'Dépenses sur Devis'!H322)</f>
        <v/>
      </c>
      <c r="I322" s="231"/>
      <c r="J322" s="232"/>
      <c r="K322" s="233">
        <f t="shared" si="8"/>
        <v>0</v>
      </c>
      <c r="L322" s="223"/>
      <c r="M322" s="234"/>
      <c r="N322" s="225">
        <f t="shared" si="9"/>
        <v>0</v>
      </c>
      <c r="O322" s="235"/>
    </row>
    <row r="323" spans="1:15" ht="20.100000000000001" customHeight="1" x14ac:dyDescent="0.25">
      <c r="A323" s="77">
        <v>318</v>
      </c>
      <c r="B323" s="215" t="str">
        <f>IF('Dépenses sur Devis'!B323="","",'Dépenses sur Devis'!B323)</f>
        <v/>
      </c>
      <c r="C323" s="215" t="str">
        <f>IF('Dépenses sur Devis'!C323="","",'Dépenses sur Devis'!C323)</f>
        <v/>
      </c>
      <c r="D323" s="227" t="str">
        <f>IF('Dépenses sur Devis'!D323="","",'Dépenses sur Devis'!D323)</f>
        <v/>
      </c>
      <c r="E323" s="228" t="str">
        <f>IF('Dépenses sur Devis'!E323="","",'Dépenses sur Devis'!E323)</f>
        <v/>
      </c>
      <c r="F323" s="230" t="str">
        <f>IF('Dépenses sur Devis'!F323="","",'Dépenses sur Devis'!F323)</f>
        <v/>
      </c>
      <c r="G323" s="230" t="str">
        <f>IF('Dépenses sur Devis'!G323="","",'Dépenses sur Devis'!G323)</f>
        <v/>
      </c>
      <c r="H323" s="230" t="str">
        <f>IF('Dépenses sur Devis'!H323="","",'Dépenses sur Devis'!H323)</f>
        <v/>
      </c>
      <c r="I323" s="231"/>
      <c r="J323" s="232"/>
      <c r="K323" s="233">
        <f t="shared" si="8"/>
        <v>0</v>
      </c>
      <c r="L323" s="223"/>
      <c r="M323" s="234"/>
      <c r="N323" s="225">
        <f t="shared" si="9"/>
        <v>0</v>
      </c>
      <c r="O323" s="235"/>
    </row>
    <row r="324" spans="1:15" ht="20.100000000000001" customHeight="1" x14ac:dyDescent="0.25">
      <c r="A324" s="77">
        <v>319</v>
      </c>
      <c r="B324" s="215" t="str">
        <f>IF('Dépenses sur Devis'!B324="","",'Dépenses sur Devis'!B324)</f>
        <v/>
      </c>
      <c r="C324" s="215" t="str">
        <f>IF('Dépenses sur Devis'!C324="","",'Dépenses sur Devis'!C324)</f>
        <v/>
      </c>
      <c r="D324" s="227" t="str">
        <f>IF('Dépenses sur Devis'!D324="","",'Dépenses sur Devis'!D324)</f>
        <v/>
      </c>
      <c r="E324" s="228" t="str">
        <f>IF('Dépenses sur Devis'!E324="","",'Dépenses sur Devis'!E324)</f>
        <v/>
      </c>
      <c r="F324" s="230" t="str">
        <f>IF('Dépenses sur Devis'!F324="","",'Dépenses sur Devis'!F324)</f>
        <v/>
      </c>
      <c r="G324" s="230" t="str">
        <f>IF('Dépenses sur Devis'!G324="","",'Dépenses sur Devis'!G324)</f>
        <v/>
      </c>
      <c r="H324" s="230" t="str">
        <f>IF('Dépenses sur Devis'!H324="","",'Dépenses sur Devis'!H324)</f>
        <v/>
      </c>
      <c r="I324" s="231"/>
      <c r="J324" s="232"/>
      <c r="K324" s="233">
        <f t="shared" si="8"/>
        <v>0</v>
      </c>
      <c r="L324" s="223"/>
      <c r="M324" s="234"/>
      <c r="N324" s="225">
        <f t="shared" si="9"/>
        <v>0</v>
      </c>
      <c r="O324" s="235"/>
    </row>
    <row r="325" spans="1:15" ht="20.100000000000001" customHeight="1" x14ac:dyDescent="0.25">
      <c r="A325" s="77">
        <v>320</v>
      </c>
      <c r="B325" s="215" t="str">
        <f>IF('Dépenses sur Devis'!B325="","",'Dépenses sur Devis'!B325)</f>
        <v/>
      </c>
      <c r="C325" s="215" t="str">
        <f>IF('Dépenses sur Devis'!C325="","",'Dépenses sur Devis'!C325)</f>
        <v/>
      </c>
      <c r="D325" s="227" t="str">
        <f>IF('Dépenses sur Devis'!D325="","",'Dépenses sur Devis'!D325)</f>
        <v/>
      </c>
      <c r="E325" s="228" t="str">
        <f>IF('Dépenses sur Devis'!E325="","",'Dépenses sur Devis'!E325)</f>
        <v/>
      </c>
      <c r="F325" s="230" t="str">
        <f>IF('Dépenses sur Devis'!F325="","",'Dépenses sur Devis'!F325)</f>
        <v/>
      </c>
      <c r="G325" s="230" t="str">
        <f>IF('Dépenses sur Devis'!G325="","",'Dépenses sur Devis'!G325)</f>
        <v/>
      </c>
      <c r="H325" s="230" t="str">
        <f>IF('Dépenses sur Devis'!H325="","",'Dépenses sur Devis'!H325)</f>
        <v/>
      </c>
      <c r="I325" s="231"/>
      <c r="J325" s="232"/>
      <c r="K325" s="233">
        <f t="shared" ref="K325:K388" si="10">MIN(F325,G325,H325)*1.15</f>
        <v>0</v>
      </c>
      <c r="L325" s="223"/>
      <c r="M325" s="234"/>
      <c r="N325" s="225">
        <f t="shared" si="9"/>
        <v>0</v>
      </c>
      <c r="O325" s="235"/>
    </row>
    <row r="326" spans="1:15" ht="20.100000000000001" customHeight="1" x14ac:dyDescent="0.25">
      <c r="A326" s="77">
        <v>321</v>
      </c>
      <c r="B326" s="215" t="str">
        <f>IF('Dépenses sur Devis'!B326="","",'Dépenses sur Devis'!B326)</f>
        <v/>
      </c>
      <c r="C326" s="215" t="str">
        <f>IF('Dépenses sur Devis'!C326="","",'Dépenses sur Devis'!C326)</f>
        <v/>
      </c>
      <c r="D326" s="227" t="str">
        <f>IF('Dépenses sur Devis'!D326="","",'Dépenses sur Devis'!D326)</f>
        <v/>
      </c>
      <c r="E326" s="228" t="str">
        <f>IF('Dépenses sur Devis'!E326="","",'Dépenses sur Devis'!E326)</f>
        <v/>
      </c>
      <c r="F326" s="230" t="str">
        <f>IF('Dépenses sur Devis'!F326="","",'Dépenses sur Devis'!F326)</f>
        <v/>
      </c>
      <c r="G326" s="230" t="str">
        <f>IF('Dépenses sur Devis'!G326="","",'Dépenses sur Devis'!G326)</f>
        <v/>
      </c>
      <c r="H326" s="230" t="str">
        <f>IF('Dépenses sur Devis'!H326="","",'Dépenses sur Devis'!H326)</f>
        <v/>
      </c>
      <c r="I326" s="231"/>
      <c r="J326" s="232"/>
      <c r="K326" s="233">
        <f t="shared" si="10"/>
        <v>0</v>
      </c>
      <c r="L326" s="223"/>
      <c r="M326" s="234"/>
      <c r="N326" s="225">
        <f t="shared" ref="N326:N389" si="11">IF(E326="Achat de véhicule (simples cabines)",MIN(L326,40000),0)</f>
        <v>0</v>
      </c>
      <c r="O326" s="235"/>
    </row>
    <row r="327" spans="1:15" ht="20.100000000000001" customHeight="1" x14ac:dyDescent="0.25">
      <c r="A327" s="77">
        <v>322</v>
      </c>
      <c r="B327" s="215" t="str">
        <f>IF('Dépenses sur Devis'!B327="","",'Dépenses sur Devis'!B327)</f>
        <v/>
      </c>
      <c r="C327" s="215" t="str">
        <f>IF('Dépenses sur Devis'!C327="","",'Dépenses sur Devis'!C327)</f>
        <v/>
      </c>
      <c r="D327" s="227" t="str">
        <f>IF('Dépenses sur Devis'!D327="","",'Dépenses sur Devis'!D327)</f>
        <v/>
      </c>
      <c r="E327" s="228" t="str">
        <f>IF('Dépenses sur Devis'!E327="","",'Dépenses sur Devis'!E327)</f>
        <v/>
      </c>
      <c r="F327" s="230" t="str">
        <f>IF('Dépenses sur Devis'!F327="","",'Dépenses sur Devis'!F327)</f>
        <v/>
      </c>
      <c r="G327" s="230" t="str">
        <f>IF('Dépenses sur Devis'!G327="","",'Dépenses sur Devis'!G327)</f>
        <v/>
      </c>
      <c r="H327" s="230" t="str">
        <f>IF('Dépenses sur Devis'!H327="","",'Dépenses sur Devis'!H327)</f>
        <v/>
      </c>
      <c r="I327" s="231"/>
      <c r="J327" s="232"/>
      <c r="K327" s="233">
        <f t="shared" si="10"/>
        <v>0</v>
      </c>
      <c r="L327" s="223"/>
      <c r="M327" s="234"/>
      <c r="N327" s="225">
        <f t="shared" si="11"/>
        <v>0</v>
      </c>
      <c r="O327" s="235"/>
    </row>
    <row r="328" spans="1:15" ht="20.100000000000001" customHeight="1" x14ac:dyDescent="0.25">
      <c r="A328" s="77">
        <v>323</v>
      </c>
      <c r="B328" s="215" t="str">
        <f>IF('Dépenses sur Devis'!B328="","",'Dépenses sur Devis'!B328)</f>
        <v/>
      </c>
      <c r="C328" s="215" t="str">
        <f>IF('Dépenses sur Devis'!C328="","",'Dépenses sur Devis'!C328)</f>
        <v/>
      </c>
      <c r="D328" s="227" t="str">
        <f>IF('Dépenses sur Devis'!D328="","",'Dépenses sur Devis'!D328)</f>
        <v/>
      </c>
      <c r="E328" s="228" t="str">
        <f>IF('Dépenses sur Devis'!E328="","",'Dépenses sur Devis'!E328)</f>
        <v/>
      </c>
      <c r="F328" s="230" t="str">
        <f>IF('Dépenses sur Devis'!F328="","",'Dépenses sur Devis'!F328)</f>
        <v/>
      </c>
      <c r="G328" s="230" t="str">
        <f>IF('Dépenses sur Devis'!G328="","",'Dépenses sur Devis'!G328)</f>
        <v/>
      </c>
      <c r="H328" s="230" t="str">
        <f>IF('Dépenses sur Devis'!H328="","",'Dépenses sur Devis'!H328)</f>
        <v/>
      </c>
      <c r="I328" s="231"/>
      <c r="J328" s="232"/>
      <c r="K328" s="233">
        <f t="shared" si="10"/>
        <v>0</v>
      </c>
      <c r="L328" s="223"/>
      <c r="M328" s="234"/>
      <c r="N328" s="225">
        <f t="shared" si="11"/>
        <v>0</v>
      </c>
      <c r="O328" s="235"/>
    </row>
    <row r="329" spans="1:15" ht="20.100000000000001" customHeight="1" x14ac:dyDescent="0.25">
      <c r="A329" s="77">
        <v>324</v>
      </c>
      <c r="B329" s="215" t="str">
        <f>IF('Dépenses sur Devis'!B329="","",'Dépenses sur Devis'!B329)</f>
        <v/>
      </c>
      <c r="C329" s="215" t="str">
        <f>IF('Dépenses sur Devis'!C329="","",'Dépenses sur Devis'!C329)</f>
        <v/>
      </c>
      <c r="D329" s="227" t="str">
        <f>IF('Dépenses sur Devis'!D329="","",'Dépenses sur Devis'!D329)</f>
        <v/>
      </c>
      <c r="E329" s="228" t="str">
        <f>IF('Dépenses sur Devis'!E329="","",'Dépenses sur Devis'!E329)</f>
        <v/>
      </c>
      <c r="F329" s="230" t="str">
        <f>IF('Dépenses sur Devis'!F329="","",'Dépenses sur Devis'!F329)</f>
        <v/>
      </c>
      <c r="G329" s="230" t="str">
        <f>IF('Dépenses sur Devis'!G329="","",'Dépenses sur Devis'!G329)</f>
        <v/>
      </c>
      <c r="H329" s="230" t="str">
        <f>IF('Dépenses sur Devis'!H329="","",'Dépenses sur Devis'!H329)</f>
        <v/>
      </c>
      <c r="I329" s="231"/>
      <c r="J329" s="232"/>
      <c r="K329" s="233">
        <f t="shared" si="10"/>
        <v>0</v>
      </c>
      <c r="L329" s="223"/>
      <c r="M329" s="234"/>
      <c r="N329" s="225">
        <f t="shared" si="11"/>
        <v>0</v>
      </c>
      <c r="O329" s="235"/>
    </row>
    <row r="330" spans="1:15" ht="20.100000000000001" customHeight="1" x14ac:dyDescent="0.25">
      <c r="A330" s="77">
        <v>325</v>
      </c>
      <c r="B330" s="215" t="str">
        <f>IF('Dépenses sur Devis'!B330="","",'Dépenses sur Devis'!B330)</f>
        <v/>
      </c>
      <c r="C330" s="215" t="str">
        <f>IF('Dépenses sur Devis'!C330="","",'Dépenses sur Devis'!C330)</f>
        <v/>
      </c>
      <c r="D330" s="227" t="str">
        <f>IF('Dépenses sur Devis'!D330="","",'Dépenses sur Devis'!D330)</f>
        <v/>
      </c>
      <c r="E330" s="228" t="str">
        <f>IF('Dépenses sur Devis'!E330="","",'Dépenses sur Devis'!E330)</f>
        <v/>
      </c>
      <c r="F330" s="230" t="str">
        <f>IF('Dépenses sur Devis'!F330="","",'Dépenses sur Devis'!F330)</f>
        <v/>
      </c>
      <c r="G330" s="230" t="str">
        <f>IF('Dépenses sur Devis'!G330="","",'Dépenses sur Devis'!G330)</f>
        <v/>
      </c>
      <c r="H330" s="230" t="str">
        <f>IF('Dépenses sur Devis'!H330="","",'Dépenses sur Devis'!H330)</f>
        <v/>
      </c>
      <c r="I330" s="231"/>
      <c r="J330" s="232"/>
      <c r="K330" s="233">
        <f t="shared" si="10"/>
        <v>0</v>
      </c>
      <c r="L330" s="223"/>
      <c r="M330" s="234"/>
      <c r="N330" s="225">
        <f t="shared" si="11"/>
        <v>0</v>
      </c>
      <c r="O330" s="235"/>
    </row>
    <row r="331" spans="1:15" ht="20.100000000000001" customHeight="1" x14ac:dyDescent="0.25">
      <c r="A331" s="77">
        <v>326</v>
      </c>
      <c r="B331" s="215" t="str">
        <f>IF('Dépenses sur Devis'!B331="","",'Dépenses sur Devis'!B331)</f>
        <v/>
      </c>
      <c r="C331" s="215" t="str">
        <f>IF('Dépenses sur Devis'!C331="","",'Dépenses sur Devis'!C331)</f>
        <v/>
      </c>
      <c r="D331" s="227" t="str">
        <f>IF('Dépenses sur Devis'!D331="","",'Dépenses sur Devis'!D331)</f>
        <v/>
      </c>
      <c r="E331" s="228" t="str">
        <f>IF('Dépenses sur Devis'!E331="","",'Dépenses sur Devis'!E331)</f>
        <v/>
      </c>
      <c r="F331" s="230" t="str">
        <f>IF('Dépenses sur Devis'!F331="","",'Dépenses sur Devis'!F331)</f>
        <v/>
      </c>
      <c r="G331" s="230" t="str">
        <f>IF('Dépenses sur Devis'!G331="","",'Dépenses sur Devis'!G331)</f>
        <v/>
      </c>
      <c r="H331" s="230" t="str">
        <f>IF('Dépenses sur Devis'!H331="","",'Dépenses sur Devis'!H331)</f>
        <v/>
      </c>
      <c r="I331" s="231"/>
      <c r="J331" s="232"/>
      <c r="K331" s="233">
        <f t="shared" si="10"/>
        <v>0</v>
      </c>
      <c r="L331" s="223"/>
      <c r="M331" s="234"/>
      <c r="N331" s="225">
        <f t="shared" si="11"/>
        <v>0</v>
      </c>
      <c r="O331" s="235"/>
    </row>
    <row r="332" spans="1:15" ht="20.100000000000001" customHeight="1" x14ac:dyDescent="0.25">
      <c r="A332" s="77">
        <v>327</v>
      </c>
      <c r="B332" s="215" t="str">
        <f>IF('Dépenses sur Devis'!B332="","",'Dépenses sur Devis'!B332)</f>
        <v/>
      </c>
      <c r="C332" s="215" t="str">
        <f>IF('Dépenses sur Devis'!C332="","",'Dépenses sur Devis'!C332)</f>
        <v/>
      </c>
      <c r="D332" s="227" t="str">
        <f>IF('Dépenses sur Devis'!D332="","",'Dépenses sur Devis'!D332)</f>
        <v/>
      </c>
      <c r="E332" s="228" t="str">
        <f>IF('Dépenses sur Devis'!E332="","",'Dépenses sur Devis'!E332)</f>
        <v/>
      </c>
      <c r="F332" s="230" t="str">
        <f>IF('Dépenses sur Devis'!F332="","",'Dépenses sur Devis'!F332)</f>
        <v/>
      </c>
      <c r="G332" s="230" t="str">
        <f>IF('Dépenses sur Devis'!G332="","",'Dépenses sur Devis'!G332)</f>
        <v/>
      </c>
      <c r="H332" s="230" t="str">
        <f>IF('Dépenses sur Devis'!H332="","",'Dépenses sur Devis'!H332)</f>
        <v/>
      </c>
      <c r="I332" s="231"/>
      <c r="J332" s="232"/>
      <c r="K332" s="233">
        <f t="shared" si="10"/>
        <v>0</v>
      </c>
      <c r="L332" s="223"/>
      <c r="M332" s="234"/>
      <c r="N332" s="225">
        <f t="shared" si="11"/>
        <v>0</v>
      </c>
      <c r="O332" s="235"/>
    </row>
    <row r="333" spans="1:15" ht="20.100000000000001" customHeight="1" x14ac:dyDescent="0.25">
      <c r="A333" s="77">
        <v>328</v>
      </c>
      <c r="B333" s="215" t="str">
        <f>IF('Dépenses sur Devis'!B333="","",'Dépenses sur Devis'!B333)</f>
        <v/>
      </c>
      <c r="C333" s="215" t="str">
        <f>IF('Dépenses sur Devis'!C333="","",'Dépenses sur Devis'!C333)</f>
        <v/>
      </c>
      <c r="D333" s="227" t="str">
        <f>IF('Dépenses sur Devis'!D333="","",'Dépenses sur Devis'!D333)</f>
        <v/>
      </c>
      <c r="E333" s="228" t="str">
        <f>IF('Dépenses sur Devis'!E333="","",'Dépenses sur Devis'!E333)</f>
        <v/>
      </c>
      <c r="F333" s="230" t="str">
        <f>IF('Dépenses sur Devis'!F333="","",'Dépenses sur Devis'!F333)</f>
        <v/>
      </c>
      <c r="G333" s="230" t="str">
        <f>IF('Dépenses sur Devis'!G333="","",'Dépenses sur Devis'!G333)</f>
        <v/>
      </c>
      <c r="H333" s="230" t="str">
        <f>IF('Dépenses sur Devis'!H333="","",'Dépenses sur Devis'!H333)</f>
        <v/>
      </c>
      <c r="I333" s="231"/>
      <c r="J333" s="232"/>
      <c r="K333" s="233">
        <f t="shared" si="10"/>
        <v>0</v>
      </c>
      <c r="L333" s="223"/>
      <c r="M333" s="234"/>
      <c r="N333" s="225">
        <f t="shared" si="11"/>
        <v>0</v>
      </c>
      <c r="O333" s="235"/>
    </row>
    <row r="334" spans="1:15" ht="20.100000000000001" customHeight="1" x14ac:dyDescent="0.25">
      <c r="A334" s="77">
        <v>329</v>
      </c>
      <c r="B334" s="215" t="str">
        <f>IF('Dépenses sur Devis'!B334="","",'Dépenses sur Devis'!B334)</f>
        <v/>
      </c>
      <c r="C334" s="215" t="str">
        <f>IF('Dépenses sur Devis'!C334="","",'Dépenses sur Devis'!C334)</f>
        <v/>
      </c>
      <c r="D334" s="227" t="str">
        <f>IF('Dépenses sur Devis'!D334="","",'Dépenses sur Devis'!D334)</f>
        <v/>
      </c>
      <c r="E334" s="228" t="str">
        <f>IF('Dépenses sur Devis'!E334="","",'Dépenses sur Devis'!E334)</f>
        <v/>
      </c>
      <c r="F334" s="230" t="str">
        <f>IF('Dépenses sur Devis'!F334="","",'Dépenses sur Devis'!F334)</f>
        <v/>
      </c>
      <c r="G334" s="230" t="str">
        <f>IF('Dépenses sur Devis'!G334="","",'Dépenses sur Devis'!G334)</f>
        <v/>
      </c>
      <c r="H334" s="230" t="str">
        <f>IF('Dépenses sur Devis'!H334="","",'Dépenses sur Devis'!H334)</f>
        <v/>
      </c>
      <c r="I334" s="231"/>
      <c r="J334" s="232"/>
      <c r="K334" s="233">
        <f t="shared" si="10"/>
        <v>0</v>
      </c>
      <c r="L334" s="223"/>
      <c r="M334" s="234"/>
      <c r="N334" s="225">
        <f t="shared" si="11"/>
        <v>0</v>
      </c>
      <c r="O334" s="235"/>
    </row>
    <row r="335" spans="1:15" ht="20.100000000000001" customHeight="1" x14ac:dyDescent="0.25">
      <c r="A335" s="77">
        <v>330</v>
      </c>
      <c r="B335" s="215" t="str">
        <f>IF('Dépenses sur Devis'!B335="","",'Dépenses sur Devis'!B335)</f>
        <v/>
      </c>
      <c r="C335" s="215" t="str">
        <f>IF('Dépenses sur Devis'!C335="","",'Dépenses sur Devis'!C335)</f>
        <v/>
      </c>
      <c r="D335" s="227" t="str">
        <f>IF('Dépenses sur Devis'!D335="","",'Dépenses sur Devis'!D335)</f>
        <v/>
      </c>
      <c r="E335" s="228" t="str">
        <f>IF('Dépenses sur Devis'!E335="","",'Dépenses sur Devis'!E335)</f>
        <v/>
      </c>
      <c r="F335" s="230" t="str">
        <f>IF('Dépenses sur Devis'!F335="","",'Dépenses sur Devis'!F335)</f>
        <v/>
      </c>
      <c r="G335" s="230" t="str">
        <f>IF('Dépenses sur Devis'!G335="","",'Dépenses sur Devis'!G335)</f>
        <v/>
      </c>
      <c r="H335" s="230" t="str">
        <f>IF('Dépenses sur Devis'!H335="","",'Dépenses sur Devis'!H335)</f>
        <v/>
      </c>
      <c r="I335" s="231"/>
      <c r="J335" s="232"/>
      <c r="K335" s="233">
        <f t="shared" si="10"/>
        <v>0</v>
      </c>
      <c r="L335" s="223"/>
      <c r="M335" s="234"/>
      <c r="N335" s="225">
        <f t="shared" si="11"/>
        <v>0</v>
      </c>
      <c r="O335" s="235"/>
    </row>
    <row r="336" spans="1:15" ht="20.100000000000001" customHeight="1" x14ac:dyDescent="0.25">
      <c r="A336" s="77">
        <v>331</v>
      </c>
      <c r="B336" s="215" t="str">
        <f>IF('Dépenses sur Devis'!B336="","",'Dépenses sur Devis'!B336)</f>
        <v/>
      </c>
      <c r="C336" s="215" t="str">
        <f>IF('Dépenses sur Devis'!C336="","",'Dépenses sur Devis'!C336)</f>
        <v/>
      </c>
      <c r="D336" s="227" t="str">
        <f>IF('Dépenses sur Devis'!D336="","",'Dépenses sur Devis'!D336)</f>
        <v/>
      </c>
      <c r="E336" s="228" t="str">
        <f>IF('Dépenses sur Devis'!E336="","",'Dépenses sur Devis'!E336)</f>
        <v/>
      </c>
      <c r="F336" s="230" t="str">
        <f>IF('Dépenses sur Devis'!F336="","",'Dépenses sur Devis'!F336)</f>
        <v/>
      </c>
      <c r="G336" s="230" t="str">
        <f>IF('Dépenses sur Devis'!G336="","",'Dépenses sur Devis'!G336)</f>
        <v/>
      </c>
      <c r="H336" s="230" t="str">
        <f>IF('Dépenses sur Devis'!H336="","",'Dépenses sur Devis'!H336)</f>
        <v/>
      </c>
      <c r="I336" s="231"/>
      <c r="J336" s="232"/>
      <c r="K336" s="233">
        <f t="shared" si="10"/>
        <v>0</v>
      </c>
      <c r="L336" s="223"/>
      <c r="M336" s="234"/>
      <c r="N336" s="225">
        <f t="shared" si="11"/>
        <v>0</v>
      </c>
      <c r="O336" s="235"/>
    </row>
    <row r="337" spans="1:15" ht="20.100000000000001" customHeight="1" x14ac:dyDescent="0.25">
      <c r="A337" s="77">
        <v>332</v>
      </c>
      <c r="B337" s="215" t="str">
        <f>IF('Dépenses sur Devis'!B337="","",'Dépenses sur Devis'!B337)</f>
        <v/>
      </c>
      <c r="C337" s="215" t="str">
        <f>IF('Dépenses sur Devis'!C337="","",'Dépenses sur Devis'!C337)</f>
        <v/>
      </c>
      <c r="D337" s="227" t="str">
        <f>IF('Dépenses sur Devis'!D337="","",'Dépenses sur Devis'!D337)</f>
        <v/>
      </c>
      <c r="E337" s="228" t="str">
        <f>IF('Dépenses sur Devis'!E337="","",'Dépenses sur Devis'!E337)</f>
        <v/>
      </c>
      <c r="F337" s="230" t="str">
        <f>IF('Dépenses sur Devis'!F337="","",'Dépenses sur Devis'!F337)</f>
        <v/>
      </c>
      <c r="G337" s="230" t="str">
        <f>IF('Dépenses sur Devis'!G337="","",'Dépenses sur Devis'!G337)</f>
        <v/>
      </c>
      <c r="H337" s="230" t="str">
        <f>IF('Dépenses sur Devis'!H337="","",'Dépenses sur Devis'!H337)</f>
        <v/>
      </c>
      <c r="I337" s="231"/>
      <c r="J337" s="232"/>
      <c r="K337" s="233">
        <f t="shared" si="10"/>
        <v>0</v>
      </c>
      <c r="L337" s="223"/>
      <c r="M337" s="234"/>
      <c r="N337" s="225">
        <f t="shared" si="11"/>
        <v>0</v>
      </c>
      <c r="O337" s="235"/>
    </row>
    <row r="338" spans="1:15" ht="20.100000000000001" customHeight="1" x14ac:dyDescent="0.25">
      <c r="A338" s="77">
        <v>333</v>
      </c>
      <c r="B338" s="215" t="str">
        <f>IF('Dépenses sur Devis'!B338="","",'Dépenses sur Devis'!B338)</f>
        <v/>
      </c>
      <c r="C338" s="215" t="str">
        <f>IF('Dépenses sur Devis'!C338="","",'Dépenses sur Devis'!C338)</f>
        <v/>
      </c>
      <c r="D338" s="227" t="str">
        <f>IF('Dépenses sur Devis'!D338="","",'Dépenses sur Devis'!D338)</f>
        <v/>
      </c>
      <c r="E338" s="228" t="str">
        <f>IF('Dépenses sur Devis'!E338="","",'Dépenses sur Devis'!E338)</f>
        <v/>
      </c>
      <c r="F338" s="230" t="str">
        <f>IF('Dépenses sur Devis'!F338="","",'Dépenses sur Devis'!F338)</f>
        <v/>
      </c>
      <c r="G338" s="230" t="str">
        <f>IF('Dépenses sur Devis'!G338="","",'Dépenses sur Devis'!G338)</f>
        <v/>
      </c>
      <c r="H338" s="230" t="str">
        <f>IF('Dépenses sur Devis'!H338="","",'Dépenses sur Devis'!H338)</f>
        <v/>
      </c>
      <c r="I338" s="231"/>
      <c r="J338" s="232"/>
      <c r="K338" s="233">
        <f t="shared" si="10"/>
        <v>0</v>
      </c>
      <c r="L338" s="223"/>
      <c r="M338" s="234"/>
      <c r="N338" s="225">
        <f t="shared" si="11"/>
        <v>0</v>
      </c>
      <c r="O338" s="235"/>
    </row>
    <row r="339" spans="1:15" ht="20.100000000000001" customHeight="1" x14ac:dyDescent="0.25">
      <c r="A339" s="77">
        <v>334</v>
      </c>
      <c r="B339" s="215" t="str">
        <f>IF('Dépenses sur Devis'!B339="","",'Dépenses sur Devis'!B339)</f>
        <v/>
      </c>
      <c r="C339" s="215" t="str">
        <f>IF('Dépenses sur Devis'!C339="","",'Dépenses sur Devis'!C339)</f>
        <v/>
      </c>
      <c r="D339" s="227" t="str">
        <f>IF('Dépenses sur Devis'!D339="","",'Dépenses sur Devis'!D339)</f>
        <v/>
      </c>
      <c r="E339" s="228" t="str">
        <f>IF('Dépenses sur Devis'!E339="","",'Dépenses sur Devis'!E339)</f>
        <v/>
      </c>
      <c r="F339" s="230" t="str">
        <f>IF('Dépenses sur Devis'!F339="","",'Dépenses sur Devis'!F339)</f>
        <v/>
      </c>
      <c r="G339" s="230" t="str">
        <f>IF('Dépenses sur Devis'!G339="","",'Dépenses sur Devis'!G339)</f>
        <v/>
      </c>
      <c r="H339" s="230" t="str">
        <f>IF('Dépenses sur Devis'!H339="","",'Dépenses sur Devis'!H339)</f>
        <v/>
      </c>
      <c r="I339" s="231"/>
      <c r="J339" s="232"/>
      <c r="K339" s="233">
        <f t="shared" si="10"/>
        <v>0</v>
      </c>
      <c r="L339" s="223"/>
      <c r="M339" s="234"/>
      <c r="N339" s="225">
        <f t="shared" si="11"/>
        <v>0</v>
      </c>
      <c r="O339" s="235"/>
    </row>
    <row r="340" spans="1:15" ht="20.100000000000001" customHeight="1" x14ac:dyDescent="0.25">
      <c r="A340" s="77">
        <v>335</v>
      </c>
      <c r="B340" s="215" t="str">
        <f>IF('Dépenses sur Devis'!B340="","",'Dépenses sur Devis'!B340)</f>
        <v/>
      </c>
      <c r="C340" s="215" t="str">
        <f>IF('Dépenses sur Devis'!C340="","",'Dépenses sur Devis'!C340)</f>
        <v/>
      </c>
      <c r="D340" s="227" t="str">
        <f>IF('Dépenses sur Devis'!D340="","",'Dépenses sur Devis'!D340)</f>
        <v/>
      </c>
      <c r="E340" s="228" t="str">
        <f>IF('Dépenses sur Devis'!E340="","",'Dépenses sur Devis'!E340)</f>
        <v/>
      </c>
      <c r="F340" s="230" t="str">
        <f>IF('Dépenses sur Devis'!F340="","",'Dépenses sur Devis'!F340)</f>
        <v/>
      </c>
      <c r="G340" s="230" t="str">
        <f>IF('Dépenses sur Devis'!G340="","",'Dépenses sur Devis'!G340)</f>
        <v/>
      </c>
      <c r="H340" s="230" t="str">
        <f>IF('Dépenses sur Devis'!H340="","",'Dépenses sur Devis'!H340)</f>
        <v/>
      </c>
      <c r="I340" s="231"/>
      <c r="J340" s="232"/>
      <c r="K340" s="233">
        <f t="shared" si="10"/>
        <v>0</v>
      </c>
      <c r="L340" s="223"/>
      <c r="M340" s="234"/>
      <c r="N340" s="225">
        <f t="shared" si="11"/>
        <v>0</v>
      </c>
      <c r="O340" s="235"/>
    </row>
    <row r="341" spans="1:15" ht="20.100000000000001" customHeight="1" x14ac:dyDescent="0.25">
      <c r="A341" s="77">
        <v>336</v>
      </c>
      <c r="B341" s="215" t="str">
        <f>IF('Dépenses sur Devis'!B341="","",'Dépenses sur Devis'!B341)</f>
        <v/>
      </c>
      <c r="C341" s="215" t="str">
        <f>IF('Dépenses sur Devis'!C341="","",'Dépenses sur Devis'!C341)</f>
        <v/>
      </c>
      <c r="D341" s="227" t="str">
        <f>IF('Dépenses sur Devis'!D341="","",'Dépenses sur Devis'!D341)</f>
        <v/>
      </c>
      <c r="E341" s="228" t="str">
        <f>IF('Dépenses sur Devis'!E341="","",'Dépenses sur Devis'!E341)</f>
        <v/>
      </c>
      <c r="F341" s="230" t="str">
        <f>IF('Dépenses sur Devis'!F341="","",'Dépenses sur Devis'!F341)</f>
        <v/>
      </c>
      <c r="G341" s="230" t="str">
        <f>IF('Dépenses sur Devis'!G341="","",'Dépenses sur Devis'!G341)</f>
        <v/>
      </c>
      <c r="H341" s="230" t="str">
        <f>IF('Dépenses sur Devis'!H341="","",'Dépenses sur Devis'!H341)</f>
        <v/>
      </c>
      <c r="I341" s="231"/>
      <c r="J341" s="232"/>
      <c r="K341" s="233">
        <f t="shared" si="10"/>
        <v>0</v>
      </c>
      <c r="L341" s="223"/>
      <c r="M341" s="234"/>
      <c r="N341" s="225">
        <f t="shared" si="11"/>
        <v>0</v>
      </c>
      <c r="O341" s="235"/>
    </row>
    <row r="342" spans="1:15" ht="20.100000000000001" customHeight="1" x14ac:dyDescent="0.25">
      <c r="A342" s="77">
        <v>337</v>
      </c>
      <c r="B342" s="215" t="str">
        <f>IF('Dépenses sur Devis'!B342="","",'Dépenses sur Devis'!B342)</f>
        <v/>
      </c>
      <c r="C342" s="215" t="str">
        <f>IF('Dépenses sur Devis'!C342="","",'Dépenses sur Devis'!C342)</f>
        <v/>
      </c>
      <c r="D342" s="227" t="str">
        <f>IF('Dépenses sur Devis'!D342="","",'Dépenses sur Devis'!D342)</f>
        <v/>
      </c>
      <c r="E342" s="228" t="str">
        <f>IF('Dépenses sur Devis'!E342="","",'Dépenses sur Devis'!E342)</f>
        <v/>
      </c>
      <c r="F342" s="230" t="str">
        <f>IF('Dépenses sur Devis'!F342="","",'Dépenses sur Devis'!F342)</f>
        <v/>
      </c>
      <c r="G342" s="230" t="str">
        <f>IF('Dépenses sur Devis'!G342="","",'Dépenses sur Devis'!G342)</f>
        <v/>
      </c>
      <c r="H342" s="230" t="str">
        <f>IF('Dépenses sur Devis'!H342="","",'Dépenses sur Devis'!H342)</f>
        <v/>
      </c>
      <c r="I342" s="231"/>
      <c r="J342" s="232"/>
      <c r="K342" s="233">
        <f t="shared" si="10"/>
        <v>0</v>
      </c>
      <c r="L342" s="223"/>
      <c r="M342" s="234"/>
      <c r="N342" s="225">
        <f t="shared" si="11"/>
        <v>0</v>
      </c>
      <c r="O342" s="235"/>
    </row>
    <row r="343" spans="1:15" ht="20.100000000000001" customHeight="1" x14ac:dyDescent="0.25">
      <c r="A343" s="77">
        <v>338</v>
      </c>
      <c r="B343" s="215" t="str">
        <f>IF('Dépenses sur Devis'!B343="","",'Dépenses sur Devis'!B343)</f>
        <v/>
      </c>
      <c r="C343" s="215" t="str">
        <f>IF('Dépenses sur Devis'!C343="","",'Dépenses sur Devis'!C343)</f>
        <v/>
      </c>
      <c r="D343" s="227" t="str">
        <f>IF('Dépenses sur Devis'!D343="","",'Dépenses sur Devis'!D343)</f>
        <v/>
      </c>
      <c r="E343" s="228" t="str">
        <f>IF('Dépenses sur Devis'!E343="","",'Dépenses sur Devis'!E343)</f>
        <v/>
      </c>
      <c r="F343" s="230" t="str">
        <f>IF('Dépenses sur Devis'!F343="","",'Dépenses sur Devis'!F343)</f>
        <v/>
      </c>
      <c r="G343" s="230" t="str">
        <f>IF('Dépenses sur Devis'!G343="","",'Dépenses sur Devis'!G343)</f>
        <v/>
      </c>
      <c r="H343" s="230" t="str">
        <f>IF('Dépenses sur Devis'!H343="","",'Dépenses sur Devis'!H343)</f>
        <v/>
      </c>
      <c r="I343" s="231"/>
      <c r="J343" s="232"/>
      <c r="K343" s="233">
        <f t="shared" si="10"/>
        <v>0</v>
      </c>
      <c r="L343" s="223"/>
      <c r="M343" s="234"/>
      <c r="N343" s="225">
        <f t="shared" si="11"/>
        <v>0</v>
      </c>
      <c r="O343" s="235"/>
    </row>
    <row r="344" spans="1:15" ht="20.100000000000001" customHeight="1" x14ac:dyDescent="0.25">
      <c r="A344" s="77">
        <v>339</v>
      </c>
      <c r="B344" s="215" t="str">
        <f>IF('Dépenses sur Devis'!B344="","",'Dépenses sur Devis'!B344)</f>
        <v/>
      </c>
      <c r="C344" s="215" t="str">
        <f>IF('Dépenses sur Devis'!C344="","",'Dépenses sur Devis'!C344)</f>
        <v/>
      </c>
      <c r="D344" s="227" t="str">
        <f>IF('Dépenses sur Devis'!D344="","",'Dépenses sur Devis'!D344)</f>
        <v/>
      </c>
      <c r="E344" s="228" t="str">
        <f>IF('Dépenses sur Devis'!E344="","",'Dépenses sur Devis'!E344)</f>
        <v/>
      </c>
      <c r="F344" s="230" t="str">
        <f>IF('Dépenses sur Devis'!F344="","",'Dépenses sur Devis'!F344)</f>
        <v/>
      </c>
      <c r="G344" s="230" t="str">
        <f>IF('Dépenses sur Devis'!G344="","",'Dépenses sur Devis'!G344)</f>
        <v/>
      </c>
      <c r="H344" s="230" t="str">
        <f>IF('Dépenses sur Devis'!H344="","",'Dépenses sur Devis'!H344)</f>
        <v/>
      </c>
      <c r="I344" s="231"/>
      <c r="J344" s="232"/>
      <c r="K344" s="233">
        <f t="shared" si="10"/>
        <v>0</v>
      </c>
      <c r="L344" s="223"/>
      <c r="M344" s="234"/>
      <c r="N344" s="225">
        <f t="shared" si="11"/>
        <v>0</v>
      </c>
      <c r="O344" s="235"/>
    </row>
    <row r="345" spans="1:15" ht="20.100000000000001" customHeight="1" x14ac:dyDescent="0.25">
      <c r="A345" s="77">
        <v>340</v>
      </c>
      <c r="B345" s="215" t="str">
        <f>IF('Dépenses sur Devis'!B345="","",'Dépenses sur Devis'!B345)</f>
        <v/>
      </c>
      <c r="C345" s="215" t="str">
        <f>IF('Dépenses sur Devis'!C345="","",'Dépenses sur Devis'!C345)</f>
        <v/>
      </c>
      <c r="D345" s="227" t="str">
        <f>IF('Dépenses sur Devis'!D345="","",'Dépenses sur Devis'!D345)</f>
        <v/>
      </c>
      <c r="E345" s="228" t="str">
        <f>IF('Dépenses sur Devis'!E345="","",'Dépenses sur Devis'!E345)</f>
        <v/>
      </c>
      <c r="F345" s="230" t="str">
        <f>IF('Dépenses sur Devis'!F345="","",'Dépenses sur Devis'!F345)</f>
        <v/>
      </c>
      <c r="G345" s="230" t="str">
        <f>IF('Dépenses sur Devis'!G345="","",'Dépenses sur Devis'!G345)</f>
        <v/>
      </c>
      <c r="H345" s="230" t="str">
        <f>IF('Dépenses sur Devis'!H345="","",'Dépenses sur Devis'!H345)</f>
        <v/>
      </c>
      <c r="I345" s="231"/>
      <c r="J345" s="232"/>
      <c r="K345" s="233">
        <f t="shared" si="10"/>
        <v>0</v>
      </c>
      <c r="L345" s="223"/>
      <c r="M345" s="234"/>
      <c r="N345" s="225">
        <f t="shared" si="11"/>
        <v>0</v>
      </c>
      <c r="O345" s="235"/>
    </row>
    <row r="346" spans="1:15" ht="20.100000000000001" customHeight="1" x14ac:dyDescent="0.25">
      <c r="A346" s="77">
        <v>341</v>
      </c>
      <c r="B346" s="215" t="str">
        <f>IF('Dépenses sur Devis'!B346="","",'Dépenses sur Devis'!B346)</f>
        <v/>
      </c>
      <c r="C346" s="215" t="str">
        <f>IF('Dépenses sur Devis'!C346="","",'Dépenses sur Devis'!C346)</f>
        <v/>
      </c>
      <c r="D346" s="227" t="str">
        <f>IF('Dépenses sur Devis'!D346="","",'Dépenses sur Devis'!D346)</f>
        <v/>
      </c>
      <c r="E346" s="228" t="str">
        <f>IF('Dépenses sur Devis'!E346="","",'Dépenses sur Devis'!E346)</f>
        <v/>
      </c>
      <c r="F346" s="230" t="str">
        <f>IF('Dépenses sur Devis'!F346="","",'Dépenses sur Devis'!F346)</f>
        <v/>
      </c>
      <c r="G346" s="230" t="str">
        <f>IF('Dépenses sur Devis'!G346="","",'Dépenses sur Devis'!G346)</f>
        <v/>
      </c>
      <c r="H346" s="230" t="str">
        <f>IF('Dépenses sur Devis'!H346="","",'Dépenses sur Devis'!H346)</f>
        <v/>
      </c>
      <c r="I346" s="231"/>
      <c r="J346" s="232"/>
      <c r="K346" s="233">
        <f t="shared" si="10"/>
        <v>0</v>
      </c>
      <c r="L346" s="223"/>
      <c r="M346" s="234"/>
      <c r="N346" s="225">
        <f t="shared" si="11"/>
        <v>0</v>
      </c>
      <c r="O346" s="235"/>
    </row>
    <row r="347" spans="1:15" ht="20.100000000000001" customHeight="1" x14ac:dyDescent="0.25">
      <c r="A347" s="77">
        <v>342</v>
      </c>
      <c r="B347" s="215" t="str">
        <f>IF('Dépenses sur Devis'!B347="","",'Dépenses sur Devis'!B347)</f>
        <v/>
      </c>
      <c r="C347" s="215" t="str">
        <f>IF('Dépenses sur Devis'!C347="","",'Dépenses sur Devis'!C347)</f>
        <v/>
      </c>
      <c r="D347" s="227" t="str">
        <f>IF('Dépenses sur Devis'!D347="","",'Dépenses sur Devis'!D347)</f>
        <v/>
      </c>
      <c r="E347" s="228" t="str">
        <f>IF('Dépenses sur Devis'!E347="","",'Dépenses sur Devis'!E347)</f>
        <v/>
      </c>
      <c r="F347" s="230" t="str">
        <f>IF('Dépenses sur Devis'!F347="","",'Dépenses sur Devis'!F347)</f>
        <v/>
      </c>
      <c r="G347" s="230" t="str">
        <f>IF('Dépenses sur Devis'!G347="","",'Dépenses sur Devis'!G347)</f>
        <v/>
      </c>
      <c r="H347" s="230" t="str">
        <f>IF('Dépenses sur Devis'!H347="","",'Dépenses sur Devis'!H347)</f>
        <v/>
      </c>
      <c r="I347" s="231"/>
      <c r="J347" s="232"/>
      <c r="K347" s="233">
        <f t="shared" si="10"/>
        <v>0</v>
      </c>
      <c r="L347" s="223"/>
      <c r="M347" s="234"/>
      <c r="N347" s="225">
        <f t="shared" si="11"/>
        <v>0</v>
      </c>
      <c r="O347" s="235"/>
    </row>
    <row r="348" spans="1:15" ht="20.100000000000001" customHeight="1" x14ac:dyDescent="0.25">
      <c r="A348" s="77">
        <v>343</v>
      </c>
      <c r="B348" s="215" t="str">
        <f>IF('Dépenses sur Devis'!B348="","",'Dépenses sur Devis'!B348)</f>
        <v/>
      </c>
      <c r="C348" s="215" t="str">
        <f>IF('Dépenses sur Devis'!C348="","",'Dépenses sur Devis'!C348)</f>
        <v/>
      </c>
      <c r="D348" s="227" t="str">
        <f>IF('Dépenses sur Devis'!D348="","",'Dépenses sur Devis'!D348)</f>
        <v/>
      </c>
      <c r="E348" s="228" t="str">
        <f>IF('Dépenses sur Devis'!E348="","",'Dépenses sur Devis'!E348)</f>
        <v/>
      </c>
      <c r="F348" s="230" t="str">
        <f>IF('Dépenses sur Devis'!F348="","",'Dépenses sur Devis'!F348)</f>
        <v/>
      </c>
      <c r="G348" s="230" t="str">
        <f>IF('Dépenses sur Devis'!G348="","",'Dépenses sur Devis'!G348)</f>
        <v/>
      </c>
      <c r="H348" s="230" t="str">
        <f>IF('Dépenses sur Devis'!H348="","",'Dépenses sur Devis'!H348)</f>
        <v/>
      </c>
      <c r="I348" s="231"/>
      <c r="J348" s="232"/>
      <c r="K348" s="233">
        <f t="shared" si="10"/>
        <v>0</v>
      </c>
      <c r="L348" s="223"/>
      <c r="M348" s="234"/>
      <c r="N348" s="225">
        <f t="shared" si="11"/>
        <v>0</v>
      </c>
      <c r="O348" s="235"/>
    </row>
    <row r="349" spans="1:15" ht="20.100000000000001" customHeight="1" x14ac:dyDescent="0.25">
      <c r="A349" s="77">
        <v>344</v>
      </c>
      <c r="B349" s="215" t="str">
        <f>IF('Dépenses sur Devis'!B349="","",'Dépenses sur Devis'!B349)</f>
        <v/>
      </c>
      <c r="C349" s="215" t="str">
        <f>IF('Dépenses sur Devis'!C349="","",'Dépenses sur Devis'!C349)</f>
        <v/>
      </c>
      <c r="D349" s="227" t="str">
        <f>IF('Dépenses sur Devis'!D349="","",'Dépenses sur Devis'!D349)</f>
        <v/>
      </c>
      <c r="E349" s="228" t="str">
        <f>IF('Dépenses sur Devis'!E349="","",'Dépenses sur Devis'!E349)</f>
        <v/>
      </c>
      <c r="F349" s="230" t="str">
        <f>IF('Dépenses sur Devis'!F349="","",'Dépenses sur Devis'!F349)</f>
        <v/>
      </c>
      <c r="G349" s="230" t="str">
        <f>IF('Dépenses sur Devis'!G349="","",'Dépenses sur Devis'!G349)</f>
        <v/>
      </c>
      <c r="H349" s="230" t="str">
        <f>IF('Dépenses sur Devis'!H349="","",'Dépenses sur Devis'!H349)</f>
        <v/>
      </c>
      <c r="I349" s="231"/>
      <c r="J349" s="232"/>
      <c r="K349" s="233">
        <f t="shared" si="10"/>
        <v>0</v>
      </c>
      <c r="L349" s="223"/>
      <c r="M349" s="234"/>
      <c r="N349" s="225">
        <f t="shared" si="11"/>
        <v>0</v>
      </c>
      <c r="O349" s="235"/>
    </row>
    <row r="350" spans="1:15" ht="20.100000000000001" customHeight="1" x14ac:dyDescent="0.25">
      <c r="A350" s="77">
        <v>345</v>
      </c>
      <c r="B350" s="215" t="str">
        <f>IF('Dépenses sur Devis'!B350="","",'Dépenses sur Devis'!B350)</f>
        <v/>
      </c>
      <c r="C350" s="215" t="str">
        <f>IF('Dépenses sur Devis'!C350="","",'Dépenses sur Devis'!C350)</f>
        <v/>
      </c>
      <c r="D350" s="227" t="str">
        <f>IF('Dépenses sur Devis'!D350="","",'Dépenses sur Devis'!D350)</f>
        <v/>
      </c>
      <c r="E350" s="228" t="str">
        <f>IF('Dépenses sur Devis'!E350="","",'Dépenses sur Devis'!E350)</f>
        <v/>
      </c>
      <c r="F350" s="230" t="str">
        <f>IF('Dépenses sur Devis'!F350="","",'Dépenses sur Devis'!F350)</f>
        <v/>
      </c>
      <c r="G350" s="230" t="str">
        <f>IF('Dépenses sur Devis'!G350="","",'Dépenses sur Devis'!G350)</f>
        <v/>
      </c>
      <c r="H350" s="230" t="str">
        <f>IF('Dépenses sur Devis'!H350="","",'Dépenses sur Devis'!H350)</f>
        <v/>
      </c>
      <c r="I350" s="231"/>
      <c r="J350" s="232"/>
      <c r="K350" s="233">
        <f t="shared" si="10"/>
        <v>0</v>
      </c>
      <c r="L350" s="223"/>
      <c r="M350" s="234"/>
      <c r="N350" s="225">
        <f t="shared" si="11"/>
        <v>0</v>
      </c>
      <c r="O350" s="235"/>
    </row>
    <row r="351" spans="1:15" ht="20.100000000000001" customHeight="1" x14ac:dyDescent="0.25">
      <c r="A351" s="77">
        <v>346</v>
      </c>
      <c r="B351" s="215" t="str">
        <f>IF('Dépenses sur Devis'!B351="","",'Dépenses sur Devis'!B351)</f>
        <v/>
      </c>
      <c r="C351" s="215" t="str">
        <f>IF('Dépenses sur Devis'!C351="","",'Dépenses sur Devis'!C351)</f>
        <v/>
      </c>
      <c r="D351" s="227" t="str">
        <f>IF('Dépenses sur Devis'!D351="","",'Dépenses sur Devis'!D351)</f>
        <v/>
      </c>
      <c r="E351" s="228" t="str">
        <f>IF('Dépenses sur Devis'!E351="","",'Dépenses sur Devis'!E351)</f>
        <v/>
      </c>
      <c r="F351" s="230" t="str">
        <f>IF('Dépenses sur Devis'!F351="","",'Dépenses sur Devis'!F351)</f>
        <v/>
      </c>
      <c r="G351" s="230" t="str">
        <f>IF('Dépenses sur Devis'!G351="","",'Dépenses sur Devis'!G351)</f>
        <v/>
      </c>
      <c r="H351" s="230" t="str">
        <f>IF('Dépenses sur Devis'!H351="","",'Dépenses sur Devis'!H351)</f>
        <v/>
      </c>
      <c r="I351" s="231"/>
      <c r="J351" s="232"/>
      <c r="K351" s="233">
        <f t="shared" si="10"/>
        <v>0</v>
      </c>
      <c r="L351" s="223"/>
      <c r="M351" s="234"/>
      <c r="N351" s="225">
        <f t="shared" si="11"/>
        <v>0</v>
      </c>
      <c r="O351" s="235"/>
    </row>
    <row r="352" spans="1:15" ht="20.100000000000001" customHeight="1" x14ac:dyDescent="0.25">
      <c r="A352" s="77">
        <v>347</v>
      </c>
      <c r="B352" s="215" t="str">
        <f>IF('Dépenses sur Devis'!B352="","",'Dépenses sur Devis'!B352)</f>
        <v/>
      </c>
      <c r="C352" s="215" t="str">
        <f>IF('Dépenses sur Devis'!C352="","",'Dépenses sur Devis'!C352)</f>
        <v/>
      </c>
      <c r="D352" s="227" t="str">
        <f>IF('Dépenses sur Devis'!D352="","",'Dépenses sur Devis'!D352)</f>
        <v/>
      </c>
      <c r="E352" s="228" t="str">
        <f>IF('Dépenses sur Devis'!E352="","",'Dépenses sur Devis'!E352)</f>
        <v/>
      </c>
      <c r="F352" s="230" t="str">
        <f>IF('Dépenses sur Devis'!F352="","",'Dépenses sur Devis'!F352)</f>
        <v/>
      </c>
      <c r="G352" s="230" t="str">
        <f>IF('Dépenses sur Devis'!G352="","",'Dépenses sur Devis'!G352)</f>
        <v/>
      </c>
      <c r="H352" s="230" t="str">
        <f>IF('Dépenses sur Devis'!H352="","",'Dépenses sur Devis'!H352)</f>
        <v/>
      </c>
      <c r="I352" s="231"/>
      <c r="J352" s="232"/>
      <c r="K352" s="233">
        <f t="shared" si="10"/>
        <v>0</v>
      </c>
      <c r="L352" s="223"/>
      <c r="M352" s="234"/>
      <c r="N352" s="225">
        <f t="shared" si="11"/>
        <v>0</v>
      </c>
      <c r="O352" s="235"/>
    </row>
    <row r="353" spans="1:15" ht="20.100000000000001" customHeight="1" x14ac:dyDescent="0.25">
      <c r="A353" s="77">
        <v>348</v>
      </c>
      <c r="B353" s="215" t="str">
        <f>IF('Dépenses sur Devis'!B353="","",'Dépenses sur Devis'!B353)</f>
        <v/>
      </c>
      <c r="C353" s="215" t="str">
        <f>IF('Dépenses sur Devis'!C353="","",'Dépenses sur Devis'!C353)</f>
        <v/>
      </c>
      <c r="D353" s="227" t="str">
        <f>IF('Dépenses sur Devis'!D353="","",'Dépenses sur Devis'!D353)</f>
        <v/>
      </c>
      <c r="E353" s="228" t="str">
        <f>IF('Dépenses sur Devis'!E353="","",'Dépenses sur Devis'!E353)</f>
        <v/>
      </c>
      <c r="F353" s="230" t="str">
        <f>IF('Dépenses sur Devis'!F353="","",'Dépenses sur Devis'!F353)</f>
        <v/>
      </c>
      <c r="G353" s="230" t="str">
        <f>IF('Dépenses sur Devis'!G353="","",'Dépenses sur Devis'!G353)</f>
        <v/>
      </c>
      <c r="H353" s="230" t="str">
        <f>IF('Dépenses sur Devis'!H353="","",'Dépenses sur Devis'!H353)</f>
        <v/>
      </c>
      <c r="I353" s="231"/>
      <c r="J353" s="232"/>
      <c r="K353" s="233">
        <f t="shared" si="10"/>
        <v>0</v>
      </c>
      <c r="L353" s="223"/>
      <c r="M353" s="234"/>
      <c r="N353" s="225">
        <f t="shared" si="11"/>
        <v>0</v>
      </c>
      <c r="O353" s="235"/>
    </row>
    <row r="354" spans="1:15" ht="20.100000000000001" customHeight="1" x14ac:dyDescent="0.25">
      <c r="A354" s="77">
        <v>349</v>
      </c>
      <c r="B354" s="215" t="str">
        <f>IF('Dépenses sur Devis'!B354="","",'Dépenses sur Devis'!B354)</f>
        <v/>
      </c>
      <c r="C354" s="215" t="str">
        <f>IF('Dépenses sur Devis'!C354="","",'Dépenses sur Devis'!C354)</f>
        <v/>
      </c>
      <c r="D354" s="227" t="str">
        <f>IF('Dépenses sur Devis'!D354="","",'Dépenses sur Devis'!D354)</f>
        <v/>
      </c>
      <c r="E354" s="228" t="str">
        <f>IF('Dépenses sur Devis'!E354="","",'Dépenses sur Devis'!E354)</f>
        <v/>
      </c>
      <c r="F354" s="230" t="str">
        <f>IF('Dépenses sur Devis'!F354="","",'Dépenses sur Devis'!F354)</f>
        <v/>
      </c>
      <c r="G354" s="230" t="str">
        <f>IF('Dépenses sur Devis'!G354="","",'Dépenses sur Devis'!G354)</f>
        <v/>
      </c>
      <c r="H354" s="230" t="str">
        <f>IF('Dépenses sur Devis'!H354="","",'Dépenses sur Devis'!H354)</f>
        <v/>
      </c>
      <c r="I354" s="231"/>
      <c r="J354" s="232"/>
      <c r="K354" s="233">
        <f t="shared" si="10"/>
        <v>0</v>
      </c>
      <c r="L354" s="223"/>
      <c r="M354" s="234"/>
      <c r="N354" s="225">
        <f t="shared" si="11"/>
        <v>0</v>
      </c>
      <c r="O354" s="235"/>
    </row>
    <row r="355" spans="1:15" ht="20.100000000000001" customHeight="1" x14ac:dyDescent="0.25">
      <c r="A355" s="77">
        <v>350</v>
      </c>
      <c r="B355" s="215" t="str">
        <f>IF('Dépenses sur Devis'!B355="","",'Dépenses sur Devis'!B355)</f>
        <v/>
      </c>
      <c r="C355" s="215" t="str">
        <f>IF('Dépenses sur Devis'!C355="","",'Dépenses sur Devis'!C355)</f>
        <v/>
      </c>
      <c r="D355" s="227" t="str">
        <f>IF('Dépenses sur Devis'!D355="","",'Dépenses sur Devis'!D355)</f>
        <v/>
      </c>
      <c r="E355" s="228" t="str">
        <f>IF('Dépenses sur Devis'!E355="","",'Dépenses sur Devis'!E355)</f>
        <v/>
      </c>
      <c r="F355" s="230" t="str">
        <f>IF('Dépenses sur Devis'!F355="","",'Dépenses sur Devis'!F355)</f>
        <v/>
      </c>
      <c r="G355" s="230" t="str">
        <f>IF('Dépenses sur Devis'!G355="","",'Dépenses sur Devis'!G355)</f>
        <v/>
      </c>
      <c r="H355" s="230" t="str">
        <f>IF('Dépenses sur Devis'!H355="","",'Dépenses sur Devis'!H355)</f>
        <v/>
      </c>
      <c r="I355" s="231"/>
      <c r="J355" s="232"/>
      <c r="K355" s="233">
        <f t="shared" si="10"/>
        <v>0</v>
      </c>
      <c r="L355" s="223"/>
      <c r="M355" s="234"/>
      <c r="N355" s="225">
        <f t="shared" si="11"/>
        <v>0</v>
      </c>
      <c r="O355" s="235"/>
    </row>
    <row r="356" spans="1:15" ht="20.100000000000001" customHeight="1" x14ac:dyDescent="0.25">
      <c r="A356" s="77">
        <v>351</v>
      </c>
      <c r="B356" s="215" t="str">
        <f>IF('Dépenses sur Devis'!B356="","",'Dépenses sur Devis'!B356)</f>
        <v/>
      </c>
      <c r="C356" s="215" t="str">
        <f>IF('Dépenses sur Devis'!C356="","",'Dépenses sur Devis'!C356)</f>
        <v/>
      </c>
      <c r="D356" s="227" t="str">
        <f>IF('Dépenses sur Devis'!D356="","",'Dépenses sur Devis'!D356)</f>
        <v/>
      </c>
      <c r="E356" s="228" t="str">
        <f>IF('Dépenses sur Devis'!E356="","",'Dépenses sur Devis'!E356)</f>
        <v/>
      </c>
      <c r="F356" s="230" t="str">
        <f>IF('Dépenses sur Devis'!F356="","",'Dépenses sur Devis'!F356)</f>
        <v/>
      </c>
      <c r="G356" s="230" t="str">
        <f>IF('Dépenses sur Devis'!G356="","",'Dépenses sur Devis'!G356)</f>
        <v/>
      </c>
      <c r="H356" s="230" t="str">
        <f>IF('Dépenses sur Devis'!H356="","",'Dépenses sur Devis'!H356)</f>
        <v/>
      </c>
      <c r="I356" s="231"/>
      <c r="J356" s="232"/>
      <c r="K356" s="233">
        <f t="shared" si="10"/>
        <v>0</v>
      </c>
      <c r="L356" s="223"/>
      <c r="M356" s="234"/>
      <c r="N356" s="225">
        <f t="shared" si="11"/>
        <v>0</v>
      </c>
      <c r="O356" s="235"/>
    </row>
    <row r="357" spans="1:15" ht="20.100000000000001" customHeight="1" x14ac:dyDescent="0.25">
      <c r="A357" s="77">
        <v>352</v>
      </c>
      <c r="B357" s="215" t="str">
        <f>IF('Dépenses sur Devis'!B357="","",'Dépenses sur Devis'!B357)</f>
        <v/>
      </c>
      <c r="C357" s="215" t="str">
        <f>IF('Dépenses sur Devis'!C357="","",'Dépenses sur Devis'!C357)</f>
        <v/>
      </c>
      <c r="D357" s="227" t="str">
        <f>IF('Dépenses sur Devis'!D357="","",'Dépenses sur Devis'!D357)</f>
        <v/>
      </c>
      <c r="E357" s="228" t="str">
        <f>IF('Dépenses sur Devis'!E357="","",'Dépenses sur Devis'!E357)</f>
        <v/>
      </c>
      <c r="F357" s="230" t="str">
        <f>IF('Dépenses sur Devis'!F357="","",'Dépenses sur Devis'!F357)</f>
        <v/>
      </c>
      <c r="G357" s="230" t="str">
        <f>IF('Dépenses sur Devis'!G357="","",'Dépenses sur Devis'!G357)</f>
        <v/>
      </c>
      <c r="H357" s="230" t="str">
        <f>IF('Dépenses sur Devis'!H357="","",'Dépenses sur Devis'!H357)</f>
        <v/>
      </c>
      <c r="I357" s="231"/>
      <c r="J357" s="232"/>
      <c r="K357" s="233">
        <f t="shared" si="10"/>
        <v>0</v>
      </c>
      <c r="L357" s="223"/>
      <c r="M357" s="234"/>
      <c r="N357" s="225">
        <f t="shared" si="11"/>
        <v>0</v>
      </c>
      <c r="O357" s="235"/>
    </row>
    <row r="358" spans="1:15" ht="20.100000000000001" customHeight="1" x14ac:dyDescent="0.25">
      <c r="A358" s="77">
        <v>353</v>
      </c>
      <c r="B358" s="215" t="str">
        <f>IF('Dépenses sur Devis'!B358="","",'Dépenses sur Devis'!B358)</f>
        <v/>
      </c>
      <c r="C358" s="215" t="str">
        <f>IF('Dépenses sur Devis'!C358="","",'Dépenses sur Devis'!C358)</f>
        <v/>
      </c>
      <c r="D358" s="227" t="str">
        <f>IF('Dépenses sur Devis'!D358="","",'Dépenses sur Devis'!D358)</f>
        <v/>
      </c>
      <c r="E358" s="228" t="str">
        <f>IF('Dépenses sur Devis'!E358="","",'Dépenses sur Devis'!E358)</f>
        <v/>
      </c>
      <c r="F358" s="230" t="str">
        <f>IF('Dépenses sur Devis'!F358="","",'Dépenses sur Devis'!F358)</f>
        <v/>
      </c>
      <c r="G358" s="230" t="str">
        <f>IF('Dépenses sur Devis'!G358="","",'Dépenses sur Devis'!G358)</f>
        <v/>
      </c>
      <c r="H358" s="230" t="str">
        <f>IF('Dépenses sur Devis'!H358="","",'Dépenses sur Devis'!H358)</f>
        <v/>
      </c>
      <c r="I358" s="231"/>
      <c r="J358" s="232"/>
      <c r="K358" s="233">
        <f t="shared" si="10"/>
        <v>0</v>
      </c>
      <c r="L358" s="223"/>
      <c r="M358" s="234"/>
      <c r="N358" s="225">
        <f t="shared" si="11"/>
        <v>0</v>
      </c>
      <c r="O358" s="235"/>
    </row>
    <row r="359" spans="1:15" ht="20.100000000000001" customHeight="1" x14ac:dyDescent="0.25">
      <c r="A359" s="77">
        <v>354</v>
      </c>
      <c r="B359" s="215" t="str">
        <f>IF('Dépenses sur Devis'!B359="","",'Dépenses sur Devis'!B359)</f>
        <v/>
      </c>
      <c r="C359" s="215" t="str">
        <f>IF('Dépenses sur Devis'!C359="","",'Dépenses sur Devis'!C359)</f>
        <v/>
      </c>
      <c r="D359" s="227" t="str">
        <f>IF('Dépenses sur Devis'!D359="","",'Dépenses sur Devis'!D359)</f>
        <v/>
      </c>
      <c r="E359" s="228" t="str">
        <f>IF('Dépenses sur Devis'!E359="","",'Dépenses sur Devis'!E359)</f>
        <v/>
      </c>
      <c r="F359" s="230" t="str">
        <f>IF('Dépenses sur Devis'!F359="","",'Dépenses sur Devis'!F359)</f>
        <v/>
      </c>
      <c r="G359" s="230" t="str">
        <f>IF('Dépenses sur Devis'!G359="","",'Dépenses sur Devis'!G359)</f>
        <v/>
      </c>
      <c r="H359" s="230" t="str">
        <f>IF('Dépenses sur Devis'!H359="","",'Dépenses sur Devis'!H359)</f>
        <v/>
      </c>
      <c r="I359" s="231"/>
      <c r="J359" s="232"/>
      <c r="K359" s="233">
        <f t="shared" si="10"/>
        <v>0</v>
      </c>
      <c r="L359" s="223"/>
      <c r="M359" s="234"/>
      <c r="N359" s="225">
        <f t="shared" si="11"/>
        <v>0</v>
      </c>
      <c r="O359" s="235"/>
    </row>
    <row r="360" spans="1:15" ht="20.100000000000001" customHeight="1" x14ac:dyDescent="0.25">
      <c r="A360" s="77">
        <v>355</v>
      </c>
      <c r="B360" s="215" t="str">
        <f>IF('Dépenses sur Devis'!B360="","",'Dépenses sur Devis'!B360)</f>
        <v/>
      </c>
      <c r="C360" s="215" t="str">
        <f>IF('Dépenses sur Devis'!C360="","",'Dépenses sur Devis'!C360)</f>
        <v/>
      </c>
      <c r="D360" s="227" t="str">
        <f>IF('Dépenses sur Devis'!D360="","",'Dépenses sur Devis'!D360)</f>
        <v/>
      </c>
      <c r="E360" s="228" t="str">
        <f>IF('Dépenses sur Devis'!E360="","",'Dépenses sur Devis'!E360)</f>
        <v/>
      </c>
      <c r="F360" s="230" t="str">
        <f>IF('Dépenses sur Devis'!F360="","",'Dépenses sur Devis'!F360)</f>
        <v/>
      </c>
      <c r="G360" s="230" t="str">
        <f>IF('Dépenses sur Devis'!G360="","",'Dépenses sur Devis'!G360)</f>
        <v/>
      </c>
      <c r="H360" s="230" t="str">
        <f>IF('Dépenses sur Devis'!H360="","",'Dépenses sur Devis'!H360)</f>
        <v/>
      </c>
      <c r="I360" s="231"/>
      <c r="J360" s="232"/>
      <c r="K360" s="233">
        <f t="shared" si="10"/>
        <v>0</v>
      </c>
      <c r="L360" s="223"/>
      <c r="M360" s="234"/>
      <c r="N360" s="225">
        <f t="shared" si="11"/>
        <v>0</v>
      </c>
      <c r="O360" s="235"/>
    </row>
    <row r="361" spans="1:15" ht="20.100000000000001" customHeight="1" x14ac:dyDescent="0.25">
      <c r="A361" s="77">
        <v>356</v>
      </c>
      <c r="B361" s="215" t="str">
        <f>IF('Dépenses sur Devis'!B361="","",'Dépenses sur Devis'!B361)</f>
        <v/>
      </c>
      <c r="C361" s="215" t="str">
        <f>IF('Dépenses sur Devis'!C361="","",'Dépenses sur Devis'!C361)</f>
        <v/>
      </c>
      <c r="D361" s="227" t="str">
        <f>IF('Dépenses sur Devis'!D361="","",'Dépenses sur Devis'!D361)</f>
        <v/>
      </c>
      <c r="E361" s="228" t="str">
        <f>IF('Dépenses sur Devis'!E361="","",'Dépenses sur Devis'!E361)</f>
        <v/>
      </c>
      <c r="F361" s="230" t="str">
        <f>IF('Dépenses sur Devis'!F361="","",'Dépenses sur Devis'!F361)</f>
        <v/>
      </c>
      <c r="G361" s="230" t="str">
        <f>IF('Dépenses sur Devis'!G361="","",'Dépenses sur Devis'!G361)</f>
        <v/>
      </c>
      <c r="H361" s="230" t="str">
        <f>IF('Dépenses sur Devis'!H361="","",'Dépenses sur Devis'!H361)</f>
        <v/>
      </c>
      <c r="I361" s="231"/>
      <c r="J361" s="232"/>
      <c r="K361" s="233">
        <f t="shared" si="10"/>
        <v>0</v>
      </c>
      <c r="L361" s="223"/>
      <c r="M361" s="234"/>
      <c r="N361" s="225">
        <f t="shared" si="11"/>
        <v>0</v>
      </c>
      <c r="O361" s="235"/>
    </row>
    <row r="362" spans="1:15" ht="20.100000000000001" customHeight="1" x14ac:dyDescent="0.25">
      <c r="A362" s="77">
        <v>357</v>
      </c>
      <c r="B362" s="215" t="str">
        <f>IF('Dépenses sur Devis'!B362="","",'Dépenses sur Devis'!B362)</f>
        <v/>
      </c>
      <c r="C362" s="215" t="str">
        <f>IF('Dépenses sur Devis'!C362="","",'Dépenses sur Devis'!C362)</f>
        <v/>
      </c>
      <c r="D362" s="227" t="str">
        <f>IF('Dépenses sur Devis'!D362="","",'Dépenses sur Devis'!D362)</f>
        <v/>
      </c>
      <c r="E362" s="228" t="str">
        <f>IF('Dépenses sur Devis'!E362="","",'Dépenses sur Devis'!E362)</f>
        <v/>
      </c>
      <c r="F362" s="230" t="str">
        <f>IF('Dépenses sur Devis'!F362="","",'Dépenses sur Devis'!F362)</f>
        <v/>
      </c>
      <c r="G362" s="230" t="str">
        <f>IF('Dépenses sur Devis'!G362="","",'Dépenses sur Devis'!G362)</f>
        <v/>
      </c>
      <c r="H362" s="230" t="str">
        <f>IF('Dépenses sur Devis'!H362="","",'Dépenses sur Devis'!H362)</f>
        <v/>
      </c>
      <c r="I362" s="231"/>
      <c r="J362" s="232"/>
      <c r="K362" s="233">
        <f t="shared" si="10"/>
        <v>0</v>
      </c>
      <c r="L362" s="223"/>
      <c r="M362" s="234"/>
      <c r="N362" s="225">
        <f t="shared" si="11"/>
        <v>0</v>
      </c>
      <c r="O362" s="235"/>
    </row>
    <row r="363" spans="1:15" ht="20.100000000000001" customHeight="1" x14ac:dyDescent="0.25">
      <c r="A363" s="77">
        <v>358</v>
      </c>
      <c r="B363" s="215" t="str">
        <f>IF('Dépenses sur Devis'!B363="","",'Dépenses sur Devis'!B363)</f>
        <v/>
      </c>
      <c r="C363" s="215" t="str">
        <f>IF('Dépenses sur Devis'!C363="","",'Dépenses sur Devis'!C363)</f>
        <v/>
      </c>
      <c r="D363" s="227" t="str">
        <f>IF('Dépenses sur Devis'!D363="","",'Dépenses sur Devis'!D363)</f>
        <v/>
      </c>
      <c r="E363" s="228" t="str">
        <f>IF('Dépenses sur Devis'!E363="","",'Dépenses sur Devis'!E363)</f>
        <v/>
      </c>
      <c r="F363" s="230" t="str">
        <f>IF('Dépenses sur Devis'!F363="","",'Dépenses sur Devis'!F363)</f>
        <v/>
      </c>
      <c r="G363" s="230" t="str">
        <f>IF('Dépenses sur Devis'!G363="","",'Dépenses sur Devis'!G363)</f>
        <v/>
      </c>
      <c r="H363" s="230" t="str">
        <f>IF('Dépenses sur Devis'!H363="","",'Dépenses sur Devis'!H363)</f>
        <v/>
      </c>
      <c r="I363" s="231"/>
      <c r="J363" s="232"/>
      <c r="K363" s="233">
        <f t="shared" si="10"/>
        <v>0</v>
      </c>
      <c r="L363" s="223"/>
      <c r="M363" s="234"/>
      <c r="N363" s="225">
        <f t="shared" si="11"/>
        <v>0</v>
      </c>
      <c r="O363" s="235"/>
    </row>
    <row r="364" spans="1:15" ht="20.100000000000001" customHeight="1" x14ac:dyDescent="0.25">
      <c r="A364" s="77">
        <v>359</v>
      </c>
      <c r="B364" s="215" t="str">
        <f>IF('Dépenses sur Devis'!B364="","",'Dépenses sur Devis'!B364)</f>
        <v/>
      </c>
      <c r="C364" s="215" t="str">
        <f>IF('Dépenses sur Devis'!C364="","",'Dépenses sur Devis'!C364)</f>
        <v/>
      </c>
      <c r="D364" s="227" t="str">
        <f>IF('Dépenses sur Devis'!D364="","",'Dépenses sur Devis'!D364)</f>
        <v/>
      </c>
      <c r="E364" s="228" t="str">
        <f>IF('Dépenses sur Devis'!E364="","",'Dépenses sur Devis'!E364)</f>
        <v/>
      </c>
      <c r="F364" s="230" t="str">
        <f>IF('Dépenses sur Devis'!F364="","",'Dépenses sur Devis'!F364)</f>
        <v/>
      </c>
      <c r="G364" s="230" t="str">
        <f>IF('Dépenses sur Devis'!G364="","",'Dépenses sur Devis'!G364)</f>
        <v/>
      </c>
      <c r="H364" s="230" t="str">
        <f>IF('Dépenses sur Devis'!H364="","",'Dépenses sur Devis'!H364)</f>
        <v/>
      </c>
      <c r="I364" s="231"/>
      <c r="J364" s="232"/>
      <c r="K364" s="233">
        <f t="shared" si="10"/>
        <v>0</v>
      </c>
      <c r="L364" s="223"/>
      <c r="M364" s="234"/>
      <c r="N364" s="225">
        <f t="shared" si="11"/>
        <v>0</v>
      </c>
      <c r="O364" s="235"/>
    </row>
    <row r="365" spans="1:15" ht="20.100000000000001" customHeight="1" x14ac:dyDescent="0.25">
      <c r="A365" s="77">
        <v>360</v>
      </c>
      <c r="B365" s="215" t="str">
        <f>IF('Dépenses sur Devis'!B365="","",'Dépenses sur Devis'!B365)</f>
        <v/>
      </c>
      <c r="C365" s="215" t="str">
        <f>IF('Dépenses sur Devis'!C365="","",'Dépenses sur Devis'!C365)</f>
        <v/>
      </c>
      <c r="D365" s="227" t="str">
        <f>IF('Dépenses sur Devis'!D365="","",'Dépenses sur Devis'!D365)</f>
        <v/>
      </c>
      <c r="E365" s="228" t="str">
        <f>IF('Dépenses sur Devis'!E365="","",'Dépenses sur Devis'!E365)</f>
        <v/>
      </c>
      <c r="F365" s="230" t="str">
        <f>IF('Dépenses sur Devis'!F365="","",'Dépenses sur Devis'!F365)</f>
        <v/>
      </c>
      <c r="G365" s="230" t="str">
        <f>IF('Dépenses sur Devis'!G365="","",'Dépenses sur Devis'!G365)</f>
        <v/>
      </c>
      <c r="H365" s="230" t="str">
        <f>IF('Dépenses sur Devis'!H365="","",'Dépenses sur Devis'!H365)</f>
        <v/>
      </c>
      <c r="I365" s="231"/>
      <c r="J365" s="232"/>
      <c r="K365" s="233">
        <f t="shared" si="10"/>
        <v>0</v>
      </c>
      <c r="L365" s="223"/>
      <c r="M365" s="234"/>
      <c r="N365" s="225">
        <f t="shared" si="11"/>
        <v>0</v>
      </c>
      <c r="O365" s="235"/>
    </row>
    <row r="366" spans="1:15" ht="20.100000000000001" customHeight="1" x14ac:dyDescent="0.25">
      <c r="A366" s="77">
        <v>361</v>
      </c>
      <c r="B366" s="215" t="str">
        <f>IF('Dépenses sur Devis'!B366="","",'Dépenses sur Devis'!B366)</f>
        <v/>
      </c>
      <c r="C366" s="215" t="str">
        <f>IF('Dépenses sur Devis'!C366="","",'Dépenses sur Devis'!C366)</f>
        <v/>
      </c>
      <c r="D366" s="227" t="str">
        <f>IF('Dépenses sur Devis'!D366="","",'Dépenses sur Devis'!D366)</f>
        <v/>
      </c>
      <c r="E366" s="228" t="str">
        <f>IF('Dépenses sur Devis'!E366="","",'Dépenses sur Devis'!E366)</f>
        <v/>
      </c>
      <c r="F366" s="230" t="str">
        <f>IF('Dépenses sur Devis'!F366="","",'Dépenses sur Devis'!F366)</f>
        <v/>
      </c>
      <c r="G366" s="230" t="str">
        <f>IF('Dépenses sur Devis'!G366="","",'Dépenses sur Devis'!G366)</f>
        <v/>
      </c>
      <c r="H366" s="230" t="str">
        <f>IF('Dépenses sur Devis'!H366="","",'Dépenses sur Devis'!H366)</f>
        <v/>
      </c>
      <c r="I366" s="231"/>
      <c r="J366" s="232"/>
      <c r="K366" s="233">
        <f t="shared" si="10"/>
        <v>0</v>
      </c>
      <c r="L366" s="223"/>
      <c r="M366" s="234"/>
      <c r="N366" s="225">
        <f t="shared" si="11"/>
        <v>0</v>
      </c>
      <c r="O366" s="235"/>
    </row>
    <row r="367" spans="1:15" ht="20.100000000000001" customHeight="1" x14ac:dyDescent="0.25">
      <c r="A367" s="77">
        <v>362</v>
      </c>
      <c r="B367" s="215" t="str">
        <f>IF('Dépenses sur Devis'!B367="","",'Dépenses sur Devis'!B367)</f>
        <v/>
      </c>
      <c r="C367" s="215" t="str">
        <f>IF('Dépenses sur Devis'!C367="","",'Dépenses sur Devis'!C367)</f>
        <v/>
      </c>
      <c r="D367" s="227" t="str">
        <f>IF('Dépenses sur Devis'!D367="","",'Dépenses sur Devis'!D367)</f>
        <v/>
      </c>
      <c r="E367" s="228" t="str">
        <f>IF('Dépenses sur Devis'!E367="","",'Dépenses sur Devis'!E367)</f>
        <v/>
      </c>
      <c r="F367" s="230" t="str">
        <f>IF('Dépenses sur Devis'!F367="","",'Dépenses sur Devis'!F367)</f>
        <v/>
      </c>
      <c r="G367" s="230" t="str">
        <f>IF('Dépenses sur Devis'!G367="","",'Dépenses sur Devis'!G367)</f>
        <v/>
      </c>
      <c r="H367" s="230" t="str">
        <f>IF('Dépenses sur Devis'!H367="","",'Dépenses sur Devis'!H367)</f>
        <v/>
      </c>
      <c r="I367" s="231"/>
      <c r="J367" s="232"/>
      <c r="K367" s="233">
        <f t="shared" si="10"/>
        <v>0</v>
      </c>
      <c r="L367" s="223"/>
      <c r="M367" s="234"/>
      <c r="N367" s="225">
        <f t="shared" si="11"/>
        <v>0</v>
      </c>
      <c r="O367" s="235"/>
    </row>
    <row r="368" spans="1:15" ht="20.100000000000001" customHeight="1" x14ac:dyDescent="0.25">
      <c r="A368" s="77">
        <v>363</v>
      </c>
      <c r="B368" s="215" t="str">
        <f>IF('Dépenses sur Devis'!B368="","",'Dépenses sur Devis'!B368)</f>
        <v/>
      </c>
      <c r="C368" s="215" t="str">
        <f>IF('Dépenses sur Devis'!C368="","",'Dépenses sur Devis'!C368)</f>
        <v/>
      </c>
      <c r="D368" s="227" t="str">
        <f>IF('Dépenses sur Devis'!D368="","",'Dépenses sur Devis'!D368)</f>
        <v/>
      </c>
      <c r="E368" s="228" t="str">
        <f>IF('Dépenses sur Devis'!E368="","",'Dépenses sur Devis'!E368)</f>
        <v/>
      </c>
      <c r="F368" s="230" t="str">
        <f>IF('Dépenses sur Devis'!F368="","",'Dépenses sur Devis'!F368)</f>
        <v/>
      </c>
      <c r="G368" s="230" t="str">
        <f>IF('Dépenses sur Devis'!G368="","",'Dépenses sur Devis'!G368)</f>
        <v/>
      </c>
      <c r="H368" s="230" t="str">
        <f>IF('Dépenses sur Devis'!H368="","",'Dépenses sur Devis'!H368)</f>
        <v/>
      </c>
      <c r="I368" s="231"/>
      <c r="J368" s="232"/>
      <c r="K368" s="233">
        <f t="shared" si="10"/>
        <v>0</v>
      </c>
      <c r="L368" s="223"/>
      <c r="M368" s="234"/>
      <c r="N368" s="225">
        <f t="shared" si="11"/>
        <v>0</v>
      </c>
      <c r="O368" s="235"/>
    </row>
    <row r="369" spans="1:15" ht="20.100000000000001" customHeight="1" x14ac:dyDescent="0.25">
      <c r="A369" s="77">
        <v>364</v>
      </c>
      <c r="B369" s="215" t="str">
        <f>IF('Dépenses sur Devis'!B369="","",'Dépenses sur Devis'!B369)</f>
        <v/>
      </c>
      <c r="C369" s="215" t="str">
        <f>IF('Dépenses sur Devis'!C369="","",'Dépenses sur Devis'!C369)</f>
        <v/>
      </c>
      <c r="D369" s="227" t="str">
        <f>IF('Dépenses sur Devis'!D369="","",'Dépenses sur Devis'!D369)</f>
        <v/>
      </c>
      <c r="E369" s="228" t="str">
        <f>IF('Dépenses sur Devis'!E369="","",'Dépenses sur Devis'!E369)</f>
        <v/>
      </c>
      <c r="F369" s="230" t="str">
        <f>IF('Dépenses sur Devis'!F369="","",'Dépenses sur Devis'!F369)</f>
        <v/>
      </c>
      <c r="G369" s="230" t="str">
        <f>IF('Dépenses sur Devis'!G369="","",'Dépenses sur Devis'!G369)</f>
        <v/>
      </c>
      <c r="H369" s="230" t="str">
        <f>IF('Dépenses sur Devis'!H369="","",'Dépenses sur Devis'!H369)</f>
        <v/>
      </c>
      <c r="I369" s="231"/>
      <c r="J369" s="232"/>
      <c r="K369" s="233">
        <f t="shared" si="10"/>
        <v>0</v>
      </c>
      <c r="L369" s="223"/>
      <c r="M369" s="234"/>
      <c r="N369" s="225">
        <f t="shared" si="11"/>
        <v>0</v>
      </c>
      <c r="O369" s="235"/>
    </row>
    <row r="370" spans="1:15" ht="20.100000000000001" customHeight="1" x14ac:dyDescent="0.25">
      <c r="A370" s="77">
        <v>365</v>
      </c>
      <c r="B370" s="215" t="str">
        <f>IF('Dépenses sur Devis'!B370="","",'Dépenses sur Devis'!B370)</f>
        <v/>
      </c>
      <c r="C370" s="215" t="str">
        <f>IF('Dépenses sur Devis'!C370="","",'Dépenses sur Devis'!C370)</f>
        <v/>
      </c>
      <c r="D370" s="227" t="str">
        <f>IF('Dépenses sur Devis'!D370="","",'Dépenses sur Devis'!D370)</f>
        <v/>
      </c>
      <c r="E370" s="228" t="str">
        <f>IF('Dépenses sur Devis'!E370="","",'Dépenses sur Devis'!E370)</f>
        <v/>
      </c>
      <c r="F370" s="230" t="str">
        <f>IF('Dépenses sur Devis'!F370="","",'Dépenses sur Devis'!F370)</f>
        <v/>
      </c>
      <c r="G370" s="230" t="str">
        <f>IF('Dépenses sur Devis'!G370="","",'Dépenses sur Devis'!G370)</f>
        <v/>
      </c>
      <c r="H370" s="230" t="str">
        <f>IF('Dépenses sur Devis'!H370="","",'Dépenses sur Devis'!H370)</f>
        <v/>
      </c>
      <c r="I370" s="231"/>
      <c r="J370" s="232"/>
      <c r="K370" s="233">
        <f t="shared" si="10"/>
        <v>0</v>
      </c>
      <c r="L370" s="223"/>
      <c r="M370" s="234"/>
      <c r="N370" s="225">
        <f t="shared" si="11"/>
        <v>0</v>
      </c>
      <c r="O370" s="235"/>
    </row>
    <row r="371" spans="1:15" ht="20.100000000000001" customHeight="1" x14ac:dyDescent="0.25">
      <c r="A371" s="77">
        <v>366</v>
      </c>
      <c r="B371" s="215" t="str">
        <f>IF('Dépenses sur Devis'!B371="","",'Dépenses sur Devis'!B371)</f>
        <v/>
      </c>
      <c r="C371" s="215" t="str">
        <f>IF('Dépenses sur Devis'!C371="","",'Dépenses sur Devis'!C371)</f>
        <v/>
      </c>
      <c r="D371" s="227" t="str">
        <f>IF('Dépenses sur Devis'!D371="","",'Dépenses sur Devis'!D371)</f>
        <v/>
      </c>
      <c r="E371" s="228" t="str">
        <f>IF('Dépenses sur Devis'!E371="","",'Dépenses sur Devis'!E371)</f>
        <v/>
      </c>
      <c r="F371" s="230" t="str">
        <f>IF('Dépenses sur Devis'!F371="","",'Dépenses sur Devis'!F371)</f>
        <v/>
      </c>
      <c r="G371" s="230" t="str">
        <f>IF('Dépenses sur Devis'!G371="","",'Dépenses sur Devis'!G371)</f>
        <v/>
      </c>
      <c r="H371" s="230" t="str">
        <f>IF('Dépenses sur Devis'!H371="","",'Dépenses sur Devis'!H371)</f>
        <v/>
      </c>
      <c r="I371" s="231"/>
      <c r="J371" s="232"/>
      <c r="K371" s="233">
        <f t="shared" si="10"/>
        <v>0</v>
      </c>
      <c r="L371" s="223"/>
      <c r="M371" s="234"/>
      <c r="N371" s="225">
        <f t="shared" si="11"/>
        <v>0</v>
      </c>
      <c r="O371" s="235"/>
    </row>
    <row r="372" spans="1:15" ht="20.100000000000001" customHeight="1" x14ac:dyDescent="0.25">
      <c r="A372" s="77">
        <v>367</v>
      </c>
      <c r="B372" s="215" t="str">
        <f>IF('Dépenses sur Devis'!B372="","",'Dépenses sur Devis'!B372)</f>
        <v/>
      </c>
      <c r="C372" s="215" t="str">
        <f>IF('Dépenses sur Devis'!C372="","",'Dépenses sur Devis'!C372)</f>
        <v/>
      </c>
      <c r="D372" s="227" t="str">
        <f>IF('Dépenses sur Devis'!D372="","",'Dépenses sur Devis'!D372)</f>
        <v/>
      </c>
      <c r="E372" s="228" t="str">
        <f>IF('Dépenses sur Devis'!E372="","",'Dépenses sur Devis'!E372)</f>
        <v/>
      </c>
      <c r="F372" s="230" t="str">
        <f>IF('Dépenses sur Devis'!F372="","",'Dépenses sur Devis'!F372)</f>
        <v/>
      </c>
      <c r="G372" s="230" t="str">
        <f>IF('Dépenses sur Devis'!G372="","",'Dépenses sur Devis'!G372)</f>
        <v/>
      </c>
      <c r="H372" s="230" t="str">
        <f>IF('Dépenses sur Devis'!H372="","",'Dépenses sur Devis'!H372)</f>
        <v/>
      </c>
      <c r="I372" s="231"/>
      <c r="J372" s="232"/>
      <c r="K372" s="233">
        <f t="shared" si="10"/>
        <v>0</v>
      </c>
      <c r="L372" s="223"/>
      <c r="M372" s="234"/>
      <c r="N372" s="225">
        <f t="shared" si="11"/>
        <v>0</v>
      </c>
      <c r="O372" s="235"/>
    </row>
    <row r="373" spans="1:15" ht="20.100000000000001" customHeight="1" x14ac:dyDescent="0.25">
      <c r="A373" s="77">
        <v>368</v>
      </c>
      <c r="B373" s="215" t="str">
        <f>IF('Dépenses sur Devis'!B373="","",'Dépenses sur Devis'!B373)</f>
        <v/>
      </c>
      <c r="C373" s="215" t="str">
        <f>IF('Dépenses sur Devis'!C373="","",'Dépenses sur Devis'!C373)</f>
        <v/>
      </c>
      <c r="D373" s="227" t="str">
        <f>IF('Dépenses sur Devis'!D373="","",'Dépenses sur Devis'!D373)</f>
        <v/>
      </c>
      <c r="E373" s="228" t="str">
        <f>IF('Dépenses sur Devis'!E373="","",'Dépenses sur Devis'!E373)</f>
        <v/>
      </c>
      <c r="F373" s="230" t="str">
        <f>IF('Dépenses sur Devis'!F373="","",'Dépenses sur Devis'!F373)</f>
        <v/>
      </c>
      <c r="G373" s="230" t="str">
        <f>IF('Dépenses sur Devis'!G373="","",'Dépenses sur Devis'!G373)</f>
        <v/>
      </c>
      <c r="H373" s="230" t="str">
        <f>IF('Dépenses sur Devis'!H373="","",'Dépenses sur Devis'!H373)</f>
        <v/>
      </c>
      <c r="I373" s="231"/>
      <c r="J373" s="232"/>
      <c r="K373" s="233">
        <f t="shared" si="10"/>
        <v>0</v>
      </c>
      <c r="L373" s="223"/>
      <c r="M373" s="234"/>
      <c r="N373" s="225">
        <f t="shared" si="11"/>
        <v>0</v>
      </c>
      <c r="O373" s="235"/>
    </row>
    <row r="374" spans="1:15" ht="20.100000000000001" customHeight="1" x14ac:dyDescent="0.25">
      <c r="A374" s="77">
        <v>369</v>
      </c>
      <c r="B374" s="215" t="str">
        <f>IF('Dépenses sur Devis'!B374="","",'Dépenses sur Devis'!B374)</f>
        <v/>
      </c>
      <c r="C374" s="215" t="str">
        <f>IF('Dépenses sur Devis'!C374="","",'Dépenses sur Devis'!C374)</f>
        <v/>
      </c>
      <c r="D374" s="227" t="str">
        <f>IF('Dépenses sur Devis'!D374="","",'Dépenses sur Devis'!D374)</f>
        <v/>
      </c>
      <c r="E374" s="228" t="str">
        <f>IF('Dépenses sur Devis'!E374="","",'Dépenses sur Devis'!E374)</f>
        <v/>
      </c>
      <c r="F374" s="230" t="str">
        <f>IF('Dépenses sur Devis'!F374="","",'Dépenses sur Devis'!F374)</f>
        <v/>
      </c>
      <c r="G374" s="230" t="str">
        <f>IF('Dépenses sur Devis'!G374="","",'Dépenses sur Devis'!G374)</f>
        <v/>
      </c>
      <c r="H374" s="230" t="str">
        <f>IF('Dépenses sur Devis'!H374="","",'Dépenses sur Devis'!H374)</f>
        <v/>
      </c>
      <c r="I374" s="231"/>
      <c r="J374" s="232"/>
      <c r="K374" s="233">
        <f t="shared" si="10"/>
        <v>0</v>
      </c>
      <c r="L374" s="223"/>
      <c r="M374" s="234"/>
      <c r="N374" s="225">
        <f t="shared" si="11"/>
        <v>0</v>
      </c>
      <c r="O374" s="235"/>
    </row>
    <row r="375" spans="1:15" ht="20.100000000000001" customHeight="1" x14ac:dyDescent="0.25">
      <c r="A375" s="77">
        <v>370</v>
      </c>
      <c r="B375" s="215" t="str">
        <f>IF('Dépenses sur Devis'!B375="","",'Dépenses sur Devis'!B375)</f>
        <v/>
      </c>
      <c r="C375" s="215" t="str">
        <f>IF('Dépenses sur Devis'!C375="","",'Dépenses sur Devis'!C375)</f>
        <v/>
      </c>
      <c r="D375" s="227" t="str">
        <f>IF('Dépenses sur Devis'!D375="","",'Dépenses sur Devis'!D375)</f>
        <v/>
      </c>
      <c r="E375" s="228" t="str">
        <f>IF('Dépenses sur Devis'!E375="","",'Dépenses sur Devis'!E375)</f>
        <v/>
      </c>
      <c r="F375" s="230" t="str">
        <f>IF('Dépenses sur Devis'!F375="","",'Dépenses sur Devis'!F375)</f>
        <v/>
      </c>
      <c r="G375" s="230" t="str">
        <f>IF('Dépenses sur Devis'!G375="","",'Dépenses sur Devis'!G375)</f>
        <v/>
      </c>
      <c r="H375" s="230" t="str">
        <f>IF('Dépenses sur Devis'!H375="","",'Dépenses sur Devis'!H375)</f>
        <v/>
      </c>
      <c r="I375" s="231"/>
      <c r="J375" s="232"/>
      <c r="K375" s="233">
        <f t="shared" si="10"/>
        <v>0</v>
      </c>
      <c r="L375" s="223"/>
      <c r="M375" s="234"/>
      <c r="N375" s="225">
        <f t="shared" si="11"/>
        <v>0</v>
      </c>
      <c r="O375" s="235"/>
    </row>
    <row r="376" spans="1:15" ht="20.100000000000001" customHeight="1" x14ac:dyDescent="0.25">
      <c r="A376" s="77">
        <v>371</v>
      </c>
      <c r="B376" s="215" t="str">
        <f>IF('Dépenses sur Devis'!B376="","",'Dépenses sur Devis'!B376)</f>
        <v/>
      </c>
      <c r="C376" s="215" t="str">
        <f>IF('Dépenses sur Devis'!C376="","",'Dépenses sur Devis'!C376)</f>
        <v/>
      </c>
      <c r="D376" s="227" t="str">
        <f>IF('Dépenses sur Devis'!D376="","",'Dépenses sur Devis'!D376)</f>
        <v/>
      </c>
      <c r="E376" s="228" t="str">
        <f>IF('Dépenses sur Devis'!E376="","",'Dépenses sur Devis'!E376)</f>
        <v/>
      </c>
      <c r="F376" s="230" t="str">
        <f>IF('Dépenses sur Devis'!F376="","",'Dépenses sur Devis'!F376)</f>
        <v/>
      </c>
      <c r="G376" s="230" t="str">
        <f>IF('Dépenses sur Devis'!G376="","",'Dépenses sur Devis'!G376)</f>
        <v/>
      </c>
      <c r="H376" s="230" t="str">
        <f>IF('Dépenses sur Devis'!H376="","",'Dépenses sur Devis'!H376)</f>
        <v/>
      </c>
      <c r="I376" s="231"/>
      <c r="J376" s="232"/>
      <c r="K376" s="233">
        <f t="shared" si="10"/>
        <v>0</v>
      </c>
      <c r="L376" s="223"/>
      <c r="M376" s="234"/>
      <c r="N376" s="225">
        <f t="shared" si="11"/>
        <v>0</v>
      </c>
      <c r="O376" s="235"/>
    </row>
    <row r="377" spans="1:15" ht="20.100000000000001" customHeight="1" x14ac:dyDescent="0.25">
      <c r="A377" s="77">
        <v>372</v>
      </c>
      <c r="B377" s="215" t="str">
        <f>IF('Dépenses sur Devis'!B377="","",'Dépenses sur Devis'!B377)</f>
        <v/>
      </c>
      <c r="C377" s="215" t="str">
        <f>IF('Dépenses sur Devis'!C377="","",'Dépenses sur Devis'!C377)</f>
        <v/>
      </c>
      <c r="D377" s="227" t="str">
        <f>IF('Dépenses sur Devis'!D377="","",'Dépenses sur Devis'!D377)</f>
        <v/>
      </c>
      <c r="E377" s="228" t="str">
        <f>IF('Dépenses sur Devis'!E377="","",'Dépenses sur Devis'!E377)</f>
        <v/>
      </c>
      <c r="F377" s="230" t="str">
        <f>IF('Dépenses sur Devis'!F377="","",'Dépenses sur Devis'!F377)</f>
        <v/>
      </c>
      <c r="G377" s="230" t="str">
        <f>IF('Dépenses sur Devis'!G377="","",'Dépenses sur Devis'!G377)</f>
        <v/>
      </c>
      <c r="H377" s="230" t="str">
        <f>IF('Dépenses sur Devis'!H377="","",'Dépenses sur Devis'!H377)</f>
        <v/>
      </c>
      <c r="I377" s="231"/>
      <c r="J377" s="232"/>
      <c r="K377" s="233">
        <f t="shared" si="10"/>
        <v>0</v>
      </c>
      <c r="L377" s="223"/>
      <c r="M377" s="234"/>
      <c r="N377" s="225">
        <f t="shared" si="11"/>
        <v>0</v>
      </c>
      <c r="O377" s="235"/>
    </row>
    <row r="378" spans="1:15" ht="20.100000000000001" customHeight="1" x14ac:dyDescent="0.25">
      <c r="A378" s="77">
        <v>373</v>
      </c>
      <c r="B378" s="215" t="str">
        <f>IF('Dépenses sur Devis'!B378="","",'Dépenses sur Devis'!B378)</f>
        <v/>
      </c>
      <c r="C378" s="215" t="str">
        <f>IF('Dépenses sur Devis'!C378="","",'Dépenses sur Devis'!C378)</f>
        <v/>
      </c>
      <c r="D378" s="227" t="str">
        <f>IF('Dépenses sur Devis'!D378="","",'Dépenses sur Devis'!D378)</f>
        <v/>
      </c>
      <c r="E378" s="228" t="str">
        <f>IF('Dépenses sur Devis'!E378="","",'Dépenses sur Devis'!E378)</f>
        <v/>
      </c>
      <c r="F378" s="230" t="str">
        <f>IF('Dépenses sur Devis'!F378="","",'Dépenses sur Devis'!F378)</f>
        <v/>
      </c>
      <c r="G378" s="230" t="str">
        <f>IF('Dépenses sur Devis'!G378="","",'Dépenses sur Devis'!G378)</f>
        <v/>
      </c>
      <c r="H378" s="230" t="str">
        <f>IF('Dépenses sur Devis'!H378="","",'Dépenses sur Devis'!H378)</f>
        <v/>
      </c>
      <c r="I378" s="231"/>
      <c r="J378" s="232"/>
      <c r="K378" s="233">
        <f t="shared" si="10"/>
        <v>0</v>
      </c>
      <c r="L378" s="223"/>
      <c r="M378" s="234"/>
      <c r="N378" s="225">
        <f t="shared" si="11"/>
        <v>0</v>
      </c>
      <c r="O378" s="235"/>
    </row>
    <row r="379" spans="1:15" ht="20.100000000000001" customHeight="1" x14ac:dyDescent="0.25">
      <c r="A379" s="77">
        <v>374</v>
      </c>
      <c r="B379" s="215" t="str">
        <f>IF('Dépenses sur Devis'!B379="","",'Dépenses sur Devis'!B379)</f>
        <v/>
      </c>
      <c r="C379" s="215" t="str">
        <f>IF('Dépenses sur Devis'!C379="","",'Dépenses sur Devis'!C379)</f>
        <v/>
      </c>
      <c r="D379" s="227" t="str">
        <f>IF('Dépenses sur Devis'!D379="","",'Dépenses sur Devis'!D379)</f>
        <v/>
      </c>
      <c r="E379" s="228" t="str">
        <f>IF('Dépenses sur Devis'!E379="","",'Dépenses sur Devis'!E379)</f>
        <v/>
      </c>
      <c r="F379" s="230" t="str">
        <f>IF('Dépenses sur Devis'!F379="","",'Dépenses sur Devis'!F379)</f>
        <v/>
      </c>
      <c r="G379" s="230" t="str">
        <f>IF('Dépenses sur Devis'!G379="","",'Dépenses sur Devis'!G379)</f>
        <v/>
      </c>
      <c r="H379" s="230" t="str">
        <f>IF('Dépenses sur Devis'!H379="","",'Dépenses sur Devis'!H379)</f>
        <v/>
      </c>
      <c r="I379" s="231"/>
      <c r="J379" s="232"/>
      <c r="K379" s="233">
        <f t="shared" si="10"/>
        <v>0</v>
      </c>
      <c r="L379" s="223"/>
      <c r="M379" s="234"/>
      <c r="N379" s="225">
        <f t="shared" si="11"/>
        <v>0</v>
      </c>
      <c r="O379" s="235"/>
    </row>
    <row r="380" spans="1:15" ht="20.100000000000001" customHeight="1" x14ac:dyDescent="0.25">
      <c r="A380" s="77">
        <v>375</v>
      </c>
      <c r="B380" s="215" t="str">
        <f>IF('Dépenses sur Devis'!B380="","",'Dépenses sur Devis'!B380)</f>
        <v/>
      </c>
      <c r="C380" s="215" t="str">
        <f>IF('Dépenses sur Devis'!C380="","",'Dépenses sur Devis'!C380)</f>
        <v/>
      </c>
      <c r="D380" s="227" t="str">
        <f>IF('Dépenses sur Devis'!D380="","",'Dépenses sur Devis'!D380)</f>
        <v/>
      </c>
      <c r="E380" s="228" t="str">
        <f>IF('Dépenses sur Devis'!E380="","",'Dépenses sur Devis'!E380)</f>
        <v/>
      </c>
      <c r="F380" s="230" t="str">
        <f>IF('Dépenses sur Devis'!F380="","",'Dépenses sur Devis'!F380)</f>
        <v/>
      </c>
      <c r="G380" s="230" t="str">
        <f>IF('Dépenses sur Devis'!G380="","",'Dépenses sur Devis'!G380)</f>
        <v/>
      </c>
      <c r="H380" s="230" t="str">
        <f>IF('Dépenses sur Devis'!H380="","",'Dépenses sur Devis'!H380)</f>
        <v/>
      </c>
      <c r="I380" s="231"/>
      <c r="J380" s="232"/>
      <c r="K380" s="233">
        <f t="shared" si="10"/>
        <v>0</v>
      </c>
      <c r="L380" s="223"/>
      <c r="M380" s="234"/>
      <c r="N380" s="225">
        <f t="shared" si="11"/>
        <v>0</v>
      </c>
      <c r="O380" s="235"/>
    </row>
    <row r="381" spans="1:15" ht="20.100000000000001" customHeight="1" x14ac:dyDescent="0.25">
      <c r="A381" s="77">
        <v>376</v>
      </c>
      <c r="B381" s="215" t="str">
        <f>IF('Dépenses sur Devis'!B381="","",'Dépenses sur Devis'!B381)</f>
        <v/>
      </c>
      <c r="C381" s="215" t="str">
        <f>IF('Dépenses sur Devis'!C381="","",'Dépenses sur Devis'!C381)</f>
        <v/>
      </c>
      <c r="D381" s="227" t="str">
        <f>IF('Dépenses sur Devis'!D381="","",'Dépenses sur Devis'!D381)</f>
        <v/>
      </c>
      <c r="E381" s="228" t="str">
        <f>IF('Dépenses sur Devis'!E381="","",'Dépenses sur Devis'!E381)</f>
        <v/>
      </c>
      <c r="F381" s="230" t="str">
        <f>IF('Dépenses sur Devis'!F381="","",'Dépenses sur Devis'!F381)</f>
        <v/>
      </c>
      <c r="G381" s="230" t="str">
        <f>IF('Dépenses sur Devis'!G381="","",'Dépenses sur Devis'!G381)</f>
        <v/>
      </c>
      <c r="H381" s="230" t="str">
        <f>IF('Dépenses sur Devis'!H381="","",'Dépenses sur Devis'!H381)</f>
        <v/>
      </c>
      <c r="I381" s="231"/>
      <c r="J381" s="232"/>
      <c r="K381" s="233">
        <f t="shared" si="10"/>
        <v>0</v>
      </c>
      <c r="L381" s="223"/>
      <c r="M381" s="234"/>
      <c r="N381" s="225">
        <f t="shared" si="11"/>
        <v>0</v>
      </c>
      <c r="O381" s="235"/>
    </row>
    <row r="382" spans="1:15" ht="20.100000000000001" customHeight="1" x14ac:dyDescent="0.25">
      <c r="A382" s="77">
        <v>377</v>
      </c>
      <c r="B382" s="215" t="str">
        <f>IF('Dépenses sur Devis'!B382="","",'Dépenses sur Devis'!B382)</f>
        <v/>
      </c>
      <c r="C382" s="215" t="str">
        <f>IF('Dépenses sur Devis'!C382="","",'Dépenses sur Devis'!C382)</f>
        <v/>
      </c>
      <c r="D382" s="227" t="str">
        <f>IF('Dépenses sur Devis'!D382="","",'Dépenses sur Devis'!D382)</f>
        <v/>
      </c>
      <c r="E382" s="228" t="str">
        <f>IF('Dépenses sur Devis'!E382="","",'Dépenses sur Devis'!E382)</f>
        <v/>
      </c>
      <c r="F382" s="230" t="str">
        <f>IF('Dépenses sur Devis'!F382="","",'Dépenses sur Devis'!F382)</f>
        <v/>
      </c>
      <c r="G382" s="230" t="str">
        <f>IF('Dépenses sur Devis'!G382="","",'Dépenses sur Devis'!G382)</f>
        <v/>
      </c>
      <c r="H382" s="230" t="str">
        <f>IF('Dépenses sur Devis'!H382="","",'Dépenses sur Devis'!H382)</f>
        <v/>
      </c>
      <c r="I382" s="231"/>
      <c r="J382" s="232"/>
      <c r="K382" s="233">
        <f t="shared" si="10"/>
        <v>0</v>
      </c>
      <c r="L382" s="223"/>
      <c r="M382" s="234"/>
      <c r="N382" s="225">
        <f t="shared" si="11"/>
        <v>0</v>
      </c>
      <c r="O382" s="235"/>
    </row>
    <row r="383" spans="1:15" ht="20.100000000000001" customHeight="1" x14ac:dyDescent="0.25">
      <c r="A383" s="77">
        <v>378</v>
      </c>
      <c r="B383" s="215" t="str">
        <f>IF('Dépenses sur Devis'!B383="","",'Dépenses sur Devis'!B383)</f>
        <v/>
      </c>
      <c r="C383" s="215" t="str">
        <f>IF('Dépenses sur Devis'!C383="","",'Dépenses sur Devis'!C383)</f>
        <v/>
      </c>
      <c r="D383" s="227" t="str">
        <f>IF('Dépenses sur Devis'!D383="","",'Dépenses sur Devis'!D383)</f>
        <v/>
      </c>
      <c r="E383" s="228" t="str">
        <f>IF('Dépenses sur Devis'!E383="","",'Dépenses sur Devis'!E383)</f>
        <v/>
      </c>
      <c r="F383" s="230" t="str">
        <f>IF('Dépenses sur Devis'!F383="","",'Dépenses sur Devis'!F383)</f>
        <v/>
      </c>
      <c r="G383" s="230" t="str">
        <f>IF('Dépenses sur Devis'!G383="","",'Dépenses sur Devis'!G383)</f>
        <v/>
      </c>
      <c r="H383" s="230" t="str">
        <f>IF('Dépenses sur Devis'!H383="","",'Dépenses sur Devis'!H383)</f>
        <v/>
      </c>
      <c r="I383" s="231"/>
      <c r="J383" s="232"/>
      <c r="K383" s="233">
        <f t="shared" si="10"/>
        <v>0</v>
      </c>
      <c r="L383" s="223"/>
      <c r="M383" s="234"/>
      <c r="N383" s="225">
        <f t="shared" si="11"/>
        <v>0</v>
      </c>
      <c r="O383" s="235"/>
    </row>
    <row r="384" spans="1:15" ht="20.100000000000001" customHeight="1" x14ac:dyDescent="0.25">
      <c r="A384" s="77">
        <v>379</v>
      </c>
      <c r="B384" s="215" t="str">
        <f>IF('Dépenses sur Devis'!B384="","",'Dépenses sur Devis'!B384)</f>
        <v/>
      </c>
      <c r="C384" s="215" t="str">
        <f>IF('Dépenses sur Devis'!C384="","",'Dépenses sur Devis'!C384)</f>
        <v/>
      </c>
      <c r="D384" s="227" t="str">
        <f>IF('Dépenses sur Devis'!D384="","",'Dépenses sur Devis'!D384)</f>
        <v/>
      </c>
      <c r="E384" s="228" t="str">
        <f>IF('Dépenses sur Devis'!E384="","",'Dépenses sur Devis'!E384)</f>
        <v/>
      </c>
      <c r="F384" s="230" t="str">
        <f>IF('Dépenses sur Devis'!F384="","",'Dépenses sur Devis'!F384)</f>
        <v/>
      </c>
      <c r="G384" s="230" t="str">
        <f>IF('Dépenses sur Devis'!G384="","",'Dépenses sur Devis'!G384)</f>
        <v/>
      </c>
      <c r="H384" s="230" t="str">
        <f>IF('Dépenses sur Devis'!H384="","",'Dépenses sur Devis'!H384)</f>
        <v/>
      </c>
      <c r="I384" s="231"/>
      <c r="J384" s="232"/>
      <c r="K384" s="233">
        <f t="shared" si="10"/>
        <v>0</v>
      </c>
      <c r="L384" s="223"/>
      <c r="M384" s="234"/>
      <c r="N384" s="225">
        <f t="shared" si="11"/>
        <v>0</v>
      </c>
      <c r="O384" s="235"/>
    </row>
    <row r="385" spans="1:15" ht="20.100000000000001" customHeight="1" x14ac:dyDescent="0.25">
      <c r="A385" s="77">
        <v>380</v>
      </c>
      <c r="B385" s="215" t="str">
        <f>IF('Dépenses sur Devis'!B385="","",'Dépenses sur Devis'!B385)</f>
        <v/>
      </c>
      <c r="C385" s="215" t="str">
        <f>IF('Dépenses sur Devis'!C385="","",'Dépenses sur Devis'!C385)</f>
        <v/>
      </c>
      <c r="D385" s="227" t="str">
        <f>IF('Dépenses sur Devis'!D385="","",'Dépenses sur Devis'!D385)</f>
        <v/>
      </c>
      <c r="E385" s="228" t="str">
        <f>IF('Dépenses sur Devis'!E385="","",'Dépenses sur Devis'!E385)</f>
        <v/>
      </c>
      <c r="F385" s="230" t="str">
        <f>IF('Dépenses sur Devis'!F385="","",'Dépenses sur Devis'!F385)</f>
        <v/>
      </c>
      <c r="G385" s="230" t="str">
        <f>IF('Dépenses sur Devis'!G385="","",'Dépenses sur Devis'!G385)</f>
        <v/>
      </c>
      <c r="H385" s="230" t="str">
        <f>IF('Dépenses sur Devis'!H385="","",'Dépenses sur Devis'!H385)</f>
        <v/>
      </c>
      <c r="I385" s="231"/>
      <c r="J385" s="232"/>
      <c r="K385" s="233">
        <f t="shared" si="10"/>
        <v>0</v>
      </c>
      <c r="L385" s="223"/>
      <c r="M385" s="234"/>
      <c r="N385" s="225">
        <f t="shared" si="11"/>
        <v>0</v>
      </c>
      <c r="O385" s="235"/>
    </row>
    <row r="386" spans="1:15" ht="20.100000000000001" customHeight="1" x14ac:dyDescent="0.25">
      <c r="A386" s="77">
        <v>381</v>
      </c>
      <c r="B386" s="215" t="str">
        <f>IF('Dépenses sur Devis'!B386="","",'Dépenses sur Devis'!B386)</f>
        <v/>
      </c>
      <c r="C386" s="215" t="str">
        <f>IF('Dépenses sur Devis'!C386="","",'Dépenses sur Devis'!C386)</f>
        <v/>
      </c>
      <c r="D386" s="227" t="str">
        <f>IF('Dépenses sur Devis'!D386="","",'Dépenses sur Devis'!D386)</f>
        <v/>
      </c>
      <c r="E386" s="228" t="str">
        <f>IF('Dépenses sur Devis'!E386="","",'Dépenses sur Devis'!E386)</f>
        <v/>
      </c>
      <c r="F386" s="230" t="str">
        <f>IF('Dépenses sur Devis'!F386="","",'Dépenses sur Devis'!F386)</f>
        <v/>
      </c>
      <c r="G386" s="230" t="str">
        <f>IF('Dépenses sur Devis'!G386="","",'Dépenses sur Devis'!G386)</f>
        <v/>
      </c>
      <c r="H386" s="230" t="str">
        <f>IF('Dépenses sur Devis'!H386="","",'Dépenses sur Devis'!H386)</f>
        <v/>
      </c>
      <c r="I386" s="231"/>
      <c r="J386" s="232"/>
      <c r="K386" s="233">
        <f t="shared" si="10"/>
        <v>0</v>
      </c>
      <c r="L386" s="223"/>
      <c r="M386" s="234"/>
      <c r="N386" s="225">
        <f t="shared" si="11"/>
        <v>0</v>
      </c>
      <c r="O386" s="235"/>
    </row>
    <row r="387" spans="1:15" ht="20.100000000000001" customHeight="1" x14ac:dyDescent="0.25">
      <c r="A387" s="77">
        <v>382</v>
      </c>
      <c r="B387" s="215" t="str">
        <f>IF('Dépenses sur Devis'!B387="","",'Dépenses sur Devis'!B387)</f>
        <v/>
      </c>
      <c r="C387" s="215" t="str">
        <f>IF('Dépenses sur Devis'!C387="","",'Dépenses sur Devis'!C387)</f>
        <v/>
      </c>
      <c r="D387" s="227" t="str">
        <f>IF('Dépenses sur Devis'!D387="","",'Dépenses sur Devis'!D387)</f>
        <v/>
      </c>
      <c r="E387" s="228" t="str">
        <f>IF('Dépenses sur Devis'!E387="","",'Dépenses sur Devis'!E387)</f>
        <v/>
      </c>
      <c r="F387" s="230" t="str">
        <f>IF('Dépenses sur Devis'!F387="","",'Dépenses sur Devis'!F387)</f>
        <v/>
      </c>
      <c r="G387" s="230" t="str">
        <f>IF('Dépenses sur Devis'!G387="","",'Dépenses sur Devis'!G387)</f>
        <v/>
      </c>
      <c r="H387" s="230" t="str">
        <f>IF('Dépenses sur Devis'!H387="","",'Dépenses sur Devis'!H387)</f>
        <v/>
      </c>
      <c r="I387" s="231"/>
      <c r="J387" s="232"/>
      <c r="K387" s="233">
        <f t="shared" si="10"/>
        <v>0</v>
      </c>
      <c r="L387" s="223"/>
      <c r="M387" s="234"/>
      <c r="N387" s="225">
        <f t="shared" si="11"/>
        <v>0</v>
      </c>
      <c r="O387" s="235"/>
    </row>
    <row r="388" spans="1:15" ht="20.100000000000001" customHeight="1" x14ac:dyDescent="0.25">
      <c r="A388" s="77">
        <v>383</v>
      </c>
      <c r="B388" s="215" t="str">
        <f>IF('Dépenses sur Devis'!B388="","",'Dépenses sur Devis'!B388)</f>
        <v/>
      </c>
      <c r="C388" s="215" t="str">
        <f>IF('Dépenses sur Devis'!C388="","",'Dépenses sur Devis'!C388)</f>
        <v/>
      </c>
      <c r="D388" s="227" t="str">
        <f>IF('Dépenses sur Devis'!D388="","",'Dépenses sur Devis'!D388)</f>
        <v/>
      </c>
      <c r="E388" s="228" t="str">
        <f>IF('Dépenses sur Devis'!E388="","",'Dépenses sur Devis'!E388)</f>
        <v/>
      </c>
      <c r="F388" s="230" t="str">
        <f>IF('Dépenses sur Devis'!F388="","",'Dépenses sur Devis'!F388)</f>
        <v/>
      </c>
      <c r="G388" s="230" t="str">
        <f>IF('Dépenses sur Devis'!G388="","",'Dépenses sur Devis'!G388)</f>
        <v/>
      </c>
      <c r="H388" s="230" t="str">
        <f>IF('Dépenses sur Devis'!H388="","",'Dépenses sur Devis'!H388)</f>
        <v/>
      </c>
      <c r="I388" s="231"/>
      <c r="J388" s="232"/>
      <c r="K388" s="233">
        <f t="shared" si="10"/>
        <v>0</v>
      </c>
      <c r="L388" s="223"/>
      <c r="M388" s="234"/>
      <c r="N388" s="225">
        <f t="shared" si="11"/>
        <v>0</v>
      </c>
      <c r="O388" s="235"/>
    </row>
    <row r="389" spans="1:15" ht="20.100000000000001" customHeight="1" x14ac:dyDescent="0.25">
      <c r="A389" s="77">
        <v>384</v>
      </c>
      <c r="B389" s="215" t="str">
        <f>IF('Dépenses sur Devis'!B389="","",'Dépenses sur Devis'!B389)</f>
        <v/>
      </c>
      <c r="C389" s="215" t="str">
        <f>IF('Dépenses sur Devis'!C389="","",'Dépenses sur Devis'!C389)</f>
        <v/>
      </c>
      <c r="D389" s="227" t="str">
        <f>IF('Dépenses sur Devis'!D389="","",'Dépenses sur Devis'!D389)</f>
        <v/>
      </c>
      <c r="E389" s="228" t="str">
        <f>IF('Dépenses sur Devis'!E389="","",'Dépenses sur Devis'!E389)</f>
        <v/>
      </c>
      <c r="F389" s="230" t="str">
        <f>IF('Dépenses sur Devis'!F389="","",'Dépenses sur Devis'!F389)</f>
        <v/>
      </c>
      <c r="G389" s="230" t="str">
        <f>IF('Dépenses sur Devis'!G389="","",'Dépenses sur Devis'!G389)</f>
        <v/>
      </c>
      <c r="H389" s="230" t="str">
        <f>IF('Dépenses sur Devis'!H389="","",'Dépenses sur Devis'!H389)</f>
        <v/>
      </c>
      <c r="I389" s="231"/>
      <c r="J389" s="232"/>
      <c r="K389" s="233">
        <f t="shared" ref="K389:K452" si="12">MIN(F389,G389,H389)*1.15</f>
        <v>0</v>
      </c>
      <c r="L389" s="223"/>
      <c r="M389" s="234"/>
      <c r="N389" s="225">
        <f t="shared" si="11"/>
        <v>0</v>
      </c>
      <c r="O389" s="235"/>
    </row>
    <row r="390" spans="1:15" ht="20.100000000000001" customHeight="1" x14ac:dyDescent="0.25">
      <c r="A390" s="77">
        <v>385</v>
      </c>
      <c r="B390" s="215" t="str">
        <f>IF('Dépenses sur Devis'!B390="","",'Dépenses sur Devis'!B390)</f>
        <v/>
      </c>
      <c r="C390" s="215" t="str">
        <f>IF('Dépenses sur Devis'!C390="","",'Dépenses sur Devis'!C390)</f>
        <v/>
      </c>
      <c r="D390" s="227" t="str">
        <f>IF('Dépenses sur Devis'!D390="","",'Dépenses sur Devis'!D390)</f>
        <v/>
      </c>
      <c r="E390" s="228" t="str">
        <f>IF('Dépenses sur Devis'!E390="","",'Dépenses sur Devis'!E390)</f>
        <v/>
      </c>
      <c r="F390" s="230" t="str">
        <f>IF('Dépenses sur Devis'!F390="","",'Dépenses sur Devis'!F390)</f>
        <v/>
      </c>
      <c r="G390" s="230" t="str">
        <f>IF('Dépenses sur Devis'!G390="","",'Dépenses sur Devis'!G390)</f>
        <v/>
      </c>
      <c r="H390" s="230" t="str">
        <f>IF('Dépenses sur Devis'!H390="","",'Dépenses sur Devis'!H390)</f>
        <v/>
      </c>
      <c r="I390" s="231"/>
      <c r="J390" s="232"/>
      <c r="K390" s="233">
        <f t="shared" si="12"/>
        <v>0</v>
      </c>
      <c r="L390" s="223"/>
      <c r="M390" s="234"/>
      <c r="N390" s="225">
        <f t="shared" ref="N390:N453" si="13">IF(E390="Achat de véhicule (simples cabines)",MIN(L390,40000),0)</f>
        <v>0</v>
      </c>
      <c r="O390" s="235"/>
    </row>
    <row r="391" spans="1:15" ht="20.100000000000001" customHeight="1" x14ac:dyDescent="0.25">
      <c r="A391" s="77">
        <v>386</v>
      </c>
      <c r="B391" s="215" t="str">
        <f>IF('Dépenses sur Devis'!B391="","",'Dépenses sur Devis'!B391)</f>
        <v/>
      </c>
      <c r="C391" s="215" t="str">
        <f>IF('Dépenses sur Devis'!C391="","",'Dépenses sur Devis'!C391)</f>
        <v/>
      </c>
      <c r="D391" s="227" t="str">
        <f>IF('Dépenses sur Devis'!D391="","",'Dépenses sur Devis'!D391)</f>
        <v/>
      </c>
      <c r="E391" s="228" t="str">
        <f>IF('Dépenses sur Devis'!E391="","",'Dépenses sur Devis'!E391)</f>
        <v/>
      </c>
      <c r="F391" s="230" t="str">
        <f>IF('Dépenses sur Devis'!F391="","",'Dépenses sur Devis'!F391)</f>
        <v/>
      </c>
      <c r="G391" s="230" t="str">
        <f>IF('Dépenses sur Devis'!G391="","",'Dépenses sur Devis'!G391)</f>
        <v/>
      </c>
      <c r="H391" s="230" t="str">
        <f>IF('Dépenses sur Devis'!H391="","",'Dépenses sur Devis'!H391)</f>
        <v/>
      </c>
      <c r="I391" s="231"/>
      <c r="J391" s="232"/>
      <c r="K391" s="233">
        <f t="shared" si="12"/>
        <v>0</v>
      </c>
      <c r="L391" s="223"/>
      <c r="M391" s="234"/>
      <c r="N391" s="225">
        <f t="shared" si="13"/>
        <v>0</v>
      </c>
      <c r="O391" s="235"/>
    </row>
    <row r="392" spans="1:15" ht="20.100000000000001" customHeight="1" x14ac:dyDescent="0.25">
      <c r="A392" s="77">
        <v>387</v>
      </c>
      <c r="B392" s="215" t="str">
        <f>IF('Dépenses sur Devis'!B392="","",'Dépenses sur Devis'!B392)</f>
        <v/>
      </c>
      <c r="C392" s="215" t="str">
        <f>IF('Dépenses sur Devis'!C392="","",'Dépenses sur Devis'!C392)</f>
        <v/>
      </c>
      <c r="D392" s="227" t="str">
        <f>IF('Dépenses sur Devis'!D392="","",'Dépenses sur Devis'!D392)</f>
        <v/>
      </c>
      <c r="E392" s="228" t="str">
        <f>IF('Dépenses sur Devis'!E392="","",'Dépenses sur Devis'!E392)</f>
        <v/>
      </c>
      <c r="F392" s="230" t="str">
        <f>IF('Dépenses sur Devis'!F392="","",'Dépenses sur Devis'!F392)</f>
        <v/>
      </c>
      <c r="G392" s="230" t="str">
        <f>IF('Dépenses sur Devis'!G392="","",'Dépenses sur Devis'!G392)</f>
        <v/>
      </c>
      <c r="H392" s="230" t="str">
        <f>IF('Dépenses sur Devis'!H392="","",'Dépenses sur Devis'!H392)</f>
        <v/>
      </c>
      <c r="I392" s="231"/>
      <c r="J392" s="232"/>
      <c r="K392" s="233">
        <f t="shared" si="12"/>
        <v>0</v>
      </c>
      <c r="L392" s="223"/>
      <c r="M392" s="234"/>
      <c r="N392" s="225">
        <f t="shared" si="13"/>
        <v>0</v>
      </c>
      <c r="O392" s="235"/>
    </row>
    <row r="393" spans="1:15" ht="20.100000000000001" customHeight="1" x14ac:dyDescent="0.25">
      <c r="A393" s="77">
        <v>388</v>
      </c>
      <c r="B393" s="215" t="str">
        <f>IF('Dépenses sur Devis'!B393="","",'Dépenses sur Devis'!B393)</f>
        <v/>
      </c>
      <c r="C393" s="215" t="str">
        <f>IF('Dépenses sur Devis'!C393="","",'Dépenses sur Devis'!C393)</f>
        <v/>
      </c>
      <c r="D393" s="227" t="str">
        <f>IF('Dépenses sur Devis'!D393="","",'Dépenses sur Devis'!D393)</f>
        <v/>
      </c>
      <c r="E393" s="228" t="str">
        <f>IF('Dépenses sur Devis'!E393="","",'Dépenses sur Devis'!E393)</f>
        <v/>
      </c>
      <c r="F393" s="230" t="str">
        <f>IF('Dépenses sur Devis'!F393="","",'Dépenses sur Devis'!F393)</f>
        <v/>
      </c>
      <c r="G393" s="230" t="str">
        <f>IF('Dépenses sur Devis'!G393="","",'Dépenses sur Devis'!G393)</f>
        <v/>
      </c>
      <c r="H393" s="230" t="str">
        <f>IF('Dépenses sur Devis'!H393="","",'Dépenses sur Devis'!H393)</f>
        <v/>
      </c>
      <c r="I393" s="231"/>
      <c r="J393" s="232"/>
      <c r="K393" s="233">
        <f t="shared" si="12"/>
        <v>0</v>
      </c>
      <c r="L393" s="223"/>
      <c r="M393" s="234"/>
      <c r="N393" s="225">
        <f t="shared" si="13"/>
        <v>0</v>
      </c>
      <c r="O393" s="235"/>
    </row>
    <row r="394" spans="1:15" ht="20.100000000000001" customHeight="1" x14ac:dyDescent="0.25">
      <c r="A394" s="77">
        <v>389</v>
      </c>
      <c r="B394" s="215" t="str">
        <f>IF('Dépenses sur Devis'!B394="","",'Dépenses sur Devis'!B394)</f>
        <v/>
      </c>
      <c r="C394" s="215" t="str">
        <f>IF('Dépenses sur Devis'!C394="","",'Dépenses sur Devis'!C394)</f>
        <v/>
      </c>
      <c r="D394" s="227" t="str">
        <f>IF('Dépenses sur Devis'!D394="","",'Dépenses sur Devis'!D394)</f>
        <v/>
      </c>
      <c r="E394" s="228" t="str">
        <f>IF('Dépenses sur Devis'!E394="","",'Dépenses sur Devis'!E394)</f>
        <v/>
      </c>
      <c r="F394" s="230" t="str">
        <f>IF('Dépenses sur Devis'!F394="","",'Dépenses sur Devis'!F394)</f>
        <v/>
      </c>
      <c r="G394" s="230" t="str">
        <f>IF('Dépenses sur Devis'!G394="","",'Dépenses sur Devis'!G394)</f>
        <v/>
      </c>
      <c r="H394" s="230" t="str">
        <f>IF('Dépenses sur Devis'!H394="","",'Dépenses sur Devis'!H394)</f>
        <v/>
      </c>
      <c r="I394" s="231"/>
      <c r="J394" s="232"/>
      <c r="K394" s="233">
        <f t="shared" si="12"/>
        <v>0</v>
      </c>
      <c r="L394" s="223"/>
      <c r="M394" s="234"/>
      <c r="N394" s="225">
        <f t="shared" si="13"/>
        <v>0</v>
      </c>
      <c r="O394" s="235"/>
    </row>
    <row r="395" spans="1:15" ht="20.100000000000001" customHeight="1" x14ac:dyDescent="0.25">
      <c r="A395" s="77">
        <v>390</v>
      </c>
      <c r="B395" s="215" t="str">
        <f>IF('Dépenses sur Devis'!B395="","",'Dépenses sur Devis'!B395)</f>
        <v/>
      </c>
      <c r="C395" s="215" t="str">
        <f>IF('Dépenses sur Devis'!C395="","",'Dépenses sur Devis'!C395)</f>
        <v/>
      </c>
      <c r="D395" s="227" t="str">
        <f>IF('Dépenses sur Devis'!D395="","",'Dépenses sur Devis'!D395)</f>
        <v/>
      </c>
      <c r="E395" s="228" t="str">
        <f>IF('Dépenses sur Devis'!E395="","",'Dépenses sur Devis'!E395)</f>
        <v/>
      </c>
      <c r="F395" s="230" t="str">
        <f>IF('Dépenses sur Devis'!F395="","",'Dépenses sur Devis'!F395)</f>
        <v/>
      </c>
      <c r="G395" s="230" t="str">
        <f>IF('Dépenses sur Devis'!G395="","",'Dépenses sur Devis'!G395)</f>
        <v/>
      </c>
      <c r="H395" s="230" t="str">
        <f>IF('Dépenses sur Devis'!H395="","",'Dépenses sur Devis'!H395)</f>
        <v/>
      </c>
      <c r="I395" s="231"/>
      <c r="J395" s="232"/>
      <c r="K395" s="233">
        <f t="shared" si="12"/>
        <v>0</v>
      </c>
      <c r="L395" s="223"/>
      <c r="M395" s="234"/>
      <c r="N395" s="225">
        <f t="shared" si="13"/>
        <v>0</v>
      </c>
      <c r="O395" s="235"/>
    </row>
    <row r="396" spans="1:15" ht="20.100000000000001" customHeight="1" x14ac:dyDescent="0.25">
      <c r="A396" s="77">
        <v>391</v>
      </c>
      <c r="B396" s="215" t="str">
        <f>IF('Dépenses sur Devis'!B396="","",'Dépenses sur Devis'!B396)</f>
        <v/>
      </c>
      <c r="C396" s="215" t="str">
        <f>IF('Dépenses sur Devis'!C396="","",'Dépenses sur Devis'!C396)</f>
        <v/>
      </c>
      <c r="D396" s="227" t="str">
        <f>IF('Dépenses sur Devis'!D396="","",'Dépenses sur Devis'!D396)</f>
        <v/>
      </c>
      <c r="E396" s="228" t="str">
        <f>IF('Dépenses sur Devis'!E396="","",'Dépenses sur Devis'!E396)</f>
        <v/>
      </c>
      <c r="F396" s="230" t="str">
        <f>IF('Dépenses sur Devis'!F396="","",'Dépenses sur Devis'!F396)</f>
        <v/>
      </c>
      <c r="G396" s="230" t="str">
        <f>IF('Dépenses sur Devis'!G396="","",'Dépenses sur Devis'!G396)</f>
        <v/>
      </c>
      <c r="H396" s="230" t="str">
        <f>IF('Dépenses sur Devis'!H396="","",'Dépenses sur Devis'!H396)</f>
        <v/>
      </c>
      <c r="I396" s="231"/>
      <c r="J396" s="232"/>
      <c r="K396" s="233">
        <f t="shared" si="12"/>
        <v>0</v>
      </c>
      <c r="L396" s="223"/>
      <c r="M396" s="234"/>
      <c r="N396" s="225">
        <f t="shared" si="13"/>
        <v>0</v>
      </c>
      <c r="O396" s="235"/>
    </row>
    <row r="397" spans="1:15" ht="20.100000000000001" customHeight="1" x14ac:dyDescent="0.25">
      <c r="A397" s="77">
        <v>392</v>
      </c>
      <c r="B397" s="215" t="str">
        <f>IF('Dépenses sur Devis'!B397="","",'Dépenses sur Devis'!B397)</f>
        <v/>
      </c>
      <c r="C397" s="215" t="str">
        <f>IF('Dépenses sur Devis'!C397="","",'Dépenses sur Devis'!C397)</f>
        <v/>
      </c>
      <c r="D397" s="227" t="str">
        <f>IF('Dépenses sur Devis'!D397="","",'Dépenses sur Devis'!D397)</f>
        <v/>
      </c>
      <c r="E397" s="228" t="str">
        <f>IF('Dépenses sur Devis'!E397="","",'Dépenses sur Devis'!E397)</f>
        <v/>
      </c>
      <c r="F397" s="230" t="str">
        <f>IF('Dépenses sur Devis'!F397="","",'Dépenses sur Devis'!F397)</f>
        <v/>
      </c>
      <c r="G397" s="230" t="str">
        <f>IF('Dépenses sur Devis'!G397="","",'Dépenses sur Devis'!G397)</f>
        <v/>
      </c>
      <c r="H397" s="230" t="str">
        <f>IF('Dépenses sur Devis'!H397="","",'Dépenses sur Devis'!H397)</f>
        <v/>
      </c>
      <c r="I397" s="231"/>
      <c r="J397" s="232"/>
      <c r="K397" s="233">
        <f t="shared" si="12"/>
        <v>0</v>
      </c>
      <c r="L397" s="223"/>
      <c r="M397" s="234"/>
      <c r="N397" s="225">
        <f t="shared" si="13"/>
        <v>0</v>
      </c>
      <c r="O397" s="235"/>
    </row>
    <row r="398" spans="1:15" ht="20.100000000000001" customHeight="1" x14ac:dyDescent="0.25">
      <c r="A398" s="77">
        <v>393</v>
      </c>
      <c r="B398" s="215" t="str">
        <f>IF('Dépenses sur Devis'!B398="","",'Dépenses sur Devis'!B398)</f>
        <v/>
      </c>
      <c r="C398" s="215" t="str">
        <f>IF('Dépenses sur Devis'!C398="","",'Dépenses sur Devis'!C398)</f>
        <v/>
      </c>
      <c r="D398" s="227" t="str">
        <f>IF('Dépenses sur Devis'!D398="","",'Dépenses sur Devis'!D398)</f>
        <v/>
      </c>
      <c r="E398" s="228" t="str">
        <f>IF('Dépenses sur Devis'!E398="","",'Dépenses sur Devis'!E398)</f>
        <v/>
      </c>
      <c r="F398" s="230" t="str">
        <f>IF('Dépenses sur Devis'!F398="","",'Dépenses sur Devis'!F398)</f>
        <v/>
      </c>
      <c r="G398" s="230" t="str">
        <f>IF('Dépenses sur Devis'!G398="","",'Dépenses sur Devis'!G398)</f>
        <v/>
      </c>
      <c r="H398" s="230" t="str">
        <f>IF('Dépenses sur Devis'!H398="","",'Dépenses sur Devis'!H398)</f>
        <v/>
      </c>
      <c r="I398" s="231"/>
      <c r="J398" s="232"/>
      <c r="K398" s="233">
        <f t="shared" si="12"/>
        <v>0</v>
      </c>
      <c r="L398" s="223"/>
      <c r="M398" s="234"/>
      <c r="N398" s="225">
        <f t="shared" si="13"/>
        <v>0</v>
      </c>
      <c r="O398" s="235"/>
    </row>
    <row r="399" spans="1:15" ht="20.100000000000001" customHeight="1" x14ac:dyDescent="0.25">
      <c r="A399" s="77">
        <v>394</v>
      </c>
      <c r="B399" s="215" t="str">
        <f>IF('Dépenses sur Devis'!B399="","",'Dépenses sur Devis'!B399)</f>
        <v/>
      </c>
      <c r="C399" s="215" t="str">
        <f>IF('Dépenses sur Devis'!C399="","",'Dépenses sur Devis'!C399)</f>
        <v/>
      </c>
      <c r="D399" s="227" t="str">
        <f>IF('Dépenses sur Devis'!D399="","",'Dépenses sur Devis'!D399)</f>
        <v/>
      </c>
      <c r="E399" s="228" t="str">
        <f>IF('Dépenses sur Devis'!E399="","",'Dépenses sur Devis'!E399)</f>
        <v/>
      </c>
      <c r="F399" s="230" t="str">
        <f>IF('Dépenses sur Devis'!F399="","",'Dépenses sur Devis'!F399)</f>
        <v/>
      </c>
      <c r="G399" s="230" t="str">
        <f>IF('Dépenses sur Devis'!G399="","",'Dépenses sur Devis'!G399)</f>
        <v/>
      </c>
      <c r="H399" s="230" t="str">
        <f>IF('Dépenses sur Devis'!H399="","",'Dépenses sur Devis'!H399)</f>
        <v/>
      </c>
      <c r="I399" s="231"/>
      <c r="J399" s="232"/>
      <c r="K399" s="233">
        <f t="shared" si="12"/>
        <v>0</v>
      </c>
      <c r="L399" s="223"/>
      <c r="M399" s="234"/>
      <c r="N399" s="225">
        <f t="shared" si="13"/>
        <v>0</v>
      </c>
      <c r="O399" s="235"/>
    </row>
    <row r="400" spans="1:15" ht="20.100000000000001" customHeight="1" x14ac:dyDescent="0.25">
      <c r="A400" s="77">
        <v>395</v>
      </c>
      <c r="B400" s="215" t="str">
        <f>IF('Dépenses sur Devis'!B400="","",'Dépenses sur Devis'!B400)</f>
        <v/>
      </c>
      <c r="C400" s="215" t="str">
        <f>IF('Dépenses sur Devis'!C400="","",'Dépenses sur Devis'!C400)</f>
        <v/>
      </c>
      <c r="D400" s="227" t="str">
        <f>IF('Dépenses sur Devis'!D400="","",'Dépenses sur Devis'!D400)</f>
        <v/>
      </c>
      <c r="E400" s="228" t="str">
        <f>IF('Dépenses sur Devis'!E400="","",'Dépenses sur Devis'!E400)</f>
        <v/>
      </c>
      <c r="F400" s="230" t="str">
        <f>IF('Dépenses sur Devis'!F400="","",'Dépenses sur Devis'!F400)</f>
        <v/>
      </c>
      <c r="G400" s="230" t="str">
        <f>IF('Dépenses sur Devis'!G400="","",'Dépenses sur Devis'!G400)</f>
        <v/>
      </c>
      <c r="H400" s="230" t="str">
        <f>IF('Dépenses sur Devis'!H400="","",'Dépenses sur Devis'!H400)</f>
        <v/>
      </c>
      <c r="I400" s="231"/>
      <c r="J400" s="232"/>
      <c r="K400" s="233">
        <f t="shared" si="12"/>
        <v>0</v>
      </c>
      <c r="L400" s="223"/>
      <c r="M400" s="234"/>
      <c r="N400" s="225">
        <f t="shared" si="13"/>
        <v>0</v>
      </c>
      <c r="O400" s="235"/>
    </row>
    <row r="401" spans="1:15" ht="20.100000000000001" customHeight="1" x14ac:dyDescent="0.25">
      <c r="A401" s="77">
        <v>396</v>
      </c>
      <c r="B401" s="215" t="str">
        <f>IF('Dépenses sur Devis'!B401="","",'Dépenses sur Devis'!B401)</f>
        <v/>
      </c>
      <c r="C401" s="215" t="str">
        <f>IF('Dépenses sur Devis'!C401="","",'Dépenses sur Devis'!C401)</f>
        <v/>
      </c>
      <c r="D401" s="227" t="str">
        <f>IF('Dépenses sur Devis'!D401="","",'Dépenses sur Devis'!D401)</f>
        <v/>
      </c>
      <c r="E401" s="228" t="str">
        <f>IF('Dépenses sur Devis'!E401="","",'Dépenses sur Devis'!E401)</f>
        <v/>
      </c>
      <c r="F401" s="230" t="str">
        <f>IF('Dépenses sur Devis'!F401="","",'Dépenses sur Devis'!F401)</f>
        <v/>
      </c>
      <c r="G401" s="230" t="str">
        <f>IF('Dépenses sur Devis'!G401="","",'Dépenses sur Devis'!G401)</f>
        <v/>
      </c>
      <c r="H401" s="230" t="str">
        <f>IF('Dépenses sur Devis'!H401="","",'Dépenses sur Devis'!H401)</f>
        <v/>
      </c>
      <c r="I401" s="231"/>
      <c r="J401" s="232"/>
      <c r="K401" s="233">
        <f t="shared" si="12"/>
        <v>0</v>
      </c>
      <c r="L401" s="223"/>
      <c r="M401" s="234"/>
      <c r="N401" s="225">
        <f t="shared" si="13"/>
        <v>0</v>
      </c>
      <c r="O401" s="235"/>
    </row>
    <row r="402" spans="1:15" ht="20.100000000000001" customHeight="1" x14ac:dyDescent="0.25">
      <c r="A402" s="77">
        <v>397</v>
      </c>
      <c r="B402" s="215" t="str">
        <f>IF('Dépenses sur Devis'!B402="","",'Dépenses sur Devis'!B402)</f>
        <v/>
      </c>
      <c r="C402" s="215" t="str">
        <f>IF('Dépenses sur Devis'!C402="","",'Dépenses sur Devis'!C402)</f>
        <v/>
      </c>
      <c r="D402" s="227" t="str">
        <f>IF('Dépenses sur Devis'!D402="","",'Dépenses sur Devis'!D402)</f>
        <v/>
      </c>
      <c r="E402" s="228" t="str">
        <f>IF('Dépenses sur Devis'!E402="","",'Dépenses sur Devis'!E402)</f>
        <v/>
      </c>
      <c r="F402" s="230" t="str">
        <f>IF('Dépenses sur Devis'!F402="","",'Dépenses sur Devis'!F402)</f>
        <v/>
      </c>
      <c r="G402" s="230" t="str">
        <f>IF('Dépenses sur Devis'!G402="","",'Dépenses sur Devis'!G402)</f>
        <v/>
      </c>
      <c r="H402" s="230" t="str">
        <f>IF('Dépenses sur Devis'!H402="","",'Dépenses sur Devis'!H402)</f>
        <v/>
      </c>
      <c r="I402" s="231"/>
      <c r="J402" s="232"/>
      <c r="K402" s="233">
        <f t="shared" si="12"/>
        <v>0</v>
      </c>
      <c r="L402" s="223"/>
      <c r="M402" s="234"/>
      <c r="N402" s="225">
        <f t="shared" si="13"/>
        <v>0</v>
      </c>
      <c r="O402" s="235"/>
    </row>
    <row r="403" spans="1:15" ht="20.100000000000001" customHeight="1" x14ac:dyDescent="0.25">
      <c r="A403" s="77">
        <v>398</v>
      </c>
      <c r="B403" s="215" t="str">
        <f>IF('Dépenses sur Devis'!B403="","",'Dépenses sur Devis'!B403)</f>
        <v/>
      </c>
      <c r="C403" s="215" t="str">
        <f>IF('Dépenses sur Devis'!C403="","",'Dépenses sur Devis'!C403)</f>
        <v/>
      </c>
      <c r="D403" s="227" t="str">
        <f>IF('Dépenses sur Devis'!D403="","",'Dépenses sur Devis'!D403)</f>
        <v/>
      </c>
      <c r="E403" s="228" t="str">
        <f>IF('Dépenses sur Devis'!E403="","",'Dépenses sur Devis'!E403)</f>
        <v/>
      </c>
      <c r="F403" s="230" t="str">
        <f>IF('Dépenses sur Devis'!F403="","",'Dépenses sur Devis'!F403)</f>
        <v/>
      </c>
      <c r="G403" s="230" t="str">
        <f>IF('Dépenses sur Devis'!G403="","",'Dépenses sur Devis'!G403)</f>
        <v/>
      </c>
      <c r="H403" s="230" t="str">
        <f>IF('Dépenses sur Devis'!H403="","",'Dépenses sur Devis'!H403)</f>
        <v/>
      </c>
      <c r="I403" s="231"/>
      <c r="J403" s="232"/>
      <c r="K403" s="233">
        <f t="shared" si="12"/>
        <v>0</v>
      </c>
      <c r="L403" s="223"/>
      <c r="M403" s="234"/>
      <c r="N403" s="225">
        <f t="shared" si="13"/>
        <v>0</v>
      </c>
      <c r="O403" s="235"/>
    </row>
    <row r="404" spans="1:15" ht="20.100000000000001" customHeight="1" x14ac:dyDescent="0.25">
      <c r="A404" s="77">
        <v>399</v>
      </c>
      <c r="B404" s="215" t="str">
        <f>IF('Dépenses sur Devis'!B404="","",'Dépenses sur Devis'!B404)</f>
        <v/>
      </c>
      <c r="C404" s="215" t="str">
        <f>IF('Dépenses sur Devis'!C404="","",'Dépenses sur Devis'!C404)</f>
        <v/>
      </c>
      <c r="D404" s="227" t="str">
        <f>IF('Dépenses sur Devis'!D404="","",'Dépenses sur Devis'!D404)</f>
        <v/>
      </c>
      <c r="E404" s="228" t="str">
        <f>IF('Dépenses sur Devis'!E404="","",'Dépenses sur Devis'!E404)</f>
        <v/>
      </c>
      <c r="F404" s="230" t="str">
        <f>IF('Dépenses sur Devis'!F404="","",'Dépenses sur Devis'!F404)</f>
        <v/>
      </c>
      <c r="G404" s="230" t="str">
        <f>IF('Dépenses sur Devis'!G404="","",'Dépenses sur Devis'!G404)</f>
        <v/>
      </c>
      <c r="H404" s="230" t="str">
        <f>IF('Dépenses sur Devis'!H404="","",'Dépenses sur Devis'!H404)</f>
        <v/>
      </c>
      <c r="I404" s="231"/>
      <c r="J404" s="232"/>
      <c r="K404" s="233">
        <f t="shared" si="12"/>
        <v>0</v>
      </c>
      <c r="L404" s="223"/>
      <c r="M404" s="234"/>
      <c r="N404" s="225">
        <f t="shared" si="13"/>
        <v>0</v>
      </c>
      <c r="O404" s="235"/>
    </row>
    <row r="405" spans="1:15" ht="20.100000000000001" customHeight="1" x14ac:dyDescent="0.25">
      <c r="A405" s="77">
        <v>400</v>
      </c>
      <c r="B405" s="215" t="str">
        <f>IF('Dépenses sur Devis'!B405="","",'Dépenses sur Devis'!B405)</f>
        <v/>
      </c>
      <c r="C405" s="215" t="str">
        <f>IF('Dépenses sur Devis'!C405="","",'Dépenses sur Devis'!C405)</f>
        <v/>
      </c>
      <c r="D405" s="227" t="str">
        <f>IF('Dépenses sur Devis'!D405="","",'Dépenses sur Devis'!D405)</f>
        <v/>
      </c>
      <c r="E405" s="228" t="str">
        <f>IF('Dépenses sur Devis'!E405="","",'Dépenses sur Devis'!E405)</f>
        <v/>
      </c>
      <c r="F405" s="230" t="str">
        <f>IF('Dépenses sur Devis'!F405="","",'Dépenses sur Devis'!F405)</f>
        <v/>
      </c>
      <c r="G405" s="230" t="str">
        <f>IF('Dépenses sur Devis'!G405="","",'Dépenses sur Devis'!G405)</f>
        <v/>
      </c>
      <c r="H405" s="230" t="str">
        <f>IF('Dépenses sur Devis'!H405="","",'Dépenses sur Devis'!H405)</f>
        <v/>
      </c>
      <c r="I405" s="231"/>
      <c r="J405" s="232"/>
      <c r="K405" s="233">
        <f t="shared" si="12"/>
        <v>0</v>
      </c>
      <c r="L405" s="223"/>
      <c r="M405" s="234"/>
      <c r="N405" s="225">
        <f t="shared" si="13"/>
        <v>0</v>
      </c>
      <c r="O405" s="235"/>
    </row>
    <row r="406" spans="1:15" ht="20.100000000000001" customHeight="1" x14ac:dyDescent="0.25">
      <c r="A406" s="77">
        <v>401</v>
      </c>
      <c r="B406" s="215" t="str">
        <f>IF('Dépenses sur Devis'!B406="","",'Dépenses sur Devis'!B406)</f>
        <v/>
      </c>
      <c r="C406" s="215" t="str">
        <f>IF('Dépenses sur Devis'!C406="","",'Dépenses sur Devis'!C406)</f>
        <v/>
      </c>
      <c r="D406" s="227" t="str">
        <f>IF('Dépenses sur Devis'!D406="","",'Dépenses sur Devis'!D406)</f>
        <v/>
      </c>
      <c r="E406" s="228" t="str">
        <f>IF('Dépenses sur Devis'!E406="","",'Dépenses sur Devis'!E406)</f>
        <v/>
      </c>
      <c r="F406" s="230" t="str">
        <f>IF('Dépenses sur Devis'!F406="","",'Dépenses sur Devis'!F406)</f>
        <v/>
      </c>
      <c r="G406" s="230" t="str">
        <f>IF('Dépenses sur Devis'!G406="","",'Dépenses sur Devis'!G406)</f>
        <v/>
      </c>
      <c r="H406" s="230" t="str">
        <f>IF('Dépenses sur Devis'!H406="","",'Dépenses sur Devis'!H406)</f>
        <v/>
      </c>
      <c r="I406" s="231"/>
      <c r="J406" s="232"/>
      <c r="K406" s="233">
        <f t="shared" si="12"/>
        <v>0</v>
      </c>
      <c r="L406" s="223"/>
      <c r="M406" s="234"/>
      <c r="N406" s="225">
        <f t="shared" si="13"/>
        <v>0</v>
      </c>
      <c r="O406" s="235"/>
    </row>
    <row r="407" spans="1:15" ht="20.100000000000001" customHeight="1" x14ac:dyDescent="0.25">
      <c r="A407" s="77">
        <v>402</v>
      </c>
      <c r="B407" s="215" t="str">
        <f>IF('Dépenses sur Devis'!B407="","",'Dépenses sur Devis'!B407)</f>
        <v/>
      </c>
      <c r="C407" s="215" t="str">
        <f>IF('Dépenses sur Devis'!C407="","",'Dépenses sur Devis'!C407)</f>
        <v/>
      </c>
      <c r="D407" s="227" t="str">
        <f>IF('Dépenses sur Devis'!D407="","",'Dépenses sur Devis'!D407)</f>
        <v/>
      </c>
      <c r="E407" s="228" t="str">
        <f>IF('Dépenses sur Devis'!E407="","",'Dépenses sur Devis'!E407)</f>
        <v/>
      </c>
      <c r="F407" s="230" t="str">
        <f>IF('Dépenses sur Devis'!F407="","",'Dépenses sur Devis'!F407)</f>
        <v/>
      </c>
      <c r="G407" s="230" t="str">
        <f>IF('Dépenses sur Devis'!G407="","",'Dépenses sur Devis'!G407)</f>
        <v/>
      </c>
      <c r="H407" s="230" t="str">
        <f>IF('Dépenses sur Devis'!H407="","",'Dépenses sur Devis'!H407)</f>
        <v/>
      </c>
      <c r="I407" s="231"/>
      <c r="J407" s="232"/>
      <c r="K407" s="233">
        <f t="shared" si="12"/>
        <v>0</v>
      </c>
      <c r="L407" s="223"/>
      <c r="M407" s="234"/>
      <c r="N407" s="225">
        <f t="shared" si="13"/>
        <v>0</v>
      </c>
      <c r="O407" s="235"/>
    </row>
    <row r="408" spans="1:15" ht="20.100000000000001" customHeight="1" x14ac:dyDescent="0.25">
      <c r="A408" s="77">
        <v>403</v>
      </c>
      <c r="B408" s="215" t="str">
        <f>IF('Dépenses sur Devis'!B408="","",'Dépenses sur Devis'!B408)</f>
        <v/>
      </c>
      <c r="C408" s="215" t="str">
        <f>IF('Dépenses sur Devis'!C408="","",'Dépenses sur Devis'!C408)</f>
        <v/>
      </c>
      <c r="D408" s="227" t="str">
        <f>IF('Dépenses sur Devis'!D408="","",'Dépenses sur Devis'!D408)</f>
        <v/>
      </c>
      <c r="E408" s="228" t="str">
        <f>IF('Dépenses sur Devis'!E408="","",'Dépenses sur Devis'!E408)</f>
        <v/>
      </c>
      <c r="F408" s="230" t="str">
        <f>IF('Dépenses sur Devis'!F408="","",'Dépenses sur Devis'!F408)</f>
        <v/>
      </c>
      <c r="G408" s="230" t="str">
        <f>IF('Dépenses sur Devis'!G408="","",'Dépenses sur Devis'!G408)</f>
        <v/>
      </c>
      <c r="H408" s="230" t="str">
        <f>IF('Dépenses sur Devis'!H408="","",'Dépenses sur Devis'!H408)</f>
        <v/>
      </c>
      <c r="I408" s="231"/>
      <c r="J408" s="232"/>
      <c r="K408" s="233">
        <f t="shared" si="12"/>
        <v>0</v>
      </c>
      <c r="L408" s="223"/>
      <c r="M408" s="234"/>
      <c r="N408" s="225">
        <f t="shared" si="13"/>
        <v>0</v>
      </c>
      <c r="O408" s="235"/>
    </row>
    <row r="409" spans="1:15" ht="20.100000000000001" customHeight="1" x14ac:dyDescent="0.25">
      <c r="A409" s="77">
        <v>404</v>
      </c>
      <c r="B409" s="215" t="str">
        <f>IF('Dépenses sur Devis'!B409="","",'Dépenses sur Devis'!B409)</f>
        <v/>
      </c>
      <c r="C409" s="215" t="str">
        <f>IF('Dépenses sur Devis'!C409="","",'Dépenses sur Devis'!C409)</f>
        <v/>
      </c>
      <c r="D409" s="227" t="str">
        <f>IF('Dépenses sur Devis'!D409="","",'Dépenses sur Devis'!D409)</f>
        <v/>
      </c>
      <c r="E409" s="228" t="str">
        <f>IF('Dépenses sur Devis'!E409="","",'Dépenses sur Devis'!E409)</f>
        <v/>
      </c>
      <c r="F409" s="230" t="str">
        <f>IF('Dépenses sur Devis'!F409="","",'Dépenses sur Devis'!F409)</f>
        <v/>
      </c>
      <c r="G409" s="230" t="str">
        <f>IF('Dépenses sur Devis'!G409="","",'Dépenses sur Devis'!G409)</f>
        <v/>
      </c>
      <c r="H409" s="230" t="str">
        <f>IF('Dépenses sur Devis'!H409="","",'Dépenses sur Devis'!H409)</f>
        <v/>
      </c>
      <c r="I409" s="231"/>
      <c r="J409" s="232"/>
      <c r="K409" s="233">
        <f t="shared" si="12"/>
        <v>0</v>
      </c>
      <c r="L409" s="223"/>
      <c r="M409" s="234"/>
      <c r="N409" s="225">
        <f t="shared" si="13"/>
        <v>0</v>
      </c>
      <c r="O409" s="235"/>
    </row>
    <row r="410" spans="1:15" ht="20.100000000000001" customHeight="1" x14ac:dyDescent="0.25">
      <c r="A410" s="77">
        <v>405</v>
      </c>
      <c r="B410" s="215" t="str">
        <f>IF('Dépenses sur Devis'!B410="","",'Dépenses sur Devis'!B410)</f>
        <v/>
      </c>
      <c r="C410" s="215" t="str">
        <f>IF('Dépenses sur Devis'!C410="","",'Dépenses sur Devis'!C410)</f>
        <v/>
      </c>
      <c r="D410" s="227" t="str">
        <f>IF('Dépenses sur Devis'!D410="","",'Dépenses sur Devis'!D410)</f>
        <v/>
      </c>
      <c r="E410" s="228" t="str">
        <f>IF('Dépenses sur Devis'!E410="","",'Dépenses sur Devis'!E410)</f>
        <v/>
      </c>
      <c r="F410" s="230" t="str">
        <f>IF('Dépenses sur Devis'!F410="","",'Dépenses sur Devis'!F410)</f>
        <v/>
      </c>
      <c r="G410" s="230" t="str">
        <f>IF('Dépenses sur Devis'!G410="","",'Dépenses sur Devis'!G410)</f>
        <v/>
      </c>
      <c r="H410" s="230" t="str">
        <f>IF('Dépenses sur Devis'!H410="","",'Dépenses sur Devis'!H410)</f>
        <v/>
      </c>
      <c r="I410" s="231"/>
      <c r="J410" s="232"/>
      <c r="K410" s="233">
        <f t="shared" si="12"/>
        <v>0</v>
      </c>
      <c r="L410" s="223"/>
      <c r="M410" s="234"/>
      <c r="N410" s="225">
        <f t="shared" si="13"/>
        <v>0</v>
      </c>
      <c r="O410" s="235"/>
    </row>
    <row r="411" spans="1:15" ht="20.100000000000001" customHeight="1" x14ac:dyDescent="0.25">
      <c r="A411" s="77">
        <v>406</v>
      </c>
      <c r="B411" s="215" t="str">
        <f>IF('Dépenses sur Devis'!B411="","",'Dépenses sur Devis'!B411)</f>
        <v/>
      </c>
      <c r="C411" s="215" t="str">
        <f>IF('Dépenses sur Devis'!C411="","",'Dépenses sur Devis'!C411)</f>
        <v/>
      </c>
      <c r="D411" s="227" t="str">
        <f>IF('Dépenses sur Devis'!D411="","",'Dépenses sur Devis'!D411)</f>
        <v/>
      </c>
      <c r="E411" s="228" t="str">
        <f>IF('Dépenses sur Devis'!E411="","",'Dépenses sur Devis'!E411)</f>
        <v/>
      </c>
      <c r="F411" s="230" t="str">
        <f>IF('Dépenses sur Devis'!F411="","",'Dépenses sur Devis'!F411)</f>
        <v/>
      </c>
      <c r="G411" s="230" t="str">
        <f>IF('Dépenses sur Devis'!G411="","",'Dépenses sur Devis'!G411)</f>
        <v/>
      </c>
      <c r="H411" s="230" t="str">
        <f>IF('Dépenses sur Devis'!H411="","",'Dépenses sur Devis'!H411)</f>
        <v/>
      </c>
      <c r="I411" s="231"/>
      <c r="J411" s="232"/>
      <c r="K411" s="233">
        <f t="shared" si="12"/>
        <v>0</v>
      </c>
      <c r="L411" s="223"/>
      <c r="M411" s="234"/>
      <c r="N411" s="225">
        <f t="shared" si="13"/>
        <v>0</v>
      </c>
      <c r="O411" s="235"/>
    </row>
    <row r="412" spans="1:15" ht="20.100000000000001" customHeight="1" x14ac:dyDescent="0.25">
      <c r="A412" s="77">
        <v>407</v>
      </c>
      <c r="B412" s="215" t="str">
        <f>IF('Dépenses sur Devis'!B412="","",'Dépenses sur Devis'!B412)</f>
        <v/>
      </c>
      <c r="C412" s="215" t="str">
        <f>IF('Dépenses sur Devis'!C412="","",'Dépenses sur Devis'!C412)</f>
        <v/>
      </c>
      <c r="D412" s="227" t="str">
        <f>IF('Dépenses sur Devis'!D412="","",'Dépenses sur Devis'!D412)</f>
        <v/>
      </c>
      <c r="E412" s="228" t="str">
        <f>IF('Dépenses sur Devis'!E412="","",'Dépenses sur Devis'!E412)</f>
        <v/>
      </c>
      <c r="F412" s="230" t="str">
        <f>IF('Dépenses sur Devis'!F412="","",'Dépenses sur Devis'!F412)</f>
        <v/>
      </c>
      <c r="G412" s="230" t="str">
        <f>IF('Dépenses sur Devis'!G412="","",'Dépenses sur Devis'!G412)</f>
        <v/>
      </c>
      <c r="H412" s="230" t="str">
        <f>IF('Dépenses sur Devis'!H412="","",'Dépenses sur Devis'!H412)</f>
        <v/>
      </c>
      <c r="I412" s="231"/>
      <c r="J412" s="232"/>
      <c r="K412" s="233">
        <f t="shared" si="12"/>
        <v>0</v>
      </c>
      <c r="L412" s="223"/>
      <c r="M412" s="234"/>
      <c r="N412" s="225">
        <f t="shared" si="13"/>
        <v>0</v>
      </c>
      <c r="O412" s="235"/>
    </row>
    <row r="413" spans="1:15" ht="20.100000000000001" customHeight="1" x14ac:dyDescent="0.25">
      <c r="A413" s="77">
        <v>408</v>
      </c>
      <c r="B413" s="215" t="str">
        <f>IF('Dépenses sur Devis'!B413="","",'Dépenses sur Devis'!B413)</f>
        <v/>
      </c>
      <c r="C413" s="215" t="str">
        <f>IF('Dépenses sur Devis'!C413="","",'Dépenses sur Devis'!C413)</f>
        <v/>
      </c>
      <c r="D413" s="227" t="str">
        <f>IF('Dépenses sur Devis'!D413="","",'Dépenses sur Devis'!D413)</f>
        <v/>
      </c>
      <c r="E413" s="228" t="str">
        <f>IF('Dépenses sur Devis'!E413="","",'Dépenses sur Devis'!E413)</f>
        <v/>
      </c>
      <c r="F413" s="230" t="str">
        <f>IF('Dépenses sur Devis'!F413="","",'Dépenses sur Devis'!F413)</f>
        <v/>
      </c>
      <c r="G413" s="230" t="str">
        <f>IF('Dépenses sur Devis'!G413="","",'Dépenses sur Devis'!G413)</f>
        <v/>
      </c>
      <c r="H413" s="230" t="str">
        <f>IF('Dépenses sur Devis'!H413="","",'Dépenses sur Devis'!H413)</f>
        <v/>
      </c>
      <c r="I413" s="231"/>
      <c r="J413" s="232"/>
      <c r="K413" s="233">
        <f t="shared" si="12"/>
        <v>0</v>
      </c>
      <c r="L413" s="223"/>
      <c r="M413" s="234"/>
      <c r="N413" s="225">
        <f t="shared" si="13"/>
        <v>0</v>
      </c>
      <c r="O413" s="235"/>
    </row>
    <row r="414" spans="1:15" ht="20.100000000000001" customHeight="1" x14ac:dyDescent="0.25">
      <c r="A414" s="77">
        <v>409</v>
      </c>
      <c r="B414" s="215" t="str">
        <f>IF('Dépenses sur Devis'!B414="","",'Dépenses sur Devis'!B414)</f>
        <v/>
      </c>
      <c r="C414" s="215" t="str">
        <f>IF('Dépenses sur Devis'!C414="","",'Dépenses sur Devis'!C414)</f>
        <v/>
      </c>
      <c r="D414" s="227" t="str">
        <f>IF('Dépenses sur Devis'!D414="","",'Dépenses sur Devis'!D414)</f>
        <v/>
      </c>
      <c r="E414" s="228" t="str">
        <f>IF('Dépenses sur Devis'!E414="","",'Dépenses sur Devis'!E414)</f>
        <v/>
      </c>
      <c r="F414" s="230" t="str">
        <f>IF('Dépenses sur Devis'!F414="","",'Dépenses sur Devis'!F414)</f>
        <v/>
      </c>
      <c r="G414" s="230" t="str">
        <f>IF('Dépenses sur Devis'!G414="","",'Dépenses sur Devis'!G414)</f>
        <v/>
      </c>
      <c r="H414" s="230" t="str">
        <f>IF('Dépenses sur Devis'!H414="","",'Dépenses sur Devis'!H414)</f>
        <v/>
      </c>
      <c r="I414" s="231"/>
      <c r="J414" s="232"/>
      <c r="K414" s="233">
        <f t="shared" si="12"/>
        <v>0</v>
      </c>
      <c r="L414" s="223"/>
      <c r="M414" s="234"/>
      <c r="N414" s="225">
        <f t="shared" si="13"/>
        <v>0</v>
      </c>
      <c r="O414" s="235"/>
    </row>
    <row r="415" spans="1:15" ht="20.100000000000001" customHeight="1" x14ac:dyDescent="0.25">
      <c r="A415" s="77">
        <v>410</v>
      </c>
      <c r="B415" s="215" t="str">
        <f>IF('Dépenses sur Devis'!B415="","",'Dépenses sur Devis'!B415)</f>
        <v/>
      </c>
      <c r="C415" s="215" t="str">
        <f>IF('Dépenses sur Devis'!C415="","",'Dépenses sur Devis'!C415)</f>
        <v/>
      </c>
      <c r="D415" s="227" t="str">
        <f>IF('Dépenses sur Devis'!D415="","",'Dépenses sur Devis'!D415)</f>
        <v/>
      </c>
      <c r="E415" s="228" t="str">
        <f>IF('Dépenses sur Devis'!E415="","",'Dépenses sur Devis'!E415)</f>
        <v/>
      </c>
      <c r="F415" s="230" t="str">
        <f>IF('Dépenses sur Devis'!F415="","",'Dépenses sur Devis'!F415)</f>
        <v/>
      </c>
      <c r="G415" s="230" t="str">
        <f>IF('Dépenses sur Devis'!G415="","",'Dépenses sur Devis'!G415)</f>
        <v/>
      </c>
      <c r="H415" s="230" t="str">
        <f>IF('Dépenses sur Devis'!H415="","",'Dépenses sur Devis'!H415)</f>
        <v/>
      </c>
      <c r="I415" s="231"/>
      <c r="J415" s="232"/>
      <c r="K415" s="233">
        <f t="shared" si="12"/>
        <v>0</v>
      </c>
      <c r="L415" s="223"/>
      <c r="M415" s="234"/>
      <c r="N415" s="225">
        <f t="shared" si="13"/>
        <v>0</v>
      </c>
      <c r="O415" s="235"/>
    </row>
    <row r="416" spans="1:15" ht="20.100000000000001" customHeight="1" x14ac:dyDescent="0.25">
      <c r="A416" s="77">
        <v>411</v>
      </c>
      <c r="B416" s="215" t="str">
        <f>IF('Dépenses sur Devis'!B416="","",'Dépenses sur Devis'!B416)</f>
        <v/>
      </c>
      <c r="C416" s="215" t="str">
        <f>IF('Dépenses sur Devis'!C416="","",'Dépenses sur Devis'!C416)</f>
        <v/>
      </c>
      <c r="D416" s="227" t="str">
        <f>IF('Dépenses sur Devis'!D416="","",'Dépenses sur Devis'!D416)</f>
        <v/>
      </c>
      <c r="E416" s="228" t="str">
        <f>IF('Dépenses sur Devis'!E416="","",'Dépenses sur Devis'!E416)</f>
        <v/>
      </c>
      <c r="F416" s="230" t="str">
        <f>IF('Dépenses sur Devis'!F416="","",'Dépenses sur Devis'!F416)</f>
        <v/>
      </c>
      <c r="G416" s="230" t="str">
        <f>IF('Dépenses sur Devis'!G416="","",'Dépenses sur Devis'!G416)</f>
        <v/>
      </c>
      <c r="H416" s="230" t="str">
        <f>IF('Dépenses sur Devis'!H416="","",'Dépenses sur Devis'!H416)</f>
        <v/>
      </c>
      <c r="I416" s="231"/>
      <c r="J416" s="232"/>
      <c r="K416" s="233">
        <f t="shared" si="12"/>
        <v>0</v>
      </c>
      <c r="L416" s="223"/>
      <c r="M416" s="234"/>
      <c r="N416" s="225">
        <f t="shared" si="13"/>
        <v>0</v>
      </c>
      <c r="O416" s="235"/>
    </row>
    <row r="417" spans="1:15" ht="20.100000000000001" customHeight="1" x14ac:dyDescent="0.25">
      <c r="A417" s="77">
        <v>412</v>
      </c>
      <c r="B417" s="215" t="str">
        <f>IF('Dépenses sur Devis'!B417="","",'Dépenses sur Devis'!B417)</f>
        <v/>
      </c>
      <c r="C417" s="215" t="str">
        <f>IF('Dépenses sur Devis'!C417="","",'Dépenses sur Devis'!C417)</f>
        <v/>
      </c>
      <c r="D417" s="227" t="str">
        <f>IF('Dépenses sur Devis'!D417="","",'Dépenses sur Devis'!D417)</f>
        <v/>
      </c>
      <c r="E417" s="228" t="str">
        <f>IF('Dépenses sur Devis'!E417="","",'Dépenses sur Devis'!E417)</f>
        <v/>
      </c>
      <c r="F417" s="230" t="str">
        <f>IF('Dépenses sur Devis'!F417="","",'Dépenses sur Devis'!F417)</f>
        <v/>
      </c>
      <c r="G417" s="230" t="str">
        <f>IF('Dépenses sur Devis'!G417="","",'Dépenses sur Devis'!G417)</f>
        <v/>
      </c>
      <c r="H417" s="230" t="str">
        <f>IF('Dépenses sur Devis'!H417="","",'Dépenses sur Devis'!H417)</f>
        <v/>
      </c>
      <c r="I417" s="231"/>
      <c r="J417" s="232"/>
      <c r="K417" s="233">
        <f t="shared" si="12"/>
        <v>0</v>
      </c>
      <c r="L417" s="223"/>
      <c r="M417" s="234"/>
      <c r="N417" s="225">
        <f t="shared" si="13"/>
        <v>0</v>
      </c>
      <c r="O417" s="235"/>
    </row>
    <row r="418" spans="1:15" ht="20.100000000000001" customHeight="1" x14ac:dyDescent="0.25">
      <c r="A418" s="77">
        <v>413</v>
      </c>
      <c r="B418" s="215" t="str">
        <f>IF('Dépenses sur Devis'!B418="","",'Dépenses sur Devis'!B418)</f>
        <v/>
      </c>
      <c r="C418" s="215" t="str">
        <f>IF('Dépenses sur Devis'!C418="","",'Dépenses sur Devis'!C418)</f>
        <v/>
      </c>
      <c r="D418" s="227" t="str">
        <f>IF('Dépenses sur Devis'!D418="","",'Dépenses sur Devis'!D418)</f>
        <v/>
      </c>
      <c r="E418" s="228" t="str">
        <f>IF('Dépenses sur Devis'!E418="","",'Dépenses sur Devis'!E418)</f>
        <v/>
      </c>
      <c r="F418" s="230" t="str">
        <f>IF('Dépenses sur Devis'!F418="","",'Dépenses sur Devis'!F418)</f>
        <v/>
      </c>
      <c r="G418" s="230" t="str">
        <f>IF('Dépenses sur Devis'!G418="","",'Dépenses sur Devis'!G418)</f>
        <v/>
      </c>
      <c r="H418" s="230" t="str">
        <f>IF('Dépenses sur Devis'!H418="","",'Dépenses sur Devis'!H418)</f>
        <v/>
      </c>
      <c r="I418" s="231"/>
      <c r="J418" s="232"/>
      <c r="K418" s="233">
        <f t="shared" si="12"/>
        <v>0</v>
      </c>
      <c r="L418" s="223"/>
      <c r="M418" s="234"/>
      <c r="N418" s="225">
        <f t="shared" si="13"/>
        <v>0</v>
      </c>
      <c r="O418" s="235"/>
    </row>
    <row r="419" spans="1:15" ht="20.100000000000001" customHeight="1" x14ac:dyDescent="0.25">
      <c r="A419" s="77">
        <v>414</v>
      </c>
      <c r="B419" s="215" t="str">
        <f>IF('Dépenses sur Devis'!B419="","",'Dépenses sur Devis'!B419)</f>
        <v/>
      </c>
      <c r="C419" s="215" t="str">
        <f>IF('Dépenses sur Devis'!C419="","",'Dépenses sur Devis'!C419)</f>
        <v/>
      </c>
      <c r="D419" s="227" t="str">
        <f>IF('Dépenses sur Devis'!D419="","",'Dépenses sur Devis'!D419)</f>
        <v/>
      </c>
      <c r="E419" s="228" t="str">
        <f>IF('Dépenses sur Devis'!E419="","",'Dépenses sur Devis'!E419)</f>
        <v/>
      </c>
      <c r="F419" s="230" t="str">
        <f>IF('Dépenses sur Devis'!F419="","",'Dépenses sur Devis'!F419)</f>
        <v/>
      </c>
      <c r="G419" s="230" t="str">
        <f>IF('Dépenses sur Devis'!G419="","",'Dépenses sur Devis'!G419)</f>
        <v/>
      </c>
      <c r="H419" s="230" t="str">
        <f>IF('Dépenses sur Devis'!H419="","",'Dépenses sur Devis'!H419)</f>
        <v/>
      </c>
      <c r="I419" s="231"/>
      <c r="J419" s="232"/>
      <c r="K419" s="233">
        <f t="shared" si="12"/>
        <v>0</v>
      </c>
      <c r="L419" s="223"/>
      <c r="M419" s="234"/>
      <c r="N419" s="225">
        <f t="shared" si="13"/>
        <v>0</v>
      </c>
      <c r="O419" s="235"/>
    </row>
    <row r="420" spans="1:15" ht="20.100000000000001" customHeight="1" x14ac:dyDescent="0.25">
      <c r="A420" s="77">
        <v>415</v>
      </c>
      <c r="B420" s="215" t="str">
        <f>IF('Dépenses sur Devis'!B420="","",'Dépenses sur Devis'!B420)</f>
        <v/>
      </c>
      <c r="C420" s="215" t="str">
        <f>IF('Dépenses sur Devis'!C420="","",'Dépenses sur Devis'!C420)</f>
        <v/>
      </c>
      <c r="D420" s="227" t="str">
        <f>IF('Dépenses sur Devis'!D420="","",'Dépenses sur Devis'!D420)</f>
        <v/>
      </c>
      <c r="E420" s="228" t="str">
        <f>IF('Dépenses sur Devis'!E420="","",'Dépenses sur Devis'!E420)</f>
        <v/>
      </c>
      <c r="F420" s="230" t="str">
        <f>IF('Dépenses sur Devis'!F420="","",'Dépenses sur Devis'!F420)</f>
        <v/>
      </c>
      <c r="G420" s="230" t="str">
        <f>IF('Dépenses sur Devis'!G420="","",'Dépenses sur Devis'!G420)</f>
        <v/>
      </c>
      <c r="H420" s="230" t="str">
        <f>IF('Dépenses sur Devis'!H420="","",'Dépenses sur Devis'!H420)</f>
        <v/>
      </c>
      <c r="I420" s="231"/>
      <c r="J420" s="232"/>
      <c r="K420" s="233">
        <f t="shared" si="12"/>
        <v>0</v>
      </c>
      <c r="L420" s="223"/>
      <c r="M420" s="234"/>
      <c r="N420" s="225">
        <f t="shared" si="13"/>
        <v>0</v>
      </c>
      <c r="O420" s="235"/>
    </row>
    <row r="421" spans="1:15" ht="20.100000000000001" customHeight="1" x14ac:dyDescent="0.25">
      <c r="A421" s="77">
        <v>416</v>
      </c>
      <c r="B421" s="215" t="str">
        <f>IF('Dépenses sur Devis'!B421="","",'Dépenses sur Devis'!B421)</f>
        <v/>
      </c>
      <c r="C421" s="215" t="str">
        <f>IF('Dépenses sur Devis'!C421="","",'Dépenses sur Devis'!C421)</f>
        <v/>
      </c>
      <c r="D421" s="227" t="str">
        <f>IF('Dépenses sur Devis'!D421="","",'Dépenses sur Devis'!D421)</f>
        <v/>
      </c>
      <c r="E421" s="228" t="str">
        <f>IF('Dépenses sur Devis'!E421="","",'Dépenses sur Devis'!E421)</f>
        <v/>
      </c>
      <c r="F421" s="230" t="str">
        <f>IF('Dépenses sur Devis'!F421="","",'Dépenses sur Devis'!F421)</f>
        <v/>
      </c>
      <c r="G421" s="230" t="str">
        <f>IF('Dépenses sur Devis'!G421="","",'Dépenses sur Devis'!G421)</f>
        <v/>
      </c>
      <c r="H421" s="230" t="str">
        <f>IF('Dépenses sur Devis'!H421="","",'Dépenses sur Devis'!H421)</f>
        <v/>
      </c>
      <c r="I421" s="231"/>
      <c r="J421" s="232"/>
      <c r="K421" s="233">
        <f t="shared" si="12"/>
        <v>0</v>
      </c>
      <c r="L421" s="223"/>
      <c r="M421" s="234"/>
      <c r="N421" s="225">
        <f t="shared" si="13"/>
        <v>0</v>
      </c>
      <c r="O421" s="235"/>
    </row>
    <row r="422" spans="1:15" ht="20.100000000000001" customHeight="1" x14ac:dyDescent="0.25">
      <c r="A422" s="77">
        <v>417</v>
      </c>
      <c r="B422" s="215" t="str">
        <f>IF('Dépenses sur Devis'!B422="","",'Dépenses sur Devis'!B422)</f>
        <v/>
      </c>
      <c r="C422" s="215" t="str">
        <f>IF('Dépenses sur Devis'!C422="","",'Dépenses sur Devis'!C422)</f>
        <v/>
      </c>
      <c r="D422" s="227" t="str">
        <f>IF('Dépenses sur Devis'!D422="","",'Dépenses sur Devis'!D422)</f>
        <v/>
      </c>
      <c r="E422" s="228" t="str">
        <f>IF('Dépenses sur Devis'!E422="","",'Dépenses sur Devis'!E422)</f>
        <v/>
      </c>
      <c r="F422" s="230" t="str">
        <f>IF('Dépenses sur Devis'!F422="","",'Dépenses sur Devis'!F422)</f>
        <v/>
      </c>
      <c r="G422" s="230" t="str">
        <f>IF('Dépenses sur Devis'!G422="","",'Dépenses sur Devis'!G422)</f>
        <v/>
      </c>
      <c r="H422" s="230" t="str">
        <f>IF('Dépenses sur Devis'!H422="","",'Dépenses sur Devis'!H422)</f>
        <v/>
      </c>
      <c r="I422" s="231"/>
      <c r="J422" s="232"/>
      <c r="K422" s="233">
        <f t="shared" si="12"/>
        <v>0</v>
      </c>
      <c r="L422" s="223"/>
      <c r="M422" s="234"/>
      <c r="N422" s="225">
        <f t="shared" si="13"/>
        <v>0</v>
      </c>
      <c r="O422" s="235"/>
    </row>
    <row r="423" spans="1:15" ht="20.100000000000001" customHeight="1" x14ac:dyDescent="0.25">
      <c r="A423" s="77">
        <v>418</v>
      </c>
      <c r="B423" s="215" t="str">
        <f>IF('Dépenses sur Devis'!B423="","",'Dépenses sur Devis'!B423)</f>
        <v/>
      </c>
      <c r="C423" s="215" t="str">
        <f>IF('Dépenses sur Devis'!C423="","",'Dépenses sur Devis'!C423)</f>
        <v/>
      </c>
      <c r="D423" s="227" t="str">
        <f>IF('Dépenses sur Devis'!D423="","",'Dépenses sur Devis'!D423)</f>
        <v/>
      </c>
      <c r="E423" s="228" t="str">
        <f>IF('Dépenses sur Devis'!E423="","",'Dépenses sur Devis'!E423)</f>
        <v/>
      </c>
      <c r="F423" s="230" t="str">
        <f>IF('Dépenses sur Devis'!F423="","",'Dépenses sur Devis'!F423)</f>
        <v/>
      </c>
      <c r="G423" s="230" t="str">
        <f>IF('Dépenses sur Devis'!G423="","",'Dépenses sur Devis'!G423)</f>
        <v/>
      </c>
      <c r="H423" s="230" t="str">
        <f>IF('Dépenses sur Devis'!H423="","",'Dépenses sur Devis'!H423)</f>
        <v/>
      </c>
      <c r="I423" s="231"/>
      <c r="J423" s="232"/>
      <c r="K423" s="233">
        <f t="shared" si="12"/>
        <v>0</v>
      </c>
      <c r="L423" s="223"/>
      <c r="M423" s="234"/>
      <c r="N423" s="225">
        <f t="shared" si="13"/>
        <v>0</v>
      </c>
      <c r="O423" s="235"/>
    </row>
    <row r="424" spans="1:15" ht="20.100000000000001" customHeight="1" x14ac:dyDescent="0.25">
      <c r="A424" s="77">
        <v>419</v>
      </c>
      <c r="B424" s="215" t="str">
        <f>IF('Dépenses sur Devis'!B424="","",'Dépenses sur Devis'!B424)</f>
        <v/>
      </c>
      <c r="C424" s="215" t="str">
        <f>IF('Dépenses sur Devis'!C424="","",'Dépenses sur Devis'!C424)</f>
        <v/>
      </c>
      <c r="D424" s="227" t="str">
        <f>IF('Dépenses sur Devis'!D424="","",'Dépenses sur Devis'!D424)</f>
        <v/>
      </c>
      <c r="E424" s="228" t="str">
        <f>IF('Dépenses sur Devis'!E424="","",'Dépenses sur Devis'!E424)</f>
        <v/>
      </c>
      <c r="F424" s="230" t="str">
        <f>IF('Dépenses sur Devis'!F424="","",'Dépenses sur Devis'!F424)</f>
        <v/>
      </c>
      <c r="G424" s="230" t="str">
        <f>IF('Dépenses sur Devis'!G424="","",'Dépenses sur Devis'!G424)</f>
        <v/>
      </c>
      <c r="H424" s="230" t="str">
        <f>IF('Dépenses sur Devis'!H424="","",'Dépenses sur Devis'!H424)</f>
        <v/>
      </c>
      <c r="I424" s="231"/>
      <c r="J424" s="232"/>
      <c r="K424" s="233">
        <f t="shared" si="12"/>
        <v>0</v>
      </c>
      <c r="L424" s="223"/>
      <c r="M424" s="234"/>
      <c r="N424" s="225">
        <f t="shared" si="13"/>
        <v>0</v>
      </c>
      <c r="O424" s="235"/>
    </row>
    <row r="425" spans="1:15" ht="20.100000000000001" customHeight="1" x14ac:dyDescent="0.25">
      <c r="A425" s="77">
        <v>420</v>
      </c>
      <c r="B425" s="215" t="str">
        <f>IF('Dépenses sur Devis'!B425="","",'Dépenses sur Devis'!B425)</f>
        <v/>
      </c>
      <c r="C425" s="215" t="str">
        <f>IF('Dépenses sur Devis'!C425="","",'Dépenses sur Devis'!C425)</f>
        <v/>
      </c>
      <c r="D425" s="227" t="str">
        <f>IF('Dépenses sur Devis'!D425="","",'Dépenses sur Devis'!D425)</f>
        <v/>
      </c>
      <c r="E425" s="228" t="str">
        <f>IF('Dépenses sur Devis'!E425="","",'Dépenses sur Devis'!E425)</f>
        <v/>
      </c>
      <c r="F425" s="230" t="str">
        <f>IF('Dépenses sur Devis'!F425="","",'Dépenses sur Devis'!F425)</f>
        <v/>
      </c>
      <c r="G425" s="230" t="str">
        <f>IF('Dépenses sur Devis'!G425="","",'Dépenses sur Devis'!G425)</f>
        <v/>
      </c>
      <c r="H425" s="230" t="str">
        <f>IF('Dépenses sur Devis'!H425="","",'Dépenses sur Devis'!H425)</f>
        <v/>
      </c>
      <c r="I425" s="231"/>
      <c r="J425" s="232"/>
      <c r="K425" s="233">
        <f t="shared" si="12"/>
        <v>0</v>
      </c>
      <c r="L425" s="223"/>
      <c r="M425" s="234"/>
      <c r="N425" s="225">
        <f t="shared" si="13"/>
        <v>0</v>
      </c>
      <c r="O425" s="235"/>
    </row>
    <row r="426" spans="1:15" ht="20.100000000000001" customHeight="1" x14ac:dyDescent="0.25">
      <c r="A426" s="77">
        <v>421</v>
      </c>
      <c r="B426" s="215" t="str">
        <f>IF('Dépenses sur Devis'!B426="","",'Dépenses sur Devis'!B426)</f>
        <v/>
      </c>
      <c r="C426" s="215" t="str">
        <f>IF('Dépenses sur Devis'!C426="","",'Dépenses sur Devis'!C426)</f>
        <v/>
      </c>
      <c r="D426" s="227" t="str">
        <f>IF('Dépenses sur Devis'!D426="","",'Dépenses sur Devis'!D426)</f>
        <v/>
      </c>
      <c r="E426" s="228" t="str">
        <f>IF('Dépenses sur Devis'!E426="","",'Dépenses sur Devis'!E426)</f>
        <v/>
      </c>
      <c r="F426" s="230" t="str">
        <f>IF('Dépenses sur Devis'!F426="","",'Dépenses sur Devis'!F426)</f>
        <v/>
      </c>
      <c r="G426" s="230" t="str">
        <f>IF('Dépenses sur Devis'!G426="","",'Dépenses sur Devis'!G426)</f>
        <v/>
      </c>
      <c r="H426" s="230" t="str">
        <f>IF('Dépenses sur Devis'!H426="","",'Dépenses sur Devis'!H426)</f>
        <v/>
      </c>
      <c r="I426" s="231"/>
      <c r="J426" s="232"/>
      <c r="K426" s="233">
        <f t="shared" si="12"/>
        <v>0</v>
      </c>
      <c r="L426" s="223"/>
      <c r="M426" s="234"/>
      <c r="N426" s="225">
        <f t="shared" si="13"/>
        <v>0</v>
      </c>
      <c r="O426" s="235"/>
    </row>
    <row r="427" spans="1:15" ht="20.100000000000001" customHeight="1" x14ac:dyDescent="0.25">
      <c r="A427" s="77">
        <v>422</v>
      </c>
      <c r="B427" s="215" t="str">
        <f>IF('Dépenses sur Devis'!B427="","",'Dépenses sur Devis'!B427)</f>
        <v/>
      </c>
      <c r="C427" s="215" t="str">
        <f>IF('Dépenses sur Devis'!C427="","",'Dépenses sur Devis'!C427)</f>
        <v/>
      </c>
      <c r="D427" s="227" t="str">
        <f>IF('Dépenses sur Devis'!D427="","",'Dépenses sur Devis'!D427)</f>
        <v/>
      </c>
      <c r="E427" s="228" t="str">
        <f>IF('Dépenses sur Devis'!E427="","",'Dépenses sur Devis'!E427)</f>
        <v/>
      </c>
      <c r="F427" s="230" t="str">
        <f>IF('Dépenses sur Devis'!F427="","",'Dépenses sur Devis'!F427)</f>
        <v/>
      </c>
      <c r="G427" s="230" t="str">
        <f>IF('Dépenses sur Devis'!G427="","",'Dépenses sur Devis'!G427)</f>
        <v/>
      </c>
      <c r="H427" s="230" t="str">
        <f>IF('Dépenses sur Devis'!H427="","",'Dépenses sur Devis'!H427)</f>
        <v/>
      </c>
      <c r="I427" s="231"/>
      <c r="J427" s="232"/>
      <c r="K427" s="233">
        <f t="shared" si="12"/>
        <v>0</v>
      </c>
      <c r="L427" s="223"/>
      <c r="M427" s="234"/>
      <c r="N427" s="225">
        <f t="shared" si="13"/>
        <v>0</v>
      </c>
      <c r="O427" s="235"/>
    </row>
    <row r="428" spans="1:15" ht="20.100000000000001" customHeight="1" x14ac:dyDescent="0.25">
      <c r="A428" s="77">
        <v>423</v>
      </c>
      <c r="B428" s="215" t="str">
        <f>IF('Dépenses sur Devis'!B428="","",'Dépenses sur Devis'!B428)</f>
        <v/>
      </c>
      <c r="C428" s="215" t="str">
        <f>IF('Dépenses sur Devis'!C428="","",'Dépenses sur Devis'!C428)</f>
        <v/>
      </c>
      <c r="D428" s="227" t="str">
        <f>IF('Dépenses sur Devis'!D428="","",'Dépenses sur Devis'!D428)</f>
        <v/>
      </c>
      <c r="E428" s="228" t="str">
        <f>IF('Dépenses sur Devis'!E428="","",'Dépenses sur Devis'!E428)</f>
        <v/>
      </c>
      <c r="F428" s="230" t="str">
        <f>IF('Dépenses sur Devis'!F428="","",'Dépenses sur Devis'!F428)</f>
        <v/>
      </c>
      <c r="G428" s="230" t="str">
        <f>IF('Dépenses sur Devis'!G428="","",'Dépenses sur Devis'!G428)</f>
        <v/>
      </c>
      <c r="H428" s="230" t="str">
        <f>IF('Dépenses sur Devis'!H428="","",'Dépenses sur Devis'!H428)</f>
        <v/>
      </c>
      <c r="I428" s="231"/>
      <c r="J428" s="232"/>
      <c r="K428" s="233">
        <f t="shared" si="12"/>
        <v>0</v>
      </c>
      <c r="L428" s="223"/>
      <c r="M428" s="234"/>
      <c r="N428" s="225">
        <f t="shared" si="13"/>
        <v>0</v>
      </c>
      <c r="O428" s="235"/>
    </row>
    <row r="429" spans="1:15" ht="20.100000000000001" customHeight="1" x14ac:dyDescent="0.25">
      <c r="A429" s="77">
        <v>424</v>
      </c>
      <c r="B429" s="215" t="str">
        <f>IF('Dépenses sur Devis'!B429="","",'Dépenses sur Devis'!B429)</f>
        <v/>
      </c>
      <c r="C429" s="215" t="str">
        <f>IF('Dépenses sur Devis'!C429="","",'Dépenses sur Devis'!C429)</f>
        <v/>
      </c>
      <c r="D429" s="227" t="str">
        <f>IF('Dépenses sur Devis'!D429="","",'Dépenses sur Devis'!D429)</f>
        <v/>
      </c>
      <c r="E429" s="228" t="str">
        <f>IF('Dépenses sur Devis'!E429="","",'Dépenses sur Devis'!E429)</f>
        <v/>
      </c>
      <c r="F429" s="230" t="str">
        <f>IF('Dépenses sur Devis'!F429="","",'Dépenses sur Devis'!F429)</f>
        <v/>
      </c>
      <c r="G429" s="230" t="str">
        <f>IF('Dépenses sur Devis'!G429="","",'Dépenses sur Devis'!G429)</f>
        <v/>
      </c>
      <c r="H429" s="230" t="str">
        <f>IF('Dépenses sur Devis'!H429="","",'Dépenses sur Devis'!H429)</f>
        <v/>
      </c>
      <c r="I429" s="231"/>
      <c r="J429" s="232"/>
      <c r="K429" s="233">
        <f t="shared" si="12"/>
        <v>0</v>
      </c>
      <c r="L429" s="223"/>
      <c r="M429" s="234"/>
      <c r="N429" s="225">
        <f t="shared" si="13"/>
        <v>0</v>
      </c>
      <c r="O429" s="235"/>
    </row>
    <row r="430" spans="1:15" ht="20.100000000000001" customHeight="1" x14ac:dyDescent="0.25">
      <c r="A430" s="77">
        <v>425</v>
      </c>
      <c r="B430" s="215" t="str">
        <f>IF('Dépenses sur Devis'!B430="","",'Dépenses sur Devis'!B430)</f>
        <v/>
      </c>
      <c r="C430" s="215" t="str">
        <f>IF('Dépenses sur Devis'!C430="","",'Dépenses sur Devis'!C430)</f>
        <v/>
      </c>
      <c r="D430" s="227" t="str">
        <f>IF('Dépenses sur Devis'!D430="","",'Dépenses sur Devis'!D430)</f>
        <v/>
      </c>
      <c r="E430" s="228" t="str">
        <f>IF('Dépenses sur Devis'!E430="","",'Dépenses sur Devis'!E430)</f>
        <v/>
      </c>
      <c r="F430" s="230" t="str">
        <f>IF('Dépenses sur Devis'!F430="","",'Dépenses sur Devis'!F430)</f>
        <v/>
      </c>
      <c r="G430" s="230" t="str">
        <f>IF('Dépenses sur Devis'!G430="","",'Dépenses sur Devis'!G430)</f>
        <v/>
      </c>
      <c r="H430" s="230" t="str">
        <f>IF('Dépenses sur Devis'!H430="","",'Dépenses sur Devis'!H430)</f>
        <v/>
      </c>
      <c r="I430" s="231"/>
      <c r="J430" s="232"/>
      <c r="K430" s="233">
        <f t="shared" si="12"/>
        <v>0</v>
      </c>
      <c r="L430" s="223"/>
      <c r="M430" s="234"/>
      <c r="N430" s="225">
        <f t="shared" si="13"/>
        <v>0</v>
      </c>
      <c r="O430" s="235"/>
    </row>
    <row r="431" spans="1:15" ht="20.100000000000001" customHeight="1" x14ac:dyDescent="0.25">
      <c r="A431" s="77">
        <v>426</v>
      </c>
      <c r="B431" s="215" t="str">
        <f>IF('Dépenses sur Devis'!B431="","",'Dépenses sur Devis'!B431)</f>
        <v/>
      </c>
      <c r="C431" s="215" t="str">
        <f>IF('Dépenses sur Devis'!C431="","",'Dépenses sur Devis'!C431)</f>
        <v/>
      </c>
      <c r="D431" s="227" t="str">
        <f>IF('Dépenses sur Devis'!D431="","",'Dépenses sur Devis'!D431)</f>
        <v/>
      </c>
      <c r="E431" s="228" t="str">
        <f>IF('Dépenses sur Devis'!E431="","",'Dépenses sur Devis'!E431)</f>
        <v/>
      </c>
      <c r="F431" s="230" t="str">
        <f>IF('Dépenses sur Devis'!F431="","",'Dépenses sur Devis'!F431)</f>
        <v/>
      </c>
      <c r="G431" s="230" t="str">
        <f>IF('Dépenses sur Devis'!G431="","",'Dépenses sur Devis'!G431)</f>
        <v/>
      </c>
      <c r="H431" s="230" t="str">
        <f>IF('Dépenses sur Devis'!H431="","",'Dépenses sur Devis'!H431)</f>
        <v/>
      </c>
      <c r="I431" s="231"/>
      <c r="J431" s="232"/>
      <c r="K431" s="233">
        <f t="shared" si="12"/>
        <v>0</v>
      </c>
      <c r="L431" s="223"/>
      <c r="M431" s="234"/>
      <c r="N431" s="225">
        <f t="shared" si="13"/>
        <v>0</v>
      </c>
      <c r="O431" s="235"/>
    </row>
    <row r="432" spans="1:15" ht="20.100000000000001" customHeight="1" x14ac:dyDescent="0.25">
      <c r="A432" s="77">
        <v>427</v>
      </c>
      <c r="B432" s="215" t="str">
        <f>IF('Dépenses sur Devis'!B432="","",'Dépenses sur Devis'!B432)</f>
        <v/>
      </c>
      <c r="C432" s="215" t="str">
        <f>IF('Dépenses sur Devis'!C432="","",'Dépenses sur Devis'!C432)</f>
        <v/>
      </c>
      <c r="D432" s="227" t="str">
        <f>IF('Dépenses sur Devis'!D432="","",'Dépenses sur Devis'!D432)</f>
        <v/>
      </c>
      <c r="E432" s="228" t="str">
        <f>IF('Dépenses sur Devis'!E432="","",'Dépenses sur Devis'!E432)</f>
        <v/>
      </c>
      <c r="F432" s="230" t="str">
        <f>IF('Dépenses sur Devis'!F432="","",'Dépenses sur Devis'!F432)</f>
        <v/>
      </c>
      <c r="G432" s="230" t="str">
        <f>IF('Dépenses sur Devis'!G432="","",'Dépenses sur Devis'!G432)</f>
        <v/>
      </c>
      <c r="H432" s="230" t="str">
        <f>IF('Dépenses sur Devis'!H432="","",'Dépenses sur Devis'!H432)</f>
        <v/>
      </c>
      <c r="I432" s="231"/>
      <c r="J432" s="232"/>
      <c r="K432" s="233">
        <f t="shared" si="12"/>
        <v>0</v>
      </c>
      <c r="L432" s="223"/>
      <c r="M432" s="234"/>
      <c r="N432" s="225">
        <f t="shared" si="13"/>
        <v>0</v>
      </c>
      <c r="O432" s="235"/>
    </row>
    <row r="433" spans="1:15" ht="20.100000000000001" customHeight="1" x14ac:dyDescent="0.25">
      <c r="A433" s="77">
        <v>428</v>
      </c>
      <c r="B433" s="215" t="str">
        <f>IF('Dépenses sur Devis'!B433="","",'Dépenses sur Devis'!B433)</f>
        <v/>
      </c>
      <c r="C433" s="215" t="str">
        <f>IF('Dépenses sur Devis'!C433="","",'Dépenses sur Devis'!C433)</f>
        <v/>
      </c>
      <c r="D433" s="227" t="str">
        <f>IF('Dépenses sur Devis'!D433="","",'Dépenses sur Devis'!D433)</f>
        <v/>
      </c>
      <c r="E433" s="228" t="str">
        <f>IF('Dépenses sur Devis'!E433="","",'Dépenses sur Devis'!E433)</f>
        <v/>
      </c>
      <c r="F433" s="230" t="str">
        <f>IF('Dépenses sur Devis'!F433="","",'Dépenses sur Devis'!F433)</f>
        <v/>
      </c>
      <c r="G433" s="230" t="str">
        <f>IF('Dépenses sur Devis'!G433="","",'Dépenses sur Devis'!G433)</f>
        <v/>
      </c>
      <c r="H433" s="230" t="str">
        <f>IF('Dépenses sur Devis'!H433="","",'Dépenses sur Devis'!H433)</f>
        <v/>
      </c>
      <c r="I433" s="231"/>
      <c r="J433" s="232"/>
      <c r="K433" s="233">
        <f t="shared" si="12"/>
        <v>0</v>
      </c>
      <c r="L433" s="223"/>
      <c r="M433" s="234"/>
      <c r="N433" s="225">
        <f t="shared" si="13"/>
        <v>0</v>
      </c>
      <c r="O433" s="235"/>
    </row>
    <row r="434" spans="1:15" ht="20.100000000000001" customHeight="1" x14ac:dyDescent="0.25">
      <c r="A434" s="77">
        <v>429</v>
      </c>
      <c r="B434" s="215" t="str">
        <f>IF('Dépenses sur Devis'!B434="","",'Dépenses sur Devis'!B434)</f>
        <v/>
      </c>
      <c r="C434" s="215" t="str">
        <f>IF('Dépenses sur Devis'!C434="","",'Dépenses sur Devis'!C434)</f>
        <v/>
      </c>
      <c r="D434" s="227" t="str">
        <f>IF('Dépenses sur Devis'!D434="","",'Dépenses sur Devis'!D434)</f>
        <v/>
      </c>
      <c r="E434" s="228" t="str">
        <f>IF('Dépenses sur Devis'!E434="","",'Dépenses sur Devis'!E434)</f>
        <v/>
      </c>
      <c r="F434" s="230" t="str">
        <f>IF('Dépenses sur Devis'!F434="","",'Dépenses sur Devis'!F434)</f>
        <v/>
      </c>
      <c r="G434" s="230" t="str">
        <f>IF('Dépenses sur Devis'!G434="","",'Dépenses sur Devis'!G434)</f>
        <v/>
      </c>
      <c r="H434" s="230" t="str">
        <f>IF('Dépenses sur Devis'!H434="","",'Dépenses sur Devis'!H434)</f>
        <v/>
      </c>
      <c r="I434" s="231"/>
      <c r="J434" s="232"/>
      <c r="K434" s="233">
        <f t="shared" si="12"/>
        <v>0</v>
      </c>
      <c r="L434" s="223"/>
      <c r="M434" s="234"/>
      <c r="N434" s="225">
        <f t="shared" si="13"/>
        <v>0</v>
      </c>
      <c r="O434" s="235"/>
    </row>
    <row r="435" spans="1:15" ht="20.100000000000001" customHeight="1" x14ac:dyDescent="0.25">
      <c r="A435" s="77">
        <v>430</v>
      </c>
      <c r="B435" s="215" t="str">
        <f>IF('Dépenses sur Devis'!B435="","",'Dépenses sur Devis'!B435)</f>
        <v/>
      </c>
      <c r="C435" s="215" t="str">
        <f>IF('Dépenses sur Devis'!C435="","",'Dépenses sur Devis'!C435)</f>
        <v/>
      </c>
      <c r="D435" s="227" t="str">
        <f>IF('Dépenses sur Devis'!D435="","",'Dépenses sur Devis'!D435)</f>
        <v/>
      </c>
      <c r="E435" s="228" t="str">
        <f>IF('Dépenses sur Devis'!E435="","",'Dépenses sur Devis'!E435)</f>
        <v/>
      </c>
      <c r="F435" s="230" t="str">
        <f>IF('Dépenses sur Devis'!F435="","",'Dépenses sur Devis'!F435)</f>
        <v/>
      </c>
      <c r="G435" s="230" t="str">
        <f>IF('Dépenses sur Devis'!G435="","",'Dépenses sur Devis'!G435)</f>
        <v/>
      </c>
      <c r="H435" s="230" t="str">
        <f>IF('Dépenses sur Devis'!H435="","",'Dépenses sur Devis'!H435)</f>
        <v/>
      </c>
      <c r="I435" s="231"/>
      <c r="J435" s="232"/>
      <c r="K435" s="233">
        <f t="shared" si="12"/>
        <v>0</v>
      </c>
      <c r="L435" s="223"/>
      <c r="M435" s="234"/>
      <c r="N435" s="225">
        <f t="shared" si="13"/>
        <v>0</v>
      </c>
      <c r="O435" s="235"/>
    </row>
    <row r="436" spans="1:15" ht="20.100000000000001" customHeight="1" x14ac:dyDescent="0.25">
      <c r="A436" s="77">
        <v>431</v>
      </c>
      <c r="B436" s="215" t="str">
        <f>IF('Dépenses sur Devis'!B436="","",'Dépenses sur Devis'!B436)</f>
        <v/>
      </c>
      <c r="C436" s="215" t="str">
        <f>IF('Dépenses sur Devis'!C436="","",'Dépenses sur Devis'!C436)</f>
        <v/>
      </c>
      <c r="D436" s="227" t="str">
        <f>IF('Dépenses sur Devis'!D436="","",'Dépenses sur Devis'!D436)</f>
        <v/>
      </c>
      <c r="E436" s="228" t="str">
        <f>IF('Dépenses sur Devis'!E436="","",'Dépenses sur Devis'!E436)</f>
        <v/>
      </c>
      <c r="F436" s="230" t="str">
        <f>IF('Dépenses sur Devis'!F436="","",'Dépenses sur Devis'!F436)</f>
        <v/>
      </c>
      <c r="G436" s="230" t="str">
        <f>IF('Dépenses sur Devis'!G436="","",'Dépenses sur Devis'!G436)</f>
        <v/>
      </c>
      <c r="H436" s="230" t="str">
        <f>IF('Dépenses sur Devis'!H436="","",'Dépenses sur Devis'!H436)</f>
        <v/>
      </c>
      <c r="I436" s="231"/>
      <c r="J436" s="232"/>
      <c r="K436" s="233">
        <f t="shared" si="12"/>
        <v>0</v>
      </c>
      <c r="L436" s="223"/>
      <c r="M436" s="234"/>
      <c r="N436" s="225">
        <f t="shared" si="13"/>
        <v>0</v>
      </c>
      <c r="O436" s="235"/>
    </row>
    <row r="437" spans="1:15" ht="20.100000000000001" customHeight="1" x14ac:dyDescent="0.25">
      <c r="A437" s="77">
        <v>432</v>
      </c>
      <c r="B437" s="215" t="str">
        <f>IF('Dépenses sur Devis'!B437="","",'Dépenses sur Devis'!B437)</f>
        <v/>
      </c>
      <c r="C437" s="215" t="str">
        <f>IF('Dépenses sur Devis'!C437="","",'Dépenses sur Devis'!C437)</f>
        <v/>
      </c>
      <c r="D437" s="227" t="str">
        <f>IF('Dépenses sur Devis'!D437="","",'Dépenses sur Devis'!D437)</f>
        <v/>
      </c>
      <c r="E437" s="228" t="str">
        <f>IF('Dépenses sur Devis'!E437="","",'Dépenses sur Devis'!E437)</f>
        <v/>
      </c>
      <c r="F437" s="230" t="str">
        <f>IF('Dépenses sur Devis'!F437="","",'Dépenses sur Devis'!F437)</f>
        <v/>
      </c>
      <c r="G437" s="230" t="str">
        <f>IF('Dépenses sur Devis'!G437="","",'Dépenses sur Devis'!G437)</f>
        <v/>
      </c>
      <c r="H437" s="230" t="str">
        <f>IF('Dépenses sur Devis'!H437="","",'Dépenses sur Devis'!H437)</f>
        <v/>
      </c>
      <c r="I437" s="231"/>
      <c r="J437" s="232"/>
      <c r="K437" s="233">
        <f t="shared" si="12"/>
        <v>0</v>
      </c>
      <c r="L437" s="223"/>
      <c r="M437" s="234"/>
      <c r="N437" s="225">
        <f t="shared" si="13"/>
        <v>0</v>
      </c>
      <c r="O437" s="235"/>
    </row>
    <row r="438" spans="1:15" ht="20.100000000000001" customHeight="1" x14ac:dyDescent="0.25">
      <c r="A438" s="77">
        <v>433</v>
      </c>
      <c r="B438" s="215" t="str">
        <f>IF('Dépenses sur Devis'!B438="","",'Dépenses sur Devis'!B438)</f>
        <v/>
      </c>
      <c r="C438" s="215" t="str">
        <f>IF('Dépenses sur Devis'!C438="","",'Dépenses sur Devis'!C438)</f>
        <v/>
      </c>
      <c r="D438" s="227" t="str">
        <f>IF('Dépenses sur Devis'!D438="","",'Dépenses sur Devis'!D438)</f>
        <v/>
      </c>
      <c r="E438" s="228" t="str">
        <f>IF('Dépenses sur Devis'!E438="","",'Dépenses sur Devis'!E438)</f>
        <v/>
      </c>
      <c r="F438" s="230" t="str">
        <f>IF('Dépenses sur Devis'!F438="","",'Dépenses sur Devis'!F438)</f>
        <v/>
      </c>
      <c r="G438" s="230" t="str">
        <f>IF('Dépenses sur Devis'!G438="","",'Dépenses sur Devis'!G438)</f>
        <v/>
      </c>
      <c r="H438" s="230" t="str">
        <f>IF('Dépenses sur Devis'!H438="","",'Dépenses sur Devis'!H438)</f>
        <v/>
      </c>
      <c r="I438" s="231"/>
      <c r="J438" s="232"/>
      <c r="K438" s="233">
        <f t="shared" si="12"/>
        <v>0</v>
      </c>
      <c r="L438" s="223"/>
      <c r="M438" s="234"/>
      <c r="N438" s="225">
        <f t="shared" si="13"/>
        <v>0</v>
      </c>
      <c r="O438" s="235"/>
    </row>
    <row r="439" spans="1:15" ht="20.100000000000001" customHeight="1" x14ac:dyDescent="0.25">
      <c r="A439" s="77">
        <v>434</v>
      </c>
      <c r="B439" s="215" t="str">
        <f>IF('Dépenses sur Devis'!B439="","",'Dépenses sur Devis'!B439)</f>
        <v/>
      </c>
      <c r="C439" s="215" t="str">
        <f>IF('Dépenses sur Devis'!C439="","",'Dépenses sur Devis'!C439)</f>
        <v/>
      </c>
      <c r="D439" s="227" t="str">
        <f>IF('Dépenses sur Devis'!D439="","",'Dépenses sur Devis'!D439)</f>
        <v/>
      </c>
      <c r="E439" s="228" t="str">
        <f>IF('Dépenses sur Devis'!E439="","",'Dépenses sur Devis'!E439)</f>
        <v/>
      </c>
      <c r="F439" s="230" t="str">
        <f>IF('Dépenses sur Devis'!F439="","",'Dépenses sur Devis'!F439)</f>
        <v/>
      </c>
      <c r="G439" s="230" t="str">
        <f>IF('Dépenses sur Devis'!G439="","",'Dépenses sur Devis'!G439)</f>
        <v/>
      </c>
      <c r="H439" s="230" t="str">
        <f>IF('Dépenses sur Devis'!H439="","",'Dépenses sur Devis'!H439)</f>
        <v/>
      </c>
      <c r="I439" s="231"/>
      <c r="J439" s="232"/>
      <c r="K439" s="233">
        <f t="shared" si="12"/>
        <v>0</v>
      </c>
      <c r="L439" s="223"/>
      <c r="M439" s="234"/>
      <c r="N439" s="225">
        <f t="shared" si="13"/>
        <v>0</v>
      </c>
      <c r="O439" s="235"/>
    </row>
    <row r="440" spans="1:15" ht="20.100000000000001" customHeight="1" x14ac:dyDescent="0.25">
      <c r="A440" s="77">
        <v>435</v>
      </c>
      <c r="B440" s="215" t="str">
        <f>IF('Dépenses sur Devis'!B440="","",'Dépenses sur Devis'!B440)</f>
        <v/>
      </c>
      <c r="C440" s="215" t="str">
        <f>IF('Dépenses sur Devis'!C440="","",'Dépenses sur Devis'!C440)</f>
        <v/>
      </c>
      <c r="D440" s="227" t="str">
        <f>IF('Dépenses sur Devis'!D440="","",'Dépenses sur Devis'!D440)</f>
        <v/>
      </c>
      <c r="E440" s="228" t="str">
        <f>IF('Dépenses sur Devis'!E440="","",'Dépenses sur Devis'!E440)</f>
        <v/>
      </c>
      <c r="F440" s="230" t="str">
        <f>IF('Dépenses sur Devis'!F440="","",'Dépenses sur Devis'!F440)</f>
        <v/>
      </c>
      <c r="G440" s="230" t="str">
        <f>IF('Dépenses sur Devis'!G440="","",'Dépenses sur Devis'!G440)</f>
        <v/>
      </c>
      <c r="H440" s="230" t="str">
        <f>IF('Dépenses sur Devis'!H440="","",'Dépenses sur Devis'!H440)</f>
        <v/>
      </c>
      <c r="I440" s="231"/>
      <c r="J440" s="232"/>
      <c r="K440" s="233">
        <f t="shared" si="12"/>
        <v>0</v>
      </c>
      <c r="L440" s="223"/>
      <c r="M440" s="234"/>
      <c r="N440" s="225">
        <f t="shared" si="13"/>
        <v>0</v>
      </c>
      <c r="O440" s="235"/>
    </row>
    <row r="441" spans="1:15" ht="20.100000000000001" customHeight="1" x14ac:dyDescent="0.25">
      <c r="A441" s="77">
        <v>436</v>
      </c>
      <c r="B441" s="215" t="str">
        <f>IF('Dépenses sur Devis'!B441="","",'Dépenses sur Devis'!B441)</f>
        <v/>
      </c>
      <c r="C441" s="215" t="str">
        <f>IF('Dépenses sur Devis'!C441="","",'Dépenses sur Devis'!C441)</f>
        <v/>
      </c>
      <c r="D441" s="227" t="str">
        <f>IF('Dépenses sur Devis'!D441="","",'Dépenses sur Devis'!D441)</f>
        <v/>
      </c>
      <c r="E441" s="228" t="str">
        <f>IF('Dépenses sur Devis'!E441="","",'Dépenses sur Devis'!E441)</f>
        <v/>
      </c>
      <c r="F441" s="230" t="str">
        <f>IF('Dépenses sur Devis'!F441="","",'Dépenses sur Devis'!F441)</f>
        <v/>
      </c>
      <c r="G441" s="230" t="str">
        <f>IF('Dépenses sur Devis'!G441="","",'Dépenses sur Devis'!G441)</f>
        <v/>
      </c>
      <c r="H441" s="230" t="str">
        <f>IF('Dépenses sur Devis'!H441="","",'Dépenses sur Devis'!H441)</f>
        <v/>
      </c>
      <c r="I441" s="231"/>
      <c r="J441" s="232"/>
      <c r="K441" s="233">
        <f t="shared" si="12"/>
        <v>0</v>
      </c>
      <c r="L441" s="223"/>
      <c r="M441" s="234"/>
      <c r="N441" s="225">
        <f t="shared" si="13"/>
        <v>0</v>
      </c>
      <c r="O441" s="235"/>
    </row>
    <row r="442" spans="1:15" ht="20.100000000000001" customHeight="1" x14ac:dyDescent="0.25">
      <c r="A442" s="77">
        <v>437</v>
      </c>
      <c r="B442" s="215" t="str">
        <f>IF('Dépenses sur Devis'!B442="","",'Dépenses sur Devis'!B442)</f>
        <v/>
      </c>
      <c r="C442" s="215" t="str">
        <f>IF('Dépenses sur Devis'!C442="","",'Dépenses sur Devis'!C442)</f>
        <v/>
      </c>
      <c r="D442" s="227" t="str">
        <f>IF('Dépenses sur Devis'!D442="","",'Dépenses sur Devis'!D442)</f>
        <v/>
      </c>
      <c r="E442" s="228" t="str">
        <f>IF('Dépenses sur Devis'!E442="","",'Dépenses sur Devis'!E442)</f>
        <v/>
      </c>
      <c r="F442" s="230" t="str">
        <f>IF('Dépenses sur Devis'!F442="","",'Dépenses sur Devis'!F442)</f>
        <v/>
      </c>
      <c r="G442" s="230" t="str">
        <f>IF('Dépenses sur Devis'!G442="","",'Dépenses sur Devis'!G442)</f>
        <v/>
      </c>
      <c r="H442" s="230" t="str">
        <f>IF('Dépenses sur Devis'!H442="","",'Dépenses sur Devis'!H442)</f>
        <v/>
      </c>
      <c r="I442" s="231"/>
      <c r="J442" s="232"/>
      <c r="K442" s="233">
        <f t="shared" si="12"/>
        <v>0</v>
      </c>
      <c r="L442" s="223"/>
      <c r="M442" s="234"/>
      <c r="N442" s="225">
        <f t="shared" si="13"/>
        <v>0</v>
      </c>
      <c r="O442" s="235"/>
    </row>
    <row r="443" spans="1:15" ht="20.100000000000001" customHeight="1" x14ac:dyDescent="0.25">
      <c r="A443" s="77">
        <v>438</v>
      </c>
      <c r="B443" s="215" t="str">
        <f>IF('Dépenses sur Devis'!B443="","",'Dépenses sur Devis'!B443)</f>
        <v/>
      </c>
      <c r="C443" s="215" t="str">
        <f>IF('Dépenses sur Devis'!C443="","",'Dépenses sur Devis'!C443)</f>
        <v/>
      </c>
      <c r="D443" s="227" t="str">
        <f>IF('Dépenses sur Devis'!D443="","",'Dépenses sur Devis'!D443)</f>
        <v/>
      </c>
      <c r="E443" s="228" t="str">
        <f>IF('Dépenses sur Devis'!E443="","",'Dépenses sur Devis'!E443)</f>
        <v/>
      </c>
      <c r="F443" s="230" t="str">
        <f>IF('Dépenses sur Devis'!F443="","",'Dépenses sur Devis'!F443)</f>
        <v/>
      </c>
      <c r="G443" s="230" t="str">
        <f>IF('Dépenses sur Devis'!G443="","",'Dépenses sur Devis'!G443)</f>
        <v/>
      </c>
      <c r="H443" s="230" t="str">
        <f>IF('Dépenses sur Devis'!H443="","",'Dépenses sur Devis'!H443)</f>
        <v/>
      </c>
      <c r="I443" s="231"/>
      <c r="J443" s="232"/>
      <c r="K443" s="233">
        <f t="shared" si="12"/>
        <v>0</v>
      </c>
      <c r="L443" s="223"/>
      <c r="M443" s="234"/>
      <c r="N443" s="225">
        <f t="shared" si="13"/>
        <v>0</v>
      </c>
      <c r="O443" s="235"/>
    </row>
    <row r="444" spans="1:15" ht="20.100000000000001" customHeight="1" x14ac:dyDescent="0.25">
      <c r="A444" s="77">
        <v>439</v>
      </c>
      <c r="B444" s="215" t="str">
        <f>IF('Dépenses sur Devis'!B444="","",'Dépenses sur Devis'!B444)</f>
        <v/>
      </c>
      <c r="C444" s="215" t="str">
        <f>IF('Dépenses sur Devis'!C444="","",'Dépenses sur Devis'!C444)</f>
        <v/>
      </c>
      <c r="D444" s="227" t="str">
        <f>IF('Dépenses sur Devis'!D444="","",'Dépenses sur Devis'!D444)</f>
        <v/>
      </c>
      <c r="E444" s="228" t="str">
        <f>IF('Dépenses sur Devis'!E444="","",'Dépenses sur Devis'!E444)</f>
        <v/>
      </c>
      <c r="F444" s="230" t="str">
        <f>IF('Dépenses sur Devis'!F444="","",'Dépenses sur Devis'!F444)</f>
        <v/>
      </c>
      <c r="G444" s="230" t="str">
        <f>IF('Dépenses sur Devis'!G444="","",'Dépenses sur Devis'!G444)</f>
        <v/>
      </c>
      <c r="H444" s="230" t="str">
        <f>IF('Dépenses sur Devis'!H444="","",'Dépenses sur Devis'!H444)</f>
        <v/>
      </c>
      <c r="I444" s="231"/>
      <c r="J444" s="232"/>
      <c r="K444" s="233">
        <f t="shared" si="12"/>
        <v>0</v>
      </c>
      <c r="L444" s="223"/>
      <c r="M444" s="234"/>
      <c r="N444" s="225">
        <f t="shared" si="13"/>
        <v>0</v>
      </c>
      <c r="O444" s="235"/>
    </row>
    <row r="445" spans="1:15" ht="20.100000000000001" customHeight="1" x14ac:dyDescent="0.25">
      <c r="A445" s="77">
        <v>440</v>
      </c>
      <c r="B445" s="215" t="str">
        <f>IF('Dépenses sur Devis'!B445="","",'Dépenses sur Devis'!B445)</f>
        <v/>
      </c>
      <c r="C445" s="215" t="str">
        <f>IF('Dépenses sur Devis'!C445="","",'Dépenses sur Devis'!C445)</f>
        <v/>
      </c>
      <c r="D445" s="227" t="str">
        <f>IF('Dépenses sur Devis'!D445="","",'Dépenses sur Devis'!D445)</f>
        <v/>
      </c>
      <c r="E445" s="228" t="str">
        <f>IF('Dépenses sur Devis'!E445="","",'Dépenses sur Devis'!E445)</f>
        <v/>
      </c>
      <c r="F445" s="230" t="str">
        <f>IF('Dépenses sur Devis'!F445="","",'Dépenses sur Devis'!F445)</f>
        <v/>
      </c>
      <c r="G445" s="230" t="str">
        <f>IF('Dépenses sur Devis'!G445="","",'Dépenses sur Devis'!G445)</f>
        <v/>
      </c>
      <c r="H445" s="230" t="str">
        <f>IF('Dépenses sur Devis'!H445="","",'Dépenses sur Devis'!H445)</f>
        <v/>
      </c>
      <c r="I445" s="231"/>
      <c r="J445" s="232"/>
      <c r="K445" s="233">
        <f t="shared" si="12"/>
        <v>0</v>
      </c>
      <c r="L445" s="223"/>
      <c r="M445" s="234"/>
      <c r="N445" s="225">
        <f t="shared" si="13"/>
        <v>0</v>
      </c>
      <c r="O445" s="235"/>
    </row>
    <row r="446" spans="1:15" ht="20.100000000000001" customHeight="1" x14ac:dyDescent="0.25">
      <c r="A446" s="77">
        <v>441</v>
      </c>
      <c r="B446" s="215" t="str">
        <f>IF('Dépenses sur Devis'!B446="","",'Dépenses sur Devis'!B446)</f>
        <v/>
      </c>
      <c r="C446" s="215" t="str">
        <f>IF('Dépenses sur Devis'!C446="","",'Dépenses sur Devis'!C446)</f>
        <v/>
      </c>
      <c r="D446" s="227" t="str">
        <f>IF('Dépenses sur Devis'!D446="","",'Dépenses sur Devis'!D446)</f>
        <v/>
      </c>
      <c r="E446" s="228" t="str">
        <f>IF('Dépenses sur Devis'!E446="","",'Dépenses sur Devis'!E446)</f>
        <v/>
      </c>
      <c r="F446" s="230" t="str">
        <f>IF('Dépenses sur Devis'!F446="","",'Dépenses sur Devis'!F446)</f>
        <v/>
      </c>
      <c r="G446" s="230" t="str">
        <f>IF('Dépenses sur Devis'!G446="","",'Dépenses sur Devis'!G446)</f>
        <v/>
      </c>
      <c r="H446" s="230" t="str">
        <f>IF('Dépenses sur Devis'!H446="","",'Dépenses sur Devis'!H446)</f>
        <v/>
      </c>
      <c r="I446" s="231"/>
      <c r="J446" s="232"/>
      <c r="K446" s="233">
        <f t="shared" si="12"/>
        <v>0</v>
      </c>
      <c r="L446" s="223"/>
      <c r="M446" s="234"/>
      <c r="N446" s="225">
        <f t="shared" si="13"/>
        <v>0</v>
      </c>
      <c r="O446" s="235"/>
    </row>
    <row r="447" spans="1:15" ht="20.100000000000001" customHeight="1" x14ac:dyDescent="0.25">
      <c r="A447" s="77">
        <v>442</v>
      </c>
      <c r="B447" s="215" t="str">
        <f>IF('Dépenses sur Devis'!B447="","",'Dépenses sur Devis'!B447)</f>
        <v/>
      </c>
      <c r="C447" s="215" t="str">
        <f>IF('Dépenses sur Devis'!C447="","",'Dépenses sur Devis'!C447)</f>
        <v/>
      </c>
      <c r="D447" s="227" t="str">
        <f>IF('Dépenses sur Devis'!D447="","",'Dépenses sur Devis'!D447)</f>
        <v/>
      </c>
      <c r="E447" s="228" t="str">
        <f>IF('Dépenses sur Devis'!E447="","",'Dépenses sur Devis'!E447)</f>
        <v/>
      </c>
      <c r="F447" s="230" t="str">
        <f>IF('Dépenses sur Devis'!F447="","",'Dépenses sur Devis'!F447)</f>
        <v/>
      </c>
      <c r="G447" s="230" t="str">
        <f>IF('Dépenses sur Devis'!G447="","",'Dépenses sur Devis'!G447)</f>
        <v/>
      </c>
      <c r="H447" s="230" t="str">
        <f>IF('Dépenses sur Devis'!H447="","",'Dépenses sur Devis'!H447)</f>
        <v/>
      </c>
      <c r="I447" s="231"/>
      <c r="J447" s="232"/>
      <c r="K447" s="233">
        <f t="shared" si="12"/>
        <v>0</v>
      </c>
      <c r="L447" s="223"/>
      <c r="M447" s="234"/>
      <c r="N447" s="225">
        <f t="shared" si="13"/>
        <v>0</v>
      </c>
      <c r="O447" s="235"/>
    </row>
    <row r="448" spans="1:15" ht="20.100000000000001" customHeight="1" x14ac:dyDescent="0.25">
      <c r="A448" s="77">
        <v>443</v>
      </c>
      <c r="B448" s="215" t="str">
        <f>IF('Dépenses sur Devis'!B448="","",'Dépenses sur Devis'!B448)</f>
        <v/>
      </c>
      <c r="C448" s="215" t="str">
        <f>IF('Dépenses sur Devis'!C448="","",'Dépenses sur Devis'!C448)</f>
        <v/>
      </c>
      <c r="D448" s="227" t="str">
        <f>IF('Dépenses sur Devis'!D448="","",'Dépenses sur Devis'!D448)</f>
        <v/>
      </c>
      <c r="E448" s="228" t="str">
        <f>IF('Dépenses sur Devis'!E448="","",'Dépenses sur Devis'!E448)</f>
        <v/>
      </c>
      <c r="F448" s="230" t="str">
        <f>IF('Dépenses sur Devis'!F448="","",'Dépenses sur Devis'!F448)</f>
        <v/>
      </c>
      <c r="G448" s="230" t="str">
        <f>IF('Dépenses sur Devis'!G448="","",'Dépenses sur Devis'!G448)</f>
        <v/>
      </c>
      <c r="H448" s="230" t="str">
        <f>IF('Dépenses sur Devis'!H448="","",'Dépenses sur Devis'!H448)</f>
        <v/>
      </c>
      <c r="I448" s="231"/>
      <c r="J448" s="232"/>
      <c r="K448" s="233">
        <f t="shared" si="12"/>
        <v>0</v>
      </c>
      <c r="L448" s="223"/>
      <c r="M448" s="234"/>
      <c r="N448" s="225">
        <f t="shared" si="13"/>
        <v>0</v>
      </c>
      <c r="O448" s="235"/>
    </row>
    <row r="449" spans="1:15" ht="20.100000000000001" customHeight="1" x14ac:dyDescent="0.25">
      <c r="A449" s="77">
        <v>444</v>
      </c>
      <c r="B449" s="215" t="str">
        <f>IF('Dépenses sur Devis'!B449="","",'Dépenses sur Devis'!B449)</f>
        <v/>
      </c>
      <c r="C449" s="215" t="str">
        <f>IF('Dépenses sur Devis'!C449="","",'Dépenses sur Devis'!C449)</f>
        <v/>
      </c>
      <c r="D449" s="227" t="str">
        <f>IF('Dépenses sur Devis'!D449="","",'Dépenses sur Devis'!D449)</f>
        <v/>
      </c>
      <c r="E449" s="228" t="str">
        <f>IF('Dépenses sur Devis'!E449="","",'Dépenses sur Devis'!E449)</f>
        <v/>
      </c>
      <c r="F449" s="230" t="str">
        <f>IF('Dépenses sur Devis'!F449="","",'Dépenses sur Devis'!F449)</f>
        <v/>
      </c>
      <c r="G449" s="230" t="str">
        <f>IF('Dépenses sur Devis'!G449="","",'Dépenses sur Devis'!G449)</f>
        <v/>
      </c>
      <c r="H449" s="230" t="str">
        <f>IF('Dépenses sur Devis'!H449="","",'Dépenses sur Devis'!H449)</f>
        <v/>
      </c>
      <c r="I449" s="231"/>
      <c r="J449" s="232"/>
      <c r="K449" s="233">
        <f t="shared" si="12"/>
        <v>0</v>
      </c>
      <c r="L449" s="223"/>
      <c r="M449" s="234"/>
      <c r="N449" s="225">
        <f t="shared" si="13"/>
        <v>0</v>
      </c>
      <c r="O449" s="235"/>
    </row>
    <row r="450" spans="1:15" ht="20.100000000000001" customHeight="1" x14ac:dyDescent="0.25">
      <c r="A450" s="77">
        <v>445</v>
      </c>
      <c r="B450" s="215" t="str">
        <f>IF('Dépenses sur Devis'!B450="","",'Dépenses sur Devis'!B450)</f>
        <v/>
      </c>
      <c r="C450" s="215" t="str">
        <f>IF('Dépenses sur Devis'!C450="","",'Dépenses sur Devis'!C450)</f>
        <v/>
      </c>
      <c r="D450" s="227" t="str">
        <f>IF('Dépenses sur Devis'!D450="","",'Dépenses sur Devis'!D450)</f>
        <v/>
      </c>
      <c r="E450" s="228" t="str">
        <f>IF('Dépenses sur Devis'!E450="","",'Dépenses sur Devis'!E450)</f>
        <v/>
      </c>
      <c r="F450" s="230" t="str">
        <f>IF('Dépenses sur Devis'!F450="","",'Dépenses sur Devis'!F450)</f>
        <v/>
      </c>
      <c r="G450" s="230" t="str">
        <f>IF('Dépenses sur Devis'!G450="","",'Dépenses sur Devis'!G450)</f>
        <v/>
      </c>
      <c r="H450" s="230" t="str">
        <f>IF('Dépenses sur Devis'!H450="","",'Dépenses sur Devis'!H450)</f>
        <v/>
      </c>
      <c r="I450" s="231"/>
      <c r="J450" s="232"/>
      <c r="K450" s="233">
        <f t="shared" si="12"/>
        <v>0</v>
      </c>
      <c r="L450" s="223"/>
      <c r="M450" s="234"/>
      <c r="N450" s="225">
        <f t="shared" si="13"/>
        <v>0</v>
      </c>
      <c r="O450" s="235"/>
    </row>
    <row r="451" spans="1:15" ht="20.100000000000001" customHeight="1" x14ac:dyDescent="0.25">
      <c r="A451" s="77">
        <v>446</v>
      </c>
      <c r="B451" s="215" t="str">
        <f>IF('Dépenses sur Devis'!B451="","",'Dépenses sur Devis'!B451)</f>
        <v/>
      </c>
      <c r="C451" s="215" t="str">
        <f>IF('Dépenses sur Devis'!C451="","",'Dépenses sur Devis'!C451)</f>
        <v/>
      </c>
      <c r="D451" s="227" t="str">
        <f>IF('Dépenses sur Devis'!D451="","",'Dépenses sur Devis'!D451)</f>
        <v/>
      </c>
      <c r="E451" s="228" t="str">
        <f>IF('Dépenses sur Devis'!E451="","",'Dépenses sur Devis'!E451)</f>
        <v/>
      </c>
      <c r="F451" s="230" t="str">
        <f>IF('Dépenses sur Devis'!F451="","",'Dépenses sur Devis'!F451)</f>
        <v/>
      </c>
      <c r="G451" s="230" t="str">
        <f>IF('Dépenses sur Devis'!G451="","",'Dépenses sur Devis'!G451)</f>
        <v/>
      </c>
      <c r="H451" s="230" t="str">
        <f>IF('Dépenses sur Devis'!H451="","",'Dépenses sur Devis'!H451)</f>
        <v/>
      </c>
      <c r="I451" s="231"/>
      <c r="J451" s="232"/>
      <c r="K451" s="233">
        <f t="shared" si="12"/>
        <v>0</v>
      </c>
      <c r="L451" s="223"/>
      <c r="M451" s="234"/>
      <c r="N451" s="225">
        <f t="shared" si="13"/>
        <v>0</v>
      </c>
      <c r="O451" s="235"/>
    </row>
    <row r="452" spans="1:15" ht="20.100000000000001" customHeight="1" x14ac:dyDescent="0.25">
      <c r="A452" s="77">
        <v>447</v>
      </c>
      <c r="B452" s="215" t="str">
        <f>IF('Dépenses sur Devis'!B452="","",'Dépenses sur Devis'!B452)</f>
        <v/>
      </c>
      <c r="C452" s="215" t="str">
        <f>IF('Dépenses sur Devis'!C452="","",'Dépenses sur Devis'!C452)</f>
        <v/>
      </c>
      <c r="D452" s="227" t="str">
        <f>IF('Dépenses sur Devis'!D452="","",'Dépenses sur Devis'!D452)</f>
        <v/>
      </c>
      <c r="E452" s="228" t="str">
        <f>IF('Dépenses sur Devis'!E452="","",'Dépenses sur Devis'!E452)</f>
        <v/>
      </c>
      <c r="F452" s="230" t="str">
        <f>IF('Dépenses sur Devis'!F452="","",'Dépenses sur Devis'!F452)</f>
        <v/>
      </c>
      <c r="G452" s="230" t="str">
        <f>IF('Dépenses sur Devis'!G452="","",'Dépenses sur Devis'!G452)</f>
        <v/>
      </c>
      <c r="H452" s="230" t="str">
        <f>IF('Dépenses sur Devis'!H452="","",'Dépenses sur Devis'!H452)</f>
        <v/>
      </c>
      <c r="I452" s="231"/>
      <c r="J452" s="232"/>
      <c r="K452" s="233">
        <f t="shared" si="12"/>
        <v>0</v>
      </c>
      <c r="L452" s="223"/>
      <c r="M452" s="234"/>
      <c r="N452" s="225">
        <f t="shared" si="13"/>
        <v>0</v>
      </c>
      <c r="O452" s="235"/>
    </row>
    <row r="453" spans="1:15" ht="20.100000000000001" customHeight="1" x14ac:dyDescent="0.25">
      <c r="A453" s="77">
        <v>448</v>
      </c>
      <c r="B453" s="215" t="str">
        <f>IF('Dépenses sur Devis'!B453="","",'Dépenses sur Devis'!B453)</f>
        <v/>
      </c>
      <c r="C453" s="215" t="str">
        <f>IF('Dépenses sur Devis'!C453="","",'Dépenses sur Devis'!C453)</f>
        <v/>
      </c>
      <c r="D453" s="227" t="str">
        <f>IF('Dépenses sur Devis'!D453="","",'Dépenses sur Devis'!D453)</f>
        <v/>
      </c>
      <c r="E453" s="228" t="str">
        <f>IF('Dépenses sur Devis'!E453="","",'Dépenses sur Devis'!E453)</f>
        <v/>
      </c>
      <c r="F453" s="230" t="str">
        <f>IF('Dépenses sur Devis'!F453="","",'Dépenses sur Devis'!F453)</f>
        <v/>
      </c>
      <c r="G453" s="230" t="str">
        <f>IF('Dépenses sur Devis'!G453="","",'Dépenses sur Devis'!G453)</f>
        <v/>
      </c>
      <c r="H453" s="230" t="str">
        <f>IF('Dépenses sur Devis'!H453="","",'Dépenses sur Devis'!H453)</f>
        <v/>
      </c>
      <c r="I453" s="231"/>
      <c r="J453" s="232"/>
      <c r="K453" s="233">
        <f t="shared" ref="K453:K505" si="14">MIN(F453,G453,H453)*1.15</f>
        <v>0</v>
      </c>
      <c r="L453" s="223"/>
      <c r="M453" s="234"/>
      <c r="N453" s="225">
        <f t="shared" si="13"/>
        <v>0</v>
      </c>
      <c r="O453" s="235"/>
    </row>
    <row r="454" spans="1:15" ht="20.100000000000001" customHeight="1" x14ac:dyDescent="0.25">
      <c r="A454" s="77">
        <v>449</v>
      </c>
      <c r="B454" s="215" t="str">
        <f>IF('Dépenses sur Devis'!B454="","",'Dépenses sur Devis'!B454)</f>
        <v/>
      </c>
      <c r="C454" s="215" t="str">
        <f>IF('Dépenses sur Devis'!C454="","",'Dépenses sur Devis'!C454)</f>
        <v/>
      </c>
      <c r="D454" s="227" t="str">
        <f>IF('Dépenses sur Devis'!D454="","",'Dépenses sur Devis'!D454)</f>
        <v/>
      </c>
      <c r="E454" s="228" t="str">
        <f>IF('Dépenses sur Devis'!E454="","",'Dépenses sur Devis'!E454)</f>
        <v/>
      </c>
      <c r="F454" s="230" t="str">
        <f>IF('Dépenses sur Devis'!F454="","",'Dépenses sur Devis'!F454)</f>
        <v/>
      </c>
      <c r="G454" s="230" t="str">
        <f>IF('Dépenses sur Devis'!G454="","",'Dépenses sur Devis'!G454)</f>
        <v/>
      </c>
      <c r="H454" s="230" t="str">
        <f>IF('Dépenses sur Devis'!H454="","",'Dépenses sur Devis'!H454)</f>
        <v/>
      </c>
      <c r="I454" s="231"/>
      <c r="J454" s="232"/>
      <c r="K454" s="233">
        <f t="shared" si="14"/>
        <v>0</v>
      </c>
      <c r="L454" s="223"/>
      <c r="M454" s="234"/>
      <c r="N454" s="225">
        <f t="shared" ref="N454:N505" si="15">IF(E454="Achat de véhicule (simples cabines)",MIN(L454,40000),0)</f>
        <v>0</v>
      </c>
      <c r="O454" s="235"/>
    </row>
    <row r="455" spans="1:15" ht="20.100000000000001" customHeight="1" x14ac:dyDescent="0.25">
      <c r="A455" s="77">
        <v>450</v>
      </c>
      <c r="B455" s="215" t="str">
        <f>IF('Dépenses sur Devis'!B455="","",'Dépenses sur Devis'!B455)</f>
        <v/>
      </c>
      <c r="C455" s="215" t="str">
        <f>IF('Dépenses sur Devis'!C455="","",'Dépenses sur Devis'!C455)</f>
        <v/>
      </c>
      <c r="D455" s="227" t="str">
        <f>IF('Dépenses sur Devis'!D455="","",'Dépenses sur Devis'!D455)</f>
        <v/>
      </c>
      <c r="E455" s="228" t="str">
        <f>IF('Dépenses sur Devis'!E455="","",'Dépenses sur Devis'!E455)</f>
        <v/>
      </c>
      <c r="F455" s="230" t="str">
        <f>IF('Dépenses sur Devis'!F455="","",'Dépenses sur Devis'!F455)</f>
        <v/>
      </c>
      <c r="G455" s="230" t="str">
        <f>IF('Dépenses sur Devis'!G455="","",'Dépenses sur Devis'!G455)</f>
        <v/>
      </c>
      <c r="H455" s="230" t="str">
        <f>IF('Dépenses sur Devis'!H455="","",'Dépenses sur Devis'!H455)</f>
        <v/>
      </c>
      <c r="I455" s="231"/>
      <c r="J455" s="232"/>
      <c r="K455" s="233">
        <f t="shared" si="14"/>
        <v>0</v>
      </c>
      <c r="L455" s="223"/>
      <c r="M455" s="234"/>
      <c r="N455" s="225">
        <f t="shared" si="15"/>
        <v>0</v>
      </c>
      <c r="O455" s="235"/>
    </row>
    <row r="456" spans="1:15" ht="20.100000000000001" customHeight="1" x14ac:dyDescent="0.25">
      <c r="A456" s="77">
        <v>451</v>
      </c>
      <c r="B456" s="215" t="str">
        <f>IF('Dépenses sur Devis'!B456="","",'Dépenses sur Devis'!B456)</f>
        <v/>
      </c>
      <c r="C456" s="215" t="str">
        <f>IF('Dépenses sur Devis'!C456="","",'Dépenses sur Devis'!C456)</f>
        <v/>
      </c>
      <c r="D456" s="227" t="str">
        <f>IF('Dépenses sur Devis'!D456="","",'Dépenses sur Devis'!D456)</f>
        <v/>
      </c>
      <c r="E456" s="228" t="str">
        <f>IF('Dépenses sur Devis'!E456="","",'Dépenses sur Devis'!E456)</f>
        <v/>
      </c>
      <c r="F456" s="230" t="str">
        <f>IF('Dépenses sur Devis'!F456="","",'Dépenses sur Devis'!F456)</f>
        <v/>
      </c>
      <c r="G456" s="230" t="str">
        <f>IF('Dépenses sur Devis'!G456="","",'Dépenses sur Devis'!G456)</f>
        <v/>
      </c>
      <c r="H456" s="230" t="str">
        <f>IF('Dépenses sur Devis'!H456="","",'Dépenses sur Devis'!H456)</f>
        <v/>
      </c>
      <c r="I456" s="231"/>
      <c r="J456" s="232"/>
      <c r="K456" s="233">
        <f t="shared" si="14"/>
        <v>0</v>
      </c>
      <c r="L456" s="223"/>
      <c r="M456" s="234"/>
      <c r="N456" s="225">
        <f t="shared" si="15"/>
        <v>0</v>
      </c>
      <c r="O456" s="235"/>
    </row>
    <row r="457" spans="1:15" ht="20.100000000000001" customHeight="1" x14ac:dyDescent="0.25">
      <c r="A457" s="77">
        <v>452</v>
      </c>
      <c r="B457" s="215" t="str">
        <f>IF('Dépenses sur Devis'!B457="","",'Dépenses sur Devis'!B457)</f>
        <v/>
      </c>
      <c r="C457" s="215" t="str">
        <f>IF('Dépenses sur Devis'!C457="","",'Dépenses sur Devis'!C457)</f>
        <v/>
      </c>
      <c r="D457" s="227" t="str">
        <f>IF('Dépenses sur Devis'!D457="","",'Dépenses sur Devis'!D457)</f>
        <v/>
      </c>
      <c r="E457" s="228" t="str">
        <f>IF('Dépenses sur Devis'!E457="","",'Dépenses sur Devis'!E457)</f>
        <v/>
      </c>
      <c r="F457" s="230" t="str">
        <f>IF('Dépenses sur Devis'!F457="","",'Dépenses sur Devis'!F457)</f>
        <v/>
      </c>
      <c r="G457" s="230" t="str">
        <f>IF('Dépenses sur Devis'!G457="","",'Dépenses sur Devis'!G457)</f>
        <v/>
      </c>
      <c r="H457" s="230" t="str">
        <f>IF('Dépenses sur Devis'!H457="","",'Dépenses sur Devis'!H457)</f>
        <v/>
      </c>
      <c r="I457" s="231"/>
      <c r="J457" s="232"/>
      <c r="K457" s="233">
        <f t="shared" si="14"/>
        <v>0</v>
      </c>
      <c r="L457" s="223"/>
      <c r="M457" s="234"/>
      <c r="N457" s="225">
        <f t="shared" si="15"/>
        <v>0</v>
      </c>
      <c r="O457" s="235"/>
    </row>
    <row r="458" spans="1:15" ht="20.100000000000001" customHeight="1" x14ac:dyDescent="0.25">
      <c r="A458" s="77">
        <v>453</v>
      </c>
      <c r="B458" s="215" t="str">
        <f>IF('Dépenses sur Devis'!B458="","",'Dépenses sur Devis'!B458)</f>
        <v/>
      </c>
      <c r="C458" s="215" t="str">
        <f>IF('Dépenses sur Devis'!C458="","",'Dépenses sur Devis'!C458)</f>
        <v/>
      </c>
      <c r="D458" s="227" t="str">
        <f>IF('Dépenses sur Devis'!D458="","",'Dépenses sur Devis'!D458)</f>
        <v/>
      </c>
      <c r="E458" s="228" t="str">
        <f>IF('Dépenses sur Devis'!E458="","",'Dépenses sur Devis'!E458)</f>
        <v/>
      </c>
      <c r="F458" s="230" t="str">
        <f>IF('Dépenses sur Devis'!F458="","",'Dépenses sur Devis'!F458)</f>
        <v/>
      </c>
      <c r="G458" s="230" t="str">
        <f>IF('Dépenses sur Devis'!G458="","",'Dépenses sur Devis'!G458)</f>
        <v/>
      </c>
      <c r="H458" s="230" t="str">
        <f>IF('Dépenses sur Devis'!H458="","",'Dépenses sur Devis'!H458)</f>
        <v/>
      </c>
      <c r="I458" s="231"/>
      <c r="J458" s="232"/>
      <c r="K458" s="233">
        <f t="shared" si="14"/>
        <v>0</v>
      </c>
      <c r="L458" s="223"/>
      <c r="M458" s="234"/>
      <c r="N458" s="225">
        <f t="shared" si="15"/>
        <v>0</v>
      </c>
      <c r="O458" s="235"/>
    </row>
    <row r="459" spans="1:15" ht="20.100000000000001" customHeight="1" x14ac:dyDescent="0.25">
      <c r="A459" s="77">
        <v>454</v>
      </c>
      <c r="B459" s="215" t="str">
        <f>IF('Dépenses sur Devis'!B459="","",'Dépenses sur Devis'!B459)</f>
        <v/>
      </c>
      <c r="C459" s="215" t="str">
        <f>IF('Dépenses sur Devis'!C459="","",'Dépenses sur Devis'!C459)</f>
        <v/>
      </c>
      <c r="D459" s="227" t="str">
        <f>IF('Dépenses sur Devis'!D459="","",'Dépenses sur Devis'!D459)</f>
        <v/>
      </c>
      <c r="E459" s="228" t="str">
        <f>IF('Dépenses sur Devis'!E459="","",'Dépenses sur Devis'!E459)</f>
        <v/>
      </c>
      <c r="F459" s="230" t="str">
        <f>IF('Dépenses sur Devis'!F459="","",'Dépenses sur Devis'!F459)</f>
        <v/>
      </c>
      <c r="G459" s="230" t="str">
        <f>IF('Dépenses sur Devis'!G459="","",'Dépenses sur Devis'!G459)</f>
        <v/>
      </c>
      <c r="H459" s="230" t="str">
        <f>IF('Dépenses sur Devis'!H459="","",'Dépenses sur Devis'!H459)</f>
        <v/>
      </c>
      <c r="I459" s="231"/>
      <c r="J459" s="232"/>
      <c r="K459" s="233">
        <f t="shared" si="14"/>
        <v>0</v>
      </c>
      <c r="L459" s="223"/>
      <c r="M459" s="234"/>
      <c r="N459" s="225">
        <f t="shared" si="15"/>
        <v>0</v>
      </c>
      <c r="O459" s="235"/>
    </row>
    <row r="460" spans="1:15" ht="20.100000000000001" customHeight="1" x14ac:dyDescent="0.25">
      <c r="A460" s="77">
        <v>455</v>
      </c>
      <c r="B460" s="215" t="str">
        <f>IF('Dépenses sur Devis'!B460="","",'Dépenses sur Devis'!B460)</f>
        <v/>
      </c>
      <c r="C460" s="215" t="str">
        <f>IF('Dépenses sur Devis'!C460="","",'Dépenses sur Devis'!C460)</f>
        <v/>
      </c>
      <c r="D460" s="227" t="str">
        <f>IF('Dépenses sur Devis'!D460="","",'Dépenses sur Devis'!D460)</f>
        <v/>
      </c>
      <c r="E460" s="228" t="str">
        <f>IF('Dépenses sur Devis'!E460="","",'Dépenses sur Devis'!E460)</f>
        <v/>
      </c>
      <c r="F460" s="230" t="str">
        <f>IF('Dépenses sur Devis'!F460="","",'Dépenses sur Devis'!F460)</f>
        <v/>
      </c>
      <c r="G460" s="230" t="str">
        <f>IF('Dépenses sur Devis'!G460="","",'Dépenses sur Devis'!G460)</f>
        <v/>
      </c>
      <c r="H460" s="230" t="str">
        <f>IF('Dépenses sur Devis'!H460="","",'Dépenses sur Devis'!H460)</f>
        <v/>
      </c>
      <c r="I460" s="231"/>
      <c r="J460" s="232"/>
      <c r="K460" s="233">
        <f t="shared" si="14"/>
        <v>0</v>
      </c>
      <c r="L460" s="223"/>
      <c r="M460" s="234"/>
      <c r="N460" s="225">
        <f t="shared" si="15"/>
        <v>0</v>
      </c>
      <c r="O460" s="235"/>
    </row>
    <row r="461" spans="1:15" ht="20.100000000000001" customHeight="1" x14ac:dyDescent="0.25">
      <c r="A461" s="77">
        <v>456</v>
      </c>
      <c r="B461" s="215" t="str">
        <f>IF('Dépenses sur Devis'!B461="","",'Dépenses sur Devis'!B461)</f>
        <v/>
      </c>
      <c r="C461" s="215" t="str">
        <f>IF('Dépenses sur Devis'!C461="","",'Dépenses sur Devis'!C461)</f>
        <v/>
      </c>
      <c r="D461" s="227" t="str">
        <f>IF('Dépenses sur Devis'!D461="","",'Dépenses sur Devis'!D461)</f>
        <v/>
      </c>
      <c r="E461" s="228" t="str">
        <f>IF('Dépenses sur Devis'!E461="","",'Dépenses sur Devis'!E461)</f>
        <v/>
      </c>
      <c r="F461" s="230" t="str">
        <f>IF('Dépenses sur Devis'!F461="","",'Dépenses sur Devis'!F461)</f>
        <v/>
      </c>
      <c r="G461" s="230" t="str">
        <f>IF('Dépenses sur Devis'!G461="","",'Dépenses sur Devis'!G461)</f>
        <v/>
      </c>
      <c r="H461" s="230" t="str">
        <f>IF('Dépenses sur Devis'!H461="","",'Dépenses sur Devis'!H461)</f>
        <v/>
      </c>
      <c r="I461" s="231"/>
      <c r="J461" s="232"/>
      <c r="K461" s="233">
        <f t="shared" si="14"/>
        <v>0</v>
      </c>
      <c r="L461" s="223"/>
      <c r="M461" s="234"/>
      <c r="N461" s="225">
        <f t="shared" si="15"/>
        <v>0</v>
      </c>
      <c r="O461" s="235"/>
    </row>
    <row r="462" spans="1:15" ht="20.100000000000001" customHeight="1" x14ac:dyDescent="0.25">
      <c r="A462" s="77">
        <v>457</v>
      </c>
      <c r="B462" s="215" t="str">
        <f>IF('Dépenses sur Devis'!B462="","",'Dépenses sur Devis'!B462)</f>
        <v/>
      </c>
      <c r="C462" s="215" t="str">
        <f>IF('Dépenses sur Devis'!C462="","",'Dépenses sur Devis'!C462)</f>
        <v/>
      </c>
      <c r="D462" s="227" t="str">
        <f>IF('Dépenses sur Devis'!D462="","",'Dépenses sur Devis'!D462)</f>
        <v/>
      </c>
      <c r="E462" s="228" t="str">
        <f>IF('Dépenses sur Devis'!E462="","",'Dépenses sur Devis'!E462)</f>
        <v/>
      </c>
      <c r="F462" s="230" t="str">
        <f>IF('Dépenses sur Devis'!F462="","",'Dépenses sur Devis'!F462)</f>
        <v/>
      </c>
      <c r="G462" s="230" t="str">
        <f>IF('Dépenses sur Devis'!G462="","",'Dépenses sur Devis'!G462)</f>
        <v/>
      </c>
      <c r="H462" s="230" t="str">
        <f>IF('Dépenses sur Devis'!H462="","",'Dépenses sur Devis'!H462)</f>
        <v/>
      </c>
      <c r="I462" s="231"/>
      <c r="J462" s="232"/>
      <c r="K462" s="233">
        <f t="shared" si="14"/>
        <v>0</v>
      </c>
      <c r="L462" s="223"/>
      <c r="M462" s="234"/>
      <c r="N462" s="225">
        <f t="shared" si="15"/>
        <v>0</v>
      </c>
      <c r="O462" s="235"/>
    </row>
    <row r="463" spans="1:15" ht="20.100000000000001" customHeight="1" x14ac:dyDescent="0.25">
      <c r="A463" s="77">
        <v>458</v>
      </c>
      <c r="B463" s="215" t="str">
        <f>IF('Dépenses sur Devis'!B463="","",'Dépenses sur Devis'!B463)</f>
        <v/>
      </c>
      <c r="C463" s="215" t="str">
        <f>IF('Dépenses sur Devis'!C463="","",'Dépenses sur Devis'!C463)</f>
        <v/>
      </c>
      <c r="D463" s="227" t="str">
        <f>IF('Dépenses sur Devis'!D463="","",'Dépenses sur Devis'!D463)</f>
        <v/>
      </c>
      <c r="E463" s="228" t="str">
        <f>IF('Dépenses sur Devis'!E463="","",'Dépenses sur Devis'!E463)</f>
        <v/>
      </c>
      <c r="F463" s="230" t="str">
        <f>IF('Dépenses sur Devis'!F463="","",'Dépenses sur Devis'!F463)</f>
        <v/>
      </c>
      <c r="G463" s="230" t="str">
        <f>IF('Dépenses sur Devis'!G463="","",'Dépenses sur Devis'!G463)</f>
        <v/>
      </c>
      <c r="H463" s="230" t="str">
        <f>IF('Dépenses sur Devis'!H463="","",'Dépenses sur Devis'!H463)</f>
        <v/>
      </c>
      <c r="I463" s="231"/>
      <c r="J463" s="232"/>
      <c r="K463" s="233">
        <f t="shared" si="14"/>
        <v>0</v>
      </c>
      <c r="L463" s="223"/>
      <c r="M463" s="234"/>
      <c r="N463" s="225">
        <f t="shared" si="15"/>
        <v>0</v>
      </c>
      <c r="O463" s="235"/>
    </row>
    <row r="464" spans="1:15" ht="20.100000000000001" customHeight="1" x14ac:dyDescent="0.25">
      <c r="A464" s="77">
        <v>459</v>
      </c>
      <c r="B464" s="215" t="str">
        <f>IF('Dépenses sur Devis'!B464="","",'Dépenses sur Devis'!B464)</f>
        <v/>
      </c>
      <c r="C464" s="215" t="str">
        <f>IF('Dépenses sur Devis'!C464="","",'Dépenses sur Devis'!C464)</f>
        <v/>
      </c>
      <c r="D464" s="227" t="str">
        <f>IF('Dépenses sur Devis'!D464="","",'Dépenses sur Devis'!D464)</f>
        <v/>
      </c>
      <c r="E464" s="228" t="str">
        <f>IF('Dépenses sur Devis'!E464="","",'Dépenses sur Devis'!E464)</f>
        <v/>
      </c>
      <c r="F464" s="230" t="str">
        <f>IF('Dépenses sur Devis'!F464="","",'Dépenses sur Devis'!F464)</f>
        <v/>
      </c>
      <c r="G464" s="230" t="str">
        <f>IF('Dépenses sur Devis'!G464="","",'Dépenses sur Devis'!G464)</f>
        <v/>
      </c>
      <c r="H464" s="230" t="str">
        <f>IF('Dépenses sur Devis'!H464="","",'Dépenses sur Devis'!H464)</f>
        <v/>
      </c>
      <c r="I464" s="231"/>
      <c r="J464" s="232"/>
      <c r="K464" s="233">
        <f t="shared" si="14"/>
        <v>0</v>
      </c>
      <c r="L464" s="223"/>
      <c r="M464" s="234"/>
      <c r="N464" s="225">
        <f t="shared" si="15"/>
        <v>0</v>
      </c>
      <c r="O464" s="235"/>
    </row>
    <row r="465" spans="1:15" ht="20.100000000000001" customHeight="1" x14ac:dyDescent="0.25">
      <c r="A465" s="77">
        <v>460</v>
      </c>
      <c r="B465" s="215" t="str">
        <f>IF('Dépenses sur Devis'!B465="","",'Dépenses sur Devis'!B465)</f>
        <v/>
      </c>
      <c r="C465" s="215" t="str">
        <f>IF('Dépenses sur Devis'!C465="","",'Dépenses sur Devis'!C465)</f>
        <v/>
      </c>
      <c r="D465" s="227" t="str">
        <f>IF('Dépenses sur Devis'!D465="","",'Dépenses sur Devis'!D465)</f>
        <v/>
      </c>
      <c r="E465" s="228" t="str">
        <f>IF('Dépenses sur Devis'!E465="","",'Dépenses sur Devis'!E465)</f>
        <v/>
      </c>
      <c r="F465" s="230" t="str">
        <f>IF('Dépenses sur Devis'!F465="","",'Dépenses sur Devis'!F465)</f>
        <v/>
      </c>
      <c r="G465" s="230" t="str">
        <f>IF('Dépenses sur Devis'!G465="","",'Dépenses sur Devis'!G465)</f>
        <v/>
      </c>
      <c r="H465" s="230" t="str">
        <f>IF('Dépenses sur Devis'!H465="","",'Dépenses sur Devis'!H465)</f>
        <v/>
      </c>
      <c r="I465" s="231"/>
      <c r="J465" s="232"/>
      <c r="K465" s="233">
        <f t="shared" si="14"/>
        <v>0</v>
      </c>
      <c r="L465" s="223"/>
      <c r="M465" s="234"/>
      <c r="N465" s="225">
        <f t="shared" si="15"/>
        <v>0</v>
      </c>
      <c r="O465" s="235"/>
    </row>
    <row r="466" spans="1:15" ht="20.100000000000001" customHeight="1" x14ac:dyDescent="0.25">
      <c r="A466" s="77">
        <v>461</v>
      </c>
      <c r="B466" s="215" t="str">
        <f>IF('Dépenses sur Devis'!B466="","",'Dépenses sur Devis'!B466)</f>
        <v/>
      </c>
      <c r="C466" s="215" t="str">
        <f>IF('Dépenses sur Devis'!C466="","",'Dépenses sur Devis'!C466)</f>
        <v/>
      </c>
      <c r="D466" s="227" t="str">
        <f>IF('Dépenses sur Devis'!D466="","",'Dépenses sur Devis'!D466)</f>
        <v/>
      </c>
      <c r="E466" s="228" t="str">
        <f>IF('Dépenses sur Devis'!E466="","",'Dépenses sur Devis'!E466)</f>
        <v/>
      </c>
      <c r="F466" s="230" t="str">
        <f>IF('Dépenses sur Devis'!F466="","",'Dépenses sur Devis'!F466)</f>
        <v/>
      </c>
      <c r="G466" s="230" t="str">
        <f>IF('Dépenses sur Devis'!G466="","",'Dépenses sur Devis'!G466)</f>
        <v/>
      </c>
      <c r="H466" s="230" t="str">
        <f>IF('Dépenses sur Devis'!H466="","",'Dépenses sur Devis'!H466)</f>
        <v/>
      </c>
      <c r="I466" s="231"/>
      <c r="J466" s="232"/>
      <c r="K466" s="233">
        <f t="shared" si="14"/>
        <v>0</v>
      </c>
      <c r="L466" s="223"/>
      <c r="M466" s="234"/>
      <c r="N466" s="225">
        <f t="shared" si="15"/>
        <v>0</v>
      </c>
      <c r="O466" s="235"/>
    </row>
    <row r="467" spans="1:15" ht="20.100000000000001" customHeight="1" x14ac:dyDescent="0.25">
      <c r="A467" s="77">
        <v>462</v>
      </c>
      <c r="B467" s="215" t="str">
        <f>IF('Dépenses sur Devis'!B467="","",'Dépenses sur Devis'!B467)</f>
        <v/>
      </c>
      <c r="C467" s="215" t="str">
        <f>IF('Dépenses sur Devis'!C467="","",'Dépenses sur Devis'!C467)</f>
        <v/>
      </c>
      <c r="D467" s="227" t="str">
        <f>IF('Dépenses sur Devis'!D467="","",'Dépenses sur Devis'!D467)</f>
        <v/>
      </c>
      <c r="E467" s="228" t="str">
        <f>IF('Dépenses sur Devis'!E467="","",'Dépenses sur Devis'!E467)</f>
        <v/>
      </c>
      <c r="F467" s="230" t="str">
        <f>IF('Dépenses sur Devis'!F467="","",'Dépenses sur Devis'!F467)</f>
        <v/>
      </c>
      <c r="G467" s="230" t="str">
        <f>IF('Dépenses sur Devis'!G467="","",'Dépenses sur Devis'!G467)</f>
        <v/>
      </c>
      <c r="H467" s="230" t="str">
        <f>IF('Dépenses sur Devis'!H467="","",'Dépenses sur Devis'!H467)</f>
        <v/>
      </c>
      <c r="I467" s="231"/>
      <c r="J467" s="232"/>
      <c r="K467" s="233">
        <f t="shared" si="14"/>
        <v>0</v>
      </c>
      <c r="L467" s="223"/>
      <c r="M467" s="234"/>
      <c r="N467" s="225">
        <f t="shared" si="15"/>
        <v>0</v>
      </c>
      <c r="O467" s="235"/>
    </row>
    <row r="468" spans="1:15" ht="20.100000000000001" customHeight="1" x14ac:dyDescent="0.25">
      <c r="A468" s="77">
        <v>463</v>
      </c>
      <c r="B468" s="215" t="str">
        <f>IF('Dépenses sur Devis'!B468="","",'Dépenses sur Devis'!B468)</f>
        <v/>
      </c>
      <c r="C468" s="215" t="str">
        <f>IF('Dépenses sur Devis'!C468="","",'Dépenses sur Devis'!C468)</f>
        <v/>
      </c>
      <c r="D468" s="227" t="str">
        <f>IF('Dépenses sur Devis'!D468="","",'Dépenses sur Devis'!D468)</f>
        <v/>
      </c>
      <c r="E468" s="228" t="str">
        <f>IF('Dépenses sur Devis'!E468="","",'Dépenses sur Devis'!E468)</f>
        <v/>
      </c>
      <c r="F468" s="230" t="str">
        <f>IF('Dépenses sur Devis'!F468="","",'Dépenses sur Devis'!F468)</f>
        <v/>
      </c>
      <c r="G468" s="230" t="str">
        <f>IF('Dépenses sur Devis'!G468="","",'Dépenses sur Devis'!G468)</f>
        <v/>
      </c>
      <c r="H468" s="230" t="str">
        <f>IF('Dépenses sur Devis'!H468="","",'Dépenses sur Devis'!H468)</f>
        <v/>
      </c>
      <c r="I468" s="231"/>
      <c r="J468" s="232"/>
      <c r="K468" s="233">
        <f t="shared" si="14"/>
        <v>0</v>
      </c>
      <c r="L468" s="223"/>
      <c r="M468" s="234"/>
      <c r="N468" s="225">
        <f t="shared" si="15"/>
        <v>0</v>
      </c>
      <c r="O468" s="235"/>
    </row>
    <row r="469" spans="1:15" ht="20.100000000000001" customHeight="1" x14ac:dyDescent="0.25">
      <c r="A469" s="77">
        <v>464</v>
      </c>
      <c r="B469" s="215" t="str">
        <f>IF('Dépenses sur Devis'!B469="","",'Dépenses sur Devis'!B469)</f>
        <v/>
      </c>
      <c r="C469" s="215" t="str">
        <f>IF('Dépenses sur Devis'!C469="","",'Dépenses sur Devis'!C469)</f>
        <v/>
      </c>
      <c r="D469" s="227" t="str">
        <f>IF('Dépenses sur Devis'!D469="","",'Dépenses sur Devis'!D469)</f>
        <v/>
      </c>
      <c r="E469" s="228" t="str">
        <f>IF('Dépenses sur Devis'!E469="","",'Dépenses sur Devis'!E469)</f>
        <v/>
      </c>
      <c r="F469" s="230" t="str">
        <f>IF('Dépenses sur Devis'!F469="","",'Dépenses sur Devis'!F469)</f>
        <v/>
      </c>
      <c r="G469" s="230" t="str">
        <f>IF('Dépenses sur Devis'!G469="","",'Dépenses sur Devis'!G469)</f>
        <v/>
      </c>
      <c r="H469" s="230" t="str">
        <f>IF('Dépenses sur Devis'!H469="","",'Dépenses sur Devis'!H469)</f>
        <v/>
      </c>
      <c r="I469" s="231"/>
      <c r="J469" s="232"/>
      <c r="K469" s="233">
        <f t="shared" si="14"/>
        <v>0</v>
      </c>
      <c r="L469" s="223"/>
      <c r="M469" s="234"/>
      <c r="N469" s="225">
        <f t="shared" si="15"/>
        <v>0</v>
      </c>
      <c r="O469" s="235"/>
    </row>
    <row r="470" spans="1:15" ht="20.100000000000001" customHeight="1" x14ac:dyDescent="0.25">
      <c r="A470" s="77">
        <v>465</v>
      </c>
      <c r="B470" s="215" t="str">
        <f>IF('Dépenses sur Devis'!B470="","",'Dépenses sur Devis'!B470)</f>
        <v/>
      </c>
      <c r="C470" s="215" t="str">
        <f>IF('Dépenses sur Devis'!C470="","",'Dépenses sur Devis'!C470)</f>
        <v/>
      </c>
      <c r="D470" s="227" t="str">
        <f>IF('Dépenses sur Devis'!D470="","",'Dépenses sur Devis'!D470)</f>
        <v/>
      </c>
      <c r="E470" s="228" t="str">
        <f>IF('Dépenses sur Devis'!E470="","",'Dépenses sur Devis'!E470)</f>
        <v/>
      </c>
      <c r="F470" s="230" t="str">
        <f>IF('Dépenses sur Devis'!F470="","",'Dépenses sur Devis'!F470)</f>
        <v/>
      </c>
      <c r="G470" s="230" t="str">
        <f>IF('Dépenses sur Devis'!G470="","",'Dépenses sur Devis'!G470)</f>
        <v/>
      </c>
      <c r="H470" s="230" t="str">
        <f>IF('Dépenses sur Devis'!H470="","",'Dépenses sur Devis'!H470)</f>
        <v/>
      </c>
      <c r="I470" s="231"/>
      <c r="J470" s="232"/>
      <c r="K470" s="233">
        <f t="shared" si="14"/>
        <v>0</v>
      </c>
      <c r="L470" s="223"/>
      <c r="M470" s="234"/>
      <c r="N470" s="225">
        <f t="shared" si="15"/>
        <v>0</v>
      </c>
      <c r="O470" s="235"/>
    </row>
    <row r="471" spans="1:15" ht="20.100000000000001" customHeight="1" x14ac:dyDescent="0.25">
      <c r="A471" s="77">
        <v>466</v>
      </c>
      <c r="B471" s="215" t="str">
        <f>IF('Dépenses sur Devis'!B471="","",'Dépenses sur Devis'!B471)</f>
        <v/>
      </c>
      <c r="C471" s="215" t="str">
        <f>IF('Dépenses sur Devis'!C471="","",'Dépenses sur Devis'!C471)</f>
        <v/>
      </c>
      <c r="D471" s="227" t="str">
        <f>IF('Dépenses sur Devis'!D471="","",'Dépenses sur Devis'!D471)</f>
        <v/>
      </c>
      <c r="E471" s="228" t="str">
        <f>IF('Dépenses sur Devis'!E471="","",'Dépenses sur Devis'!E471)</f>
        <v/>
      </c>
      <c r="F471" s="230" t="str">
        <f>IF('Dépenses sur Devis'!F471="","",'Dépenses sur Devis'!F471)</f>
        <v/>
      </c>
      <c r="G471" s="230" t="str">
        <f>IF('Dépenses sur Devis'!G471="","",'Dépenses sur Devis'!G471)</f>
        <v/>
      </c>
      <c r="H471" s="230" t="str">
        <f>IF('Dépenses sur Devis'!H471="","",'Dépenses sur Devis'!H471)</f>
        <v/>
      </c>
      <c r="I471" s="231"/>
      <c r="J471" s="232"/>
      <c r="K471" s="233">
        <f t="shared" si="14"/>
        <v>0</v>
      </c>
      <c r="L471" s="223"/>
      <c r="M471" s="234"/>
      <c r="N471" s="225">
        <f t="shared" si="15"/>
        <v>0</v>
      </c>
      <c r="O471" s="235"/>
    </row>
    <row r="472" spans="1:15" ht="20.100000000000001" customHeight="1" x14ac:dyDescent="0.25">
      <c r="A472" s="77">
        <v>467</v>
      </c>
      <c r="B472" s="215" t="str">
        <f>IF('Dépenses sur Devis'!B472="","",'Dépenses sur Devis'!B472)</f>
        <v/>
      </c>
      <c r="C472" s="215" t="str">
        <f>IF('Dépenses sur Devis'!C472="","",'Dépenses sur Devis'!C472)</f>
        <v/>
      </c>
      <c r="D472" s="227" t="str">
        <f>IF('Dépenses sur Devis'!D472="","",'Dépenses sur Devis'!D472)</f>
        <v/>
      </c>
      <c r="E472" s="228" t="str">
        <f>IF('Dépenses sur Devis'!E472="","",'Dépenses sur Devis'!E472)</f>
        <v/>
      </c>
      <c r="F472" s="230" t="str">
        <f>IF('Dépenses sur Devis'!F472="","",'Dépenses sur Devis'!F472)</f>
        <v/>
      </c>
      <c r="G472" s="230" t="str">
        <f>IF('Dépenses sur Devis'!G472="","",'Dépenses sur Devis'!G472)</f>
        <v/>
      </c>
      <c r="H472" s="230" t="str">
        <f>IF('Dépenses sur Devis'!H472="","",'Dépenses sur Devis'!H472)</f>
        <v/>
      </c>
      <c r="I472" s="231"/>
      <c r="J472" s="232"/>
      <c r="K472" s="233">
        <f t="shared" si="14"/>
        <v>0</v>
      </c>
      <c r="L472" s="223"/>
      <c r="M472" s="234"/>
      <c r="N472" s="225">
        <f t="shared" si="15"/>
        <v>0</v>
      </c>
      <c r="O472" s="235"/>
    </row>
    <row r="473" spans="1:15" ht="20.100000000000001" customHeight="1" x14ac:dyDescent="0.25">
      <c r="A473" s="77">
        <v>468</v>
      </c>
      <c r="B473" s="215" t="str">
        <f>IF('Dépenses sur Devis'!B473="","",'Dépenses sur Devis'!B473)</f>
        <v/>
      </c>
      <c r="C473" s="215" t="str">
        <f>IF('Dépenses sur Devis'!C473="","",'Dépenses sur Devis'!C473)</f>
        <v/>
      </c>
      <c r="D473" s="227" t="str">
        <f>IF('Dépenses sur Devis'!D473="","",'Dépenses sur Devis'!D473)</f>
        <v/>
      </c>
      <c r="E473" s="228" t="str">
        <f>IF('Dépenses sur Devis'!E473="","",'Dépenses sur Devis'!E473)</f>
        <v/>
      </c>
      <c r="F473" s="230" t="str">
        <f>IF('Dépenses sur Devis'!F473="","",'Dépenses sur Devis'!F473)</f>
        <v/>
      </c>
      <c r="G473" s="230" t="str">
        <f>IF('Dépenses sur Devis'!G473="","",'Dépenses sur Devis'!G473)</f>
        <v/>
      </c>
      <c r="H473" s="230" t="str">
        <f>IF('Dépenses sur Devis'!H473="","",'Dépenses sur Devis'!H473)</f>
        <v/>
      </c>
      <c r="I473" s="231"/>
      <c r="J473" s="232"/>
      <c r="K473" s="233">
        <f t="shared" si="14"/>
        <v>0</v>
      </c>
      <c r="L473" s="223"/>
      <c r="M473" s="234"/>
      <c r="N473" s="225">
        <f t="shared" si="15"/>
        <v>0</v>
      </c>
      <c r="O473" s="235"/>
    </row>
    <row r="474" spans="1:15" ht="20.100000000000001" customHeight="1" x14ac:dyDescent="0.25">
      <c r="A474" s="77">
        <v>469</v>
      </c>
      <c r="B474" s="215" t="str">
        <f>IF('Dépenses sur Devis'!B474="","",'Dépenses sur Devis'!B474)</f>
        <v/>
      </c>
      <c r="C474" s="215" t="str">
        <f>IF('Dépenses sur Devis'!C474="","",'Dépenses sur Devis'!C474)</f>
        <v/>
      </c>
      <c r="D474" s="227" t="str">
        <f>IF('Dépenses sur Devis'!D474="","",'Dépenses sur Devis'!D474)</f>
        <v/>
      </c>
      <c r="E474" s="228" t="str">
        <f>IF('Dépenses sur Devis'!E474="","",'Dépenses sur Devis'!E474)</f>
        <v/>
      </c>
      <c r="F474" s="230" t="str">
        <f>IF('Dépenses sur Devis'!F474="","",'Dépenses sur Devis'!F474)</f>
        <v/>
      </c>
      <c r="G474" s="230" t="str">
        <f>IF('Dépenses sur Devis'!G474="","",'Dépenses sur Devis'!G474)</f>
        <v/>
      </c>
      <c r="H474" s="230" t="str">
        <f>IF('Dépenses sur Devis'!H474="","",'Dépenses sur Devis'!H474)</f>
        <v/>
      </c>
      <c r="I474" s="231"/>
      <c r="J474" s="232"/>
      <c r="K474" s="233">
        <f t="shared" si="14"/>
        <v>0</v>
      </c>
      <c r="L474" s="223"/>
      <c r="M474" s="234"/>
      <c r="N474" s="225">
        <f t="shared" si="15"/>
        <v>0</v>
      </c>
      <c r="O474" s="235"/>
    </row>
    <row r="475" spans="1:15" ht="20.100000000000001" customHeight="1" x14ac:dyDescent="0.25">
      <c r="A475" s="77">
        <v>470</v>
      </c>
      <c r="B475" s="215" t="str">
        <f>IF('Dépenses sur Devis'!B475="","",'Dépenses sur Devis'!B475)</f>
        <v/>
      </c>
      <c r="C475" s="215" t="str">
        <f>IF('Dépenses sur Devis'!C475="","",'Dépenses sur Devis'!C475)</f>
        <v/>
      </c>
      <c r="D475" s="227" t="str">
        <f>IF('Dépenses sur Devis'!D475="","",'Dépenses sur Devis'!D475)</f>
        <v/>
      </c>
      <c r="E475" s="228" t="str">
        <f>IF('Dépenses sur Devis'!E475="","",'Dépenses sur Devis'!E475)</f>
        <v/>
      </c>
      <c r="F475" s="230" t="str">
        <f>IF('Dépenses sur Devis'!F475="","",'Dépenses sur Devis'!F475)</f>
        <v/>
      </c>
      <c r="G475" s="230" t="str">
        <f>IF('Dépenses sur Devis'!G475="","",'Dépenses sur Devis'!G475)</f>
        <v/>
      </c>
      <c r="H475" s="230" t="str">
        <f>IF('Dépenses sur Devis'!H475="","",'Dépenses sur Devis'!H475)</f>
        <v/>
      </c>
      <c r="I475" s="231"/>
      <c r="J475" s="232"/>
      <c r="K475" s="233">
        <f t="shared" si="14"/>
        <v>0</v>
      </c>
      <c r="L475" s="223"/>
      <c r="M475" s="234"/>
      <c r="N475" s="225">
        <f t="shared" si="15"/>
        <v>0</v>
      </c>
      <c r="O475" s="235"/>
    </row>
    <row r="476" spans="1:15" ht="20.100000000000001" customHeight="1" x14ac:dyDescent="0.25">
      <c r="A476" s="77">
        <v>471</v>
      </c>
      <c r="B476" s="215" t="str">
        <f>IF('Dépenses sur Devis'!B476="","",'Dépenses sur Devis'!B476)</f>
        <v/>
      </c>
      <c r="C476" s="215" t="str">
        <f>IF('Dépenses sur Devis'!C476="","",'Dépenses sur Devis'!C476)</f>
        <v/>
      </c>
      <c r="D476" s="227" t="str">
        <f>IF('Dépenses sur Devis'!D476="","",'Dépenses sur Devis'!D476)</f>
        <v/>
      </c>
      <c r="E476" s="228" t="str">
        <f>IF('Dépenses sur Devis'!E476="","",'Dépenses sur Devis'!E476)</f>
        <v/>
      </c>
      <c r="F476" s="230" t="str">
        <f>IF('Dépenses sur Devis'!F476="","",'Dépenses sur Devis'!F476)</f>
        <v/>
      </c>
      <c r="G476" s="230" t="str">
        <f>IF('Dépenses sur Devis'!G476="","",'Dépenses sur Devis'!G476)</f>
        <v/>
      </c>
      <c r="H476" s="230" t="str">
        <f>IF('Dépenses sur Devis'!H476="","",'Dépenses sur Devis'!H476)</f>
        <v/>
      </c>
      <c r="I476" s="231"/>
      <c r="J476" s="232"/>
      <c r="K476" s="233">
        <f t="shared" si="14"/>
        <v>0</v>
      </c>
      <c r="L476" s="223"/>
      <c r="M476" s="234"/>
      <c r="N476" s="225">
        <f t="shared" si="15"/>
        <v>0</v>
      </c>
      <c r="O476" s="235"/>
    </row>
    <row r="477" spans="1:15" ht="20.100000000000001" customHeight="1" x14ac:dyDescent="0.25">
      <c r="A477" s="77">
        <v>472</v>
      </c>
      <c r="B477" s="215" t="str">
        <f>IF('Dépenses sur Devis'!B477="","",'Dépenses sur Devis'!B477)</f>
        <v/>
      </c>
      <c r="C477" s="215" t="str">
        <f>IF('Dépenses sur Devis'!C477="","",'Dépenses sur Devis'!C477)</f>
        <v/>
      </c>
      <c r="D477" s="227" t="str">
        <f>IF('Dépenses sur Devis'!D477="","",'Dépenses sur Devis'!D477)</f>
        <v/>
      </c>
      <c r="E477" s="228" t="str">
        <f>IF('Dépenses sur Devis'!E477="","",'Dépenses sur Devis'!E477)</f>
        <v/>
      </c>
      <c r="F477" s="230" t="str">
        <f>IF('Dépenses sur Devis'!F477="","",'Dépenses sur Devis'!F477)</f>
        <v/>
      </c>
      <c r="G477" s="230" t="str">
        <f>IF('Dépenses sur Devis'!G477="","",'Dépenses sur Devis'!G477)</f>
        <v/>
      </c>
      <c r="H477" s="230" t="str">
        <f>IF('Dépenses sur Devis'!H477="","",'Dépenses sur Devis'!H477)</f>
        <v/>
      </c>
      <c r="I477" s="231"/>
      <c r="J477" s="232"/>
      <c r="K477" s="233">
        <f t="shared" si="14"/>
        <v>0</v>
      </c>
      <c r="L477" s="223"/>
      <c r="M477" s="234"/>
      <c r="N477" s="225">
        <f t="shared" si="15"/>
        <v>0</v>
      </c>
      <c r="O477" s="235"/>
    </row>
    <row r="478" spans="1:15" ht="20.100000000000001" customHeight="1" x14ac:dyDescent="0.25">
      <c r="A478" s="77">
        <v>473</v>
      </c>
      <c r="B478" s="215" t="str">
        <f>IF('Dépenses sur Devis'!B478="","",'Dépenses sur Devis'!B478)</f>
        <v/>
      </c>
      <c r="C478" s="215" t="str">
        <f>IF('Dépenses sur Devis'!C478="","",'Dépenses sur Devis'!C478)</f>
        <v/>
      </c>
      <c r="D478" s="227" t="str">
        <f>IF('Dépenses sur Devis'!D478="","",'Dépenses sur Devis'!D478)</f>
        <v/>
      </c>
      <c r="E478" s="228" t="str">
        <f>IF('Dépenses sur Devis'!E478="","",'Dépenses sur Devis'!E478)</f>
        <v/>
      </c>
      <c r="F478" s="230" t="str">
        <f>IF('Dépenses sur Devis'!F478="","",'Dépenses sur Devis'!F478)</f>
        <v/>
      </c>
      <c r="G478" s="230" t="str">
        <f>IF('Dépenses sur Devis'!G478="","",'Dépenses sur Devis'!G478)</f>
        <v/>
      </c>
      <c r="H478" s="230" t="str">
        <f>IF('Dépenses sur Devis'!H478="","",'Dépenses sur Devis'!H478)</f>
        <v/>
      </c>
      <c r="I478" s="231"/>
      <c r="J478" s="232"/>
      <c r="K478" s="233">
        <f t="shared" si="14"/>
        <v>0</v>
      </c>
      <c r="L478" s="223"/>
      <c r="M478" s="234"/>
      <c r="N478" s="225">
        <f t="shared" si="15"/>
        <v>0</v>
      </c>
      <c r="O478" s="235"/>
    </row>
    <row r="479" spans="1:15" ht="20.100000000000001" customHeight="1" x14ac:dyDescent="0.25">
      <c r="A479" s="77">
        <v>474</v>
      </c>
      <c r="B479" s="215" t="str">
        <f>IF('Dépenses sur Devis'!B479="","",'Dépenses sur Devis'!B479)</f>
        <v/>
      </c>
      <c r="C479" s="215" t="str">
        <f>IF('Dépenses sur Devis'!C479="","",'Dépenses sur Devis'!C479)</f>
        <v/>
      </c>
      <c r="D479" s="227" t="str">
        <f>IF('Dépenses sur Devis'!D479="","",'Dépenses sur Devis'!D479)</f>
        <v/>
      </c>
      <c r="E479" s="228" t="str">
        <f>IF('Dépenses sur Devis'!E479="","",'Dépenses sur Devis'!E479)</f>
        <v/>
      </c>
      <c r="F479" s="230" t="str">
        <f>IF('Dépenses sur Devis'!F479="","",'Dépenses sur Devis'!F479)</f>
        <v/>
      </c>
      <c r="G479" s="230" t="str">
        <f>IF('Dépenses sur Devis'!G479="","",'Dépenses sur Devis'!G479)</f>
        <v/>
      </c>
      <c r="H479" s="230" t="str">
        <f>IF('Dépenses sur Devis'!H479="","",'Dépenses sur Devis'!H479)</f>
        <v/>
      </c>
      <c r="I479" s="231"/>
      <c r="J479" s="232"/>
      <c r="K479" s="233">
        <f t="shared" si="14"/>
        <v>0</v>
      </c>
      <c r="L479" s="223"/>
      <c r="M479" s="234"/>
      <c r="N479" s="225">
        <f t="shared" si="15"/>
        <v>0</v>
      </c>
      <c r="O479" s="235"/>
    </row>
    <row r="480" spans="1:15" ht="20.100000000000001" customHeight="1" x14ac:dyDescent="0.25">
      <c r="A480" s="77">
        <v>475</v>
      </c>
      <c r="B480" s="215" t="str">
        <f>IF('Dépenses sur Devis'!B480="","",'Dépenses sur Devis'!B480)</f>
        <v/>
      </c>
      <c r="C480" s="215" t="str">
        <f>IF('Dépenses sur Devis'!C480="","",'Dépenses sur Devis'!C480)</f>
        <v/>
      </c>
      <c r="D480" s="227" t="str">
        <f>IF('Dépenses sur Devis'!D480="","",'Dépenses sur Devis'!D480)</f>
        <v/>
      </c>
      <c r="E480" s="228" t="str">
        <f>IF('Dépenses sur Devis'!E480="","",'Dépenses sur Devis'!E480)</f>
        <v/>
      </c>
      <c r="F480" s="230" t="str">
        <f>IF('Dépenses sur Devis'!F480="","",'Dépenses sur Devis'!F480)</f>
        <v/>
      </c>
      <c r="G480" s="230" t="str">
        <f>IF('Dépenses sur Devis'!G480="","",'Dépenses sur Devis'!G480)</f>
        <v/>
      </c>
      <c r="H480" s="230" t="str">
        <f>IF('Dépenses sur Devis'!H480="","",'Dépenses sur Devis'!H480)</f>
        <v/>
      </c>
      <c r="I480" s="231"/>
      <c r="J480" s="232"/>
      <c r="K480" s="233">
        <f t="shared" si="14"/>
        <v>0</v>
      </c>
      <c r="L480" s="223"/>
      <c r="M480" s="234"/>
      <c r="N480" s="225">
        <f t="shared" si="15"/>
        <v>0</v>
      </c>
      <c r="O480" s="235"/>
    </row>
    <row r="481" spans="1:15" ht="20.100000000000001" customHeight="1" x14ac:dyDescent="0.25">
      <c r="A481" s="77">
        <v>476</v>
      </c>
      <c r="B481" s="215" t="str">
        <f>IF('Dépenses sur Devis'!B481="","",'Dépenses sur Devis'!B481)</f>
        <v/>
      </c>
      <c r="C481" s="215" t="str">
        <f>IF('Dépenses sur Devis'!C481="","",'Dépenses sur Devis'!C481)</f>
        <v/>
      </c>
      <c r="D481" s="227" t="str">
        <f>IF('Dépenses sur Devis'!D481="","",'Dépenses sur Devis'!D481)</f>
        <v/>
      </c>
      <c r="E481" s="228" t="str">
        <f>IF('Dépenses sur Devis'!E481="","",'Dépenses sur Devis'!E481)</f>
        <v/>
      </c>
      <c r="F481" s="230" t="str">
        <f>IF('Dépenses sur Devis'!F481="","",'Dépenses sur Devis'!F481)</f>
        <v/>
      </c>
      <c r="G481" s="230" t="str">
        <f>IF('Dépenses sur Devis'!G481="","",'Dépenses sur Devis'!G481)</f>
        <v/>
      </c>
      <c r="H481" s="230" t="str">
        <f>IF('Dépenses sur Devis'!H481="","",'Dépenses sur Devis'!H481)</f>
        <v/>
      </c>
      <c r="I481" s="231"/>
      <c r="J481" s="232"/>
      <c r="K481" s="233">
        <f t="shared" si="14"/>
        <v>0</v>
      </c>
      <c r="L481" s="223"/>
      <c r="M481" s="234"/>
      <c r="N481" s="225">
        <f t="shared" si="15"/>
        <v>0</v>
      </c>
      <c r="O481" s="235"/>
    </row>
    <row r="482" spans="1:15" ht="20.100000000000001" customHeight="1" x14ac:dyDescent="0.25">
      <c r="A482" s="77">
        <v>477</v>
      </c>
      <c r="B482" s="215" t="str">
        <f>IF('Dépenses sur Devis'!B482="","",'Dépenses sur Devis'!B482)</f>
        <v/>
      </c>
      <c r="C482" s="215" t="str">
        <f>IF('Dépenses sur Devis'!C482="","",'Dépenses sur Devis'!C482)</f>
        <v/>
      </c>
      <c r="D482" s="227" t="str">
        <f>IF('Dépenses sur Devis'!D482="","",'Dépenses sur Devis'!D482)</f>
        <v/>
      </c>
      <c r="E482" s="228" t="str">
        <f>IF('Dépenses sur Devis'!E482="","",'Dépenses sur Devis'!E482)</f>
        <v/>
      </c>
      <c r="F482" s="230" t="str">
        <f>IF('Dépenses sur Devis'!F482="","",'Dépenses sur Devis'!F482)</f>
        <v/>
      </c>
      <c r="G482" s="230" t="str">
        <f>IF('Dépenses sur Devis'!G482="","",'Dépenses sur Devis'!G482)</f>
        <v/>
      </c>
      <c r="H482" s="230" t="str">
        <f>IF('Dépenses sur Devis'!H482="","",'Dépenses sur Devis'!H482)</f>
        <v/>
      </c>
      <c r="I482" s="231"/>
      <c r="J482" s="232"/>
      <c r="K482" s="233">
        <f t="shared" si="14"/>
        <v>0</v>
      </c>
      <c r="L482" s="223"/>
      <c r="M482" s="234"/>
      <c r="N482" s="225">
        <f t="shared" si="15"/>
        <v>0</v>
      </c>
      <c r="O482" s="235"/>
    </row>
    <row r="483" spans="1:15" ht="20.100000000000001" customHeight="1" x14ac:dyDescent="0.25">
      <c r="A483" s="77">
        <v>478</v>
      </c>
      <c r="B483" s="215" t="str">
        <f>IF('Dépenses sur Devis'!B483="","",'Dépenses sur Devis'!B483)</f>
        <v/>
      </c>
      <c r="C483" s="215" t="str">
        <f>IF('Dépenses sur Devis'!C483="","",'Dépenses sur Devis'!C483)</f>
        <v/>
      </c>
      <c r="D483" s="227" t="str">
        <f>IF('Dépenses sur Devis'!D483="","",'Dépenses sur Devis'!D483)</f>
        <v/>
      </c>
      <c r="E483" s="228" t="str">
        <f>IF('Dépenses sur Devis'!E483="","",'Dépenses sur Devis'!E483)</f>
        <v/>
      </c>
      <c r="F483" s="230" t="str">
        <f>IF('Dépenses sur Devis'!F483="","",'Dépenses sur Devis'!F483)</f>
        <v/>
      </c>
      <c r="G483" s="230" t="str">
        <f>IF('Dépenses sur Devis'!G483="","",'Dépenses sur Devis'!G483)</f>
        <v/>
      </c>
      <c r="H483" s="230" t="str">
        <f>IF('Dépenses sur Devis'!H483="","",'Dépenses sur Devis'!H483)</f>
        <v/>
      </c>
      <c r="I483" s="231"/>
      <c r="J483" s="232"/>
      <c r="K483" s="233">
        <f t="shared" si="14"/>
        <v>0</v>
      </c>
      <c r="L483" s="223"/>
      <c r="M483" s="234"/>
      <c r="N483" s="225">
        <f t="shared" si="15"/>
        <v>0</v>
      </c>
      <c r="O483" s="235"/>
    </row>
    <row r="484" spans="1:15" ht="20.100000000000001" customHeight="1" x14ac:dyDescent="0.25">
      <c r="A484" s="77">
        <v>479</v>
      </c>
      <c r="B484" s="215" t="str">
        <f>IF('Dépenses sur Devis'!B484="","",'Dépenses sur Devis'!B484)</f>
        <v/>
      </c>
      <c r="C484" s="215" t="str">
        <f>IF('Dépenses sur Devis'!C484="","",'Dépenses sur Devis'!C484)</f>
        <v/>
      </c>
      <c r="D484" s="227" t="str">
        <f>IF('Dépenses sur Devis'!D484="","",'Dépenses sur Devis'!D484)</f>
        <v/>
      </c>
      <c r="E484" s="228" t="str">
        <f>IF('Dépenses sur Devis'!E484="","",'Dépenses sur Devis'!E484)</f>
        <v/>
      </c>
      <c r="F484" s="230" t="str">
        <f>IF('Dépenses sur Devis'!F484="","",'Dépenses sur Devis'!F484)</f>
        <v/>
      </c>
      <c r="G484" s="230" t="str">
        <f>IF('Dépenses sur Devis'!G484="","",'Dépenses sur Devis'!G484)</f>
        <v/>
      </c>
      <c r="H484" s="230" t="str">
        <f>IF('Dépenses sur Devis'!H484="","",'Dépenses sur Devis'!H484)</f>
        <v/>
      </c>
      <c r="I484" s="231"/>
      <c r="J484" s="232"/>
      <c r="K484" s="233">
        <f t="shared" si="14"/>
        <v>0</v>
      </c>
      <c r="L484" s="223"/>
      <c r="M484" s="234"/>
      <c r="N484" s="225">
        <f t="shared" si="15"/>
        <v>0</v>
      </c>
      <c r="O484" s="235"/>
    </row>
    <row r="485" spans="1:15" ht="20.100000000000001" customHeight="1" x14ac:dyDescent="0.25">
      <c r="A485" s="77">
        <v>480</v>
      </c>
      <c r="B485" s="215" t="str">
        <f>IF('Dépenses sur Devis'!B485="","",'Dépenses sur Devis'!B485)</f>
        <v/>
      </c>
      <c r="C485" s="215" t="str">
        <f>IF('Dépenses sur Devis'!C485="","",'Dépenses sur Devis'!C485)</f>
        <v/>
      </c>
      <c r="D485" s="227" t="str">
        <f>IF('Dépenses sur Devis'!D485="","",'Dépenses sur Devis'!D485)</f>
        <v/>
      </c>
      <c r="E485" s="228" t="str">
        <f>IF('Dépenses sur Devis'!E485="","",'Dépenses sur Devis'!E485)</f>
        <v/>
      </c>
      <c r="F485" s="230" t="str">
        <f>IF('Dépenses sur Devis'!F485="","",'Dépenses sur Devis'!F485)</f>
        <v/>
      </c>
      <c r="G485" s="230" t="str">
        <f>IF('Dépenses sur Devis'!G485="","",'Dépenses sur Devis'!G485)</f>
        <v/>
      </c>
      <c r="H485" s="230" t="str">
        <f>IF('Dépenses sur Devis'!H485="","",'Dépenses sur Devis'!H485)</f>
        <v/>
      </c>
      <c r="I485" s="231"/>
      <c r="J485" s="232"/>
      <c r="K485" s="233">
        <f t="shared" si="14"/>
        <v>0</v>
      </c>
      <c r="L485" s="223"/>
      <c r="M485" s="234"/>
      <c r="N485" s="225">
        <f t="shared" si="15"/>
        <v>0</v>
      </c>
      <c r="O485" s="235"/>
    </row>
    <row r="486" spans="1:15" ht="20.100000000000001" customHeight="1" x14ac:dyDescent="0.25">
      <c r="A486" s="77">
        <v>481</v>
      </c>
      <c r="B486" s="215" t="str">
        <f>IF('Dépenses sur Devis'!B486="","",'Dépenses sur Devis'!B486)</f>
        <v/>
      </c>
      <c r="C486" s="215" t="str">
        <f>IF('Dépenses sur Devis'!C486="","",'Dépenses sur Devis'!C486)</f>
        <v/>
      </c>
      <c r="D486" s="227" t="str">
        <f>IF('Dépenses sur Devis'!D486="","",'Dépenses sur Devis'!D486)</f>
        <v/>
      </c>
      <c r="E486" s="228" t="str">
        <f>IF('Dépenses sur Devis'!E486="","",'Dépenses sur Devis'!E486)</f>
        <v/>
      </c>
      <c r="F486" s="230" t="str">
        <f>IF('Dépenses sur Devis'!F486="","",'Dépenses sur Devis'!F486)</f>
        <v/>
      </c>
      <c r="G486" s="230" t="str">
        <f>IF('Dépenses sur Devis'!G486="","",'Dépenses sur Devis'!G486)</f>
        <v/>
      </c>
      <c r="H486" s="230" t="str">
        <f>IF('Dépenses sur Devis'!H486="","",'Dépenses sur Devis'!H486)</f>
        <v/>
      </c>
      <c r="I486" s="231"/>
      <c r="J486" s="232"/>
      <c r="K486" s="233">
        <f t="shared" si="14"/>
        <v>0</v>
      </c>
      <c r="L486" s="223"/>
      <c r="M486" s="234"/>
      <c r="N486" s="225">
        <f t="shared" si="15"/>
        <v>0</v>
      </c>
      <c r="O486" s="235"/>
    </row>
    <row r="487" spans="1:15" ht="20.100000000000001" customHeight="1" x14ac:dyDescent="0.25">
      <c r="A487" s="77">
        <v>482</v>
      </c>
      <c r="B487" s="215" t="str">
        <f>IF('Dépenses sur Devis'!B487="","",'Dépenses sur Devis'!B487)</f>
        <v/>
      </c>
      <c r="C487" s="215" t="str">
        <f>IF('Dépenses sur Devis'!C487="","",'Dépenses sur Devis'!C487)</f>
        <v/>
      </c>
      <c r="D487" s="227" t="str">
        <f>IF('Dépenses sur Devis'!D487="","",'Dépenses sur Devis'!D487)</f>
        <v/>
      </c>
      <c r="E487" s="228" t="str">
        <f>IF('Dépenses sur Devis'!E487="","",'Dépenses sur Devis'!E487)</f>
        <v/>
      </c>
      <c r="F487" s="230" t="str">
        <f>IF('Dépenses sur Devis'!F487="","",'Dépenses sur Devis'!F487)</f>
        <v/>
      </c>
      <c r="G487" s="230" t="str">
        <f>IF('Dépenses sur Devis'!G487="","",'Dépenses sur Devis'!G487)</f>
        <v/>
      </c>
      <c r="H487" s="230" t="str">
        <f>IF('Dépenses sur Devis'!H487="","",'Dépenses sur Devis'!H487)</f>
        <v/>
      </c>
      <c r="I487" s="231"/>
      <c r="J487" s="232"/>
      <c r="K487" s="233">
        <f t="shared" si="14"/>
        <v>0</v>
      </c>
      <c r="L487" s="223"/>
      <c r="M487" s="234"/>
      <c r="N487" s="225">
        <f t="shared" si="15"/>
        <v>0</v>
      </c>
      <c r="O487" s="235"/>
    </row>
    <row r="488" spans="1:15" ht="20.100000000000001" customHeight="1" x14ac:dyDescent="0.25">
      <c r="A488" s="77">
        <v>483</v>
      </c>
      <c r="B488" s="215" t="str">
        <f>IF('Dépenses sur Devis'!B488="","",'Dépenses sur Devis'!B488)</f>
        <v/>
      </c>
      <c r="C488" s="215" t="str">
        <f>IF('Dépenses sur Devis'!C488="","",'Dépenses sur Devis'!C488)</f>
        <v/>
      </c>
      <c r="D488" s="227" t="str">
        <f>IF('Dépenses sur Devis'!D488="","",'Dépenses sur Devis'!D488)</f>
        <v/>
      </c>
      <c r="E488" s="228" t="str">
        <f>IF('Dépenses sur Devis'!E488="","",'Dépenses sur Devis'!E488)</f>
        <v/>
      </c>
      <c r="F488" s="230" t="str">
        <f>IF('Dépenses sur Devis'!F488="","",'Dépenses sur Devis'!F488)</f>
        <v/>
      </c>
      <c r="G488" s="230" t="str">
        <f>IF('Dépenses sur Devis'!G488="","",'Dépenses sur Devis'!G488)</f>
        <v/>
      </c>
      <c r="H488" s="230" t="str">
        <f>IF('Dépenses sur Devis'!H488="","",'Dépenses sur Devis'!H488)</f>
        <v/>
      </c>
      <c r="I488" s="231"/>
      <c r="J488" s="232"/>
      <c r="K488" s="233">
        <f t="shared" si="14"/>
        <v>0</v>
      </c>
      <c r="L488" s="223"/>
      <c r="M488" s="234"/>
      <c r="N488" s="225">
        <f t="shared" si="15"/>
        <v>0</v>
      </c>
      <c r="O488" s="235"/>
    </row>
    <row r="489" spans="1:15" ht="20.100000000000001" customHeight="1" x14ac:dyDescent="0.25">
      <c r="A489" s="77">
        <v>484</v>
      </c>
      <c r="B489" s="215" t="str">
        <f>IF('Dépenses sur Devis'!B489="","",'Dépenses sur Devis'!B489)</f>
        <v/>
      </c>
      <c r="C489" s="215" t="str">
        <f>IF('Dépenses sur Devis'!C489="","",'Dépenses sur Devis'!C489)</f>
        <v/>
      </c>
      <c r="D489" s="227" t="str">
        <f>IF('Dépenses sur Devis'!D489="","",'Dépenses sur Devis'!D489)</f>
        <v/>
      </c>
      <c r="E489" s="228" t="str">
        <f>IF('Dépenses sur Devis'!E489="","",'Dépenses sur Devis'!E489)</f>
        <v/>
      </c>
      <c r="F489" s="230" t="str">
        <f>IF('Dépenses sur Devis'!F489="","",'Dépenses sur Devis'!F489)</f>
        <v/>
      </c>
      <c r="G489" s="230" t="str">
        <f>IF('Dépenses sur Devis'!G489="","",'Dépenses sur Devis'!G489)</f>
        <v/>
      </c>
      <c r="H489" s="230" t="str">
        <f>IF('Dépenses sur Devis'!H489="","",'Dépenses sur Devis'!H489)</f>
        <v/>
      </c>
      <c r="I489" s="231"/>
      <c r="J489" s="232"/>
      <c r="K489" s="233">
        <f t="shared" si="14"/>
        <v>0</v>
      </c>
      <c r="L489" s="223"/>
      <c r="M489" s="234"/>
      <c r="N489" s="225">
        <f t="shared" si="15"/>
        <v>0</v>
      </c>
      <c r="O489" s="235"/>
    </row>
    <row r="490" spans="1:15" ht="20.100000000000001" customHeight="1" x14ac:dyDescent="0.25">
      <c r="A490" s="77">
        <v>485</v>
      </c>
      <c r="B490" s="215" t="str">
        <f>IF('Dépenses sur Devis'!B490="","",'Dépenses sur Devis'!B490)</f>
        <v/>
      </c>
      <c r="C490" s="215" t="str">
        <f>IF('Dépenses sur Devis'!C490="","",'Dépenses sur Devis'!C490)</f>
        <v/>
      </c>
      <c r="D490" s="227" t="str">
        <f>IF('Dépenses sur Devis'!D490="","",'Dépenses sur Devis'!D490)</f>
        <v/>
      </c>
      <c r="E490" s="228" t="str">
        <f>IF('Dépenses sur Devis'!E490="","",'Dépenses sur Devis'!E490)</f>
        <v/>
      </c>
      <c r="F490" s="230" t="str">
        <f>IF('Dépenses sur Devis'!F490="","",'Dépenses sur Devis'!F490)</f>
        <v/>
      </c>
      <c r="G490" s="230" t="str">
        <f>IF('Dépenses sur Devis'!G490="","",'Dépenses sur Devis'!G490)</f>
        <v/>
      </c>
      <c r="H490" s="230" t="str">
        <f>IF('Dépenses sur Devis'!H490="","",'Dépenses sur Devis'!H490)</f>
        <v/>
      </c>
      <c r="I490" s="231"/>
      <c r="J490" s="232"/>
      <c r="K490" s="233">
        <f t="shared" si="14"/>
        <v>0</v>
      </c>
      <c r="L490" s="223"/>
      <c r="M490" s="234"/>
      <c r="N490" s="225">
        <f t="shared" si="15"/>
        <v>0</v>
      </c>
      <c r="O490" s="235"/>
    </row>
    <row r="491" spans="1:15" ht="20.100000000000001" customHeight="1" x14ac:dyDescent="0.25">
      <c r="A491" s="77">
        <v>486</v>
      </c>
      <c r="B491" s="215" t="str">
        <f>IF('Dépenses sur Devis'!B491="","",'Dépenses sur Devis'!B491)</f>
        <v/>
      </c>
      <c r="C491" s="215" t="str">
        <f>IF('Dépenses sur Devis'!C491="","",'Dépenses sur Devis'!C491)</f>
        <v/>
      </c>
      <c r="D491" s="227" t="str">
        <f>IF('Dépenses sur Devis'!D491="","",'Dépenses sur Devis'!D491)</f>
        <v/>
      </c>
      <c r="E491" s="228" t="str">
        <f>IF('Dépenses sur Devis'!E491="","",'Dépenses sur Devis'!E491)</f>
        <v/>
      </c>
      <c r="F491" s="230" t="str">
        <f>IF('Dépenses sur Devis'!F491="","",'Dépenses sur Devis'!F491)</f>
        <v/>
      </c>
      <c r="G491" s="230" t="str">
        <f>IF('Dépenses sur Devis'!G491="","",'Dépenses sur Devis'!G491)</f>
        <v/>
      </c>
      <c r="H491" s="230" t="str">
        <f>IF('Dépenses sur Devis'!H491="","",'Dépenses sur Devis'!H491)</f>
        <v/>
      </c>
      <c r="I491" s="231"/>
      <c r="J491" s="232"/>
      <c r="K491" s="233">
        <f t="shared" si="14"/>
        <v>0</v>
      </c>
      <c r="L491" s="223"/>
      <c r="M491" s="234"/>
      <c r="N491" s="225">
        <f t="shared" si="15"/>
        <v>0</v>
      </c>
      <c r="O491" s="235"/>
    </row>
    <row r="492" spans="1:15" ht="20.100000000000001" customHeight="1" x14ac:dyDescent="0.25">
      <c r="A492" s="77">
        <v>487</v>
      </c>
      <c r="B492" s="215" t="str">
        <f>IF('Dépenses sur Devis'!B492="","",'Dépenses sur Devis'!B492)</f>
        <v/>
      </c>
      <c r="C492" s="215" t="str">
        <f>IF('Dépenses sur Devis'!C492="","",'Dépenses sur Devis'!C492)</f>
        <v/>
      </c>
      <c r="D492" s="227" t="str">
        <f>IF('Dépenses sur Devis'!D492="","",'Dépenses sur Devis'!D492)</f>
        <v/>
      </c>
      <c r="E492" s="228" t="str">
        <f>IF('Dépenses sur Devis'!E492="","",'Dépenses sur Devis'!E492)</f>
        <v/>
      </c>
      <c r="F492" s="230" t="str">
        <f>IF('Dépenses sur Devis'!F492="","",'Dépenses sur Devis'!F492)</f>
        <v/>
      </c>
      <c r="G492" s="230" t="str">
        <f>IF('Dépenses sur Devis'!G492="","",'Dépenses sur Devis'!G492)</f>
        <v/>
      </c>
      <c r="H492" s="230" t="str">
        <f>IF('Dépenses sur Devis'!H492="","",'Dépenses sur Devis'!H492)</f>
        <v/>
      </c>
      <c r="I492" s="231"/>
      <c r="J492" s="232"/>
      <c r="K492" s="233">
        <f t="shared" si="14"/>
        <v>0</v>
      </c>
      <c r="L492" s="223"/>
      <c r="M492" s="234"/>
      <c r="N492" s="225">
        <f t="shared" si="15"/>
        <v>0</v>
      </c>
      <c r="O492" s="235"/>
    </row>
    <row r="493" spans="1:15" ht="20.100000000000001" customHeight="1" x14ac:dyDescent="0.25">
      <c r="A493" s="77">
        <v>488</v>
      </c>
      <c r="B493" s="215" t="str">
        <f>IF('Dépenses sur Devis'!B493="","",'Dépenses sur Devis'!B493)</f>
        <v/>
      </c>
      <c r="C493" s="215" t="str">
        <f>IF('Dépenses sur Devis'!C493="","",'Dépenses sur Devis'!C493)</f>
        <v/>
      </c>
      <c r="D493" s="227" t="str">
        <f>IF('Dépenses sur Devis'!D493="","",'Dépenses sur Devis'!D493)</f>
        <v/>
      </c>
      <c r="E493" s="228" t="str">
        <f>IF('Dépenses sur Devis'!E493="","",'Dépenses sur Devis'!E493)</f>
        <v/>
      </c>
      <c r="F493" s="230" t="str">
        <f>IF('Dépenses sur Devis'!F493="","",'Dépenses sur Devis'!F493)</f>
        <v/>
      </c>
      <c r="G493" s="230" t="str">
        <f>IF('Dépenses sur Devis'!G493="","",'Dépenses sur Devis'!G493)</f>
        <v/>
      </c>
      <c r="H493" s="230" t="str">
        <f>IF('Dépenses sur Devis'!H493="","",'Dépenses sur Devis'!H493)</f>
        <v/>
      </c>
      <c r="I493" s="231"/>
      <c r="J493" s="232"/>
      <c r="K493" s="233">
        <f t="shared" si="14"/>
        <v>0</v>
      </c>
      <c r="L493" s="223"/>
      <c r="M493" s="234"/>
      <c r="N493" s="225">
        <f t="shared" si="15"/>
        <v>0</v>
      </c>
      <c r="O493" s="235"/>
    </row>
    <row r="494" spans="1:15" ht="20.100000000000001" customHeight="1" x14ac:dyDescent="0.25">
      <c r="A494" s="77">
        <v>489</v>
      </c>
      <c r="B494" s="215" t="str">
        <f>IF('Dépenses sur Devis'!B494="","",'Dépenses sur Devis'!B494)</f>
        <v/>
      </c>
      <c r="C494" s="215" t="str">
        <f>IF('Dépenses sur Devis'!C494="","",'Dépenses sur Devis'!C494)</f>
        <v/>
      </c>
      <c r="D494" s="227" t="str">
        <f>IF('Dépenses sur Devis'!D494="","",'Dépenses sur Devis'!D494)</f>
        <v/>
      </c>
      <c r="E494" s="228" t="str">
        <f>IF('Dépenses sur Devis'!E494="","",'Dépenses sur Devis'!E494)</f>
        <v/>
      </c>
      <c r="F494" s="230" t="str">
        <f>IF('Dépenses sur Devis'!F494="","",'Dépenses sur Devis'!F494)</f>
        <v/>
      </c>
      <c r="G494" s="230" t="str">
        <f>IF('Dépenses sur Devis'!G494="","",'Dépenses sur Devis'!G494)</f>
        <v/>
      </c>
      <c r="H494" s="230" t="str">
        <f>IF('Dépenses sur Devis'!H494="","",'Dépenses sur Devis'!H494)</f>
        <v/>
      </c>
      <c r="I494" s="231"/>
      <c r="J494" s="232"/>
      <c r="K494" s="233">
        <f t="shared" si="14"/>
        <v>0</v>
      </c>
      <c r="L494" s="223"/>
      <c r="M494" s="234"/>
      <c r="N494" s="225">
        <f t="shared" si="15"/>
        <v>0</v>
      </c>
      <c r="O494" s="235"/>
    </row>
    <row r="495" spans="1:15" ht="20.100000000000001" customHeight="1" x14ac:dyDescent="0.25">
      <c r="A495" s="77">
        <v>490</v>
      </c>
      <c r="B495" s="215" t="str">
        <f>IF('Dépenses sur Devis'!B495="","",'Dépenses sur Devis'!B495)</f>
        <v/>
      </c>
      <c r="C495" s="215" t="str">
        <f>IF('Dépenses sur Devis'!C495="","",'Dépenses sur Devis'!C495)</f>
        <v/>
      </c>
      <c r="D495" s="227" t="str">
        <f>IF('Dépenses sur Devis'!D495="","",'Dépenses sur Devis'!D495)</f>
        <v/>
      </c>
      <c r="E495" s="228" t="str">
        <f>IF('Dépenses sur Devis'!E495="","",'Dépenses sur Devis'!E495)</f>
        <v/>
      </c>
      <c r="F495" s="230" t="str">
        <f>IF('Dépenses sur Devis'!F495="","",'Dépenses sur Devis'!F495)</f>
        <v/>
      </c>
      <c r="G495" s="230" t="str">
        <f>IF('Dépenses sur Devis'!G495="","",'Dépenses sur Devis'!G495)</f>
        <v/>
      </c>
      <c r="H495" s="230" t="str">
        <f>IF('Dépenses sur Devis'!H495="","",'Dépenses sur Devis'!H495)</f>
        <v/>
      </c>
      <c r="I495" s="231"/>
      <c r="J495" s="232"/>
      <c r="K495" s="233">
        <f t="shared" si="14"/>
        <v>0</v>
      </c>
      <c r="L495" s="223"/>
      <c r="M495" s="234"/>
      <c r="N495" s="225">
        <f t="shared" si="15"/>
        <v>0</v>
      </c>
      <c r="O495" s="235"/>
    </row>
    <row r="496" spans="1:15" ht="20.100000000000001" customHeight="1" x14ac:dyDescent="0.25">
      <c r="A496" s="77">
        <v>491</v>
      </c>
      <c r="B496" s="215" t="str">
        <f>IF('Dépenses sur Devis'!B496="","",'Dépenses sur Devis'!B496)</f>
        <v/>
      </c>
      <c r="C496" s="215" t="str">
        <f>IF('Dépenses sur Devis'!C496="","",'Dépenses sur Devis'!C496)</f>
        <v/>
      </c>
      <c r="D496" s="227" t="str">
        <f>IF('Dépenses sur Devis'!D496="","",'Dépenses sur Devis'!D496)</f>
        <v/>
      </c>
      <c r="E496" s="228" t="str">
        <f>IF('Dépenses sur Devis'!E496="","",'Dépenses sur Devis'!E496)</f>
        <v/>
      </c>
      <c r="F496" s="230" t="str">
        <f>IF('Dépenses sur Devis'!F496="","",'Dépenses sur Devis'!F496)</f>
        <v/>
      </c>
      <c r="G496" s="230" t="str">
        <f>IF('Dépenses sur Devis'!G496="","",'Dépenses sur Devis'!G496)</f>
        <v/>
      </c>
      <c r="H496" s="230" t="str">
        <f>IF('Dépenses sur Devis'!H496="","",'Dépenses sur Devis'!H496)</f>
        <v/>
      </c>
      <c r="I496" s="231"/>
      <c r="J496" s="232"/>
      <c r="K496" s="233">
        <f t="shared" si="14"/>
        <v>0</v>
      </c>
      <c r="L496" s="223"/>
      <c r="M496" s="234"/>
      <c r="N496" s="225">
        <f t="shared" si="15"/>
        <v>0</v>
      </c>
      <c r="O496" s="235"/>
    </row>
    <row r="497" spans="1:15" ht="20.100000000000001" customHeight="1" x14ac:dyDescent="0.25">
      <c r="A497" s="77">
        <v>492</v>
      </c>
      <c r="B497" s="215" t="str">
        <f>IF('Dépenses sur Devis'!B497="","",'Dépenses sur Devis'!B497)</f>
        <v/>
      </c>
      <c r="C497" s="215" t="str">
        <f>IF('Dépenses sur Devis'!C497="","",'Dépenses sur Devis'!C497)</f>
        <v/>
      </c>
      <c r="D497" s="227" t="str">
        <f>IF('Dépenses sur Devis'!D497="","",'Dépenses sur Devis'!D497)</f>
        <v/>
      </c>
      <c r="E497" s="228" t="str">
        <f>IF('Dépenses sur Devis'!E497="","",'Dépenses sur Devis'!E497)</f>
        <v/>
      </c>
      <c r="F497" s="230" t="str">
        <f>IF('Dépenses sur Devis'!F497="","",'Dépenses sur Devis'!F497)</f>
        <v/>
      </c>
      <c r="G497" s="230" t="str">
        <f>IF('Dépenses sur Devis'!G497="","",'Dépenses sur Devis'!G497)</f>
        <v/>
      </c>
      <c r="H497" s="230" t="str">
        <f>IF('Dépenses sur Devis'!H497="","",'Dépenses sur Devis'!H497)</f>
        <v/>
      </c>
      <c r="I497" s="231"/>
      <c r="J497" s="232"/>
      <c r="K497" s="233">
        <f t="shared" si="14"/>
        <v>0</v>
      </c>
      <c r="L497" s="223"/>
      <c r="M497" s="234"/>
      <c r="N497" s="225">
        <f t="shared" si="15"/>
        <v>0</v>
      </c>
      <c r="O497" s="235"/>
    </row>
    <row r="498" spans="1:15" ht="20.100000000000001" customHeight="1" x14ac:dyDescent="0.25">
      <c r="A498" s="77">
        <v>493</v>
      </c>
      <c r="B498" s="215" t="str">
        <f>IF('Dépenses sur Devis'!B498="","",'Dépenses sur Devis'!B498)</f>
        <v/>
      </c>
      <c r="C498" s="215" t="str">
        <f>IF('Dépenses sur Devis'!C498="","",'Dépenses sur Devis'!C498)</f>
        <v/>
      </c>
      <c r="D498" s="227" t="str">
        <f>IF('Dépenses sur Devis'!D498="","",'Dépenses sur Devis'!D498)</f>
        <v/>
      </c>
      <c r="E498" s="228" t="str">
        <f>IF('Dépenses sur Devis'!E498="","",'Dépenses sur Devis'!E498)</f>
        <v/>
      </c>
      <c r="F498" s="230" t="str">
        <f>IF('Dépenses sur Devis'!F498="","",'Dépenses sur Devis'!F498)</f>
        <v/>
      </c>
      <c r="G498" s="230" t="str">
        <f>IF('Dépenses sur Devis'!G498="","",'Dépenses sur Devis'!G498)</f>
        <v/>
      </c>
      <c r="H498" s="230" t="str">
        <f>IF('Dépenses sur Devis'!H498="","",'Dépenses sur Devis'!H498)</f>
        <v/>
      </c>
      <c r="I498" s="231"/>
      <c r="J498" s="232"/>
      <c r="K498" s="233">
        <f t="shared" si="14"/>
        <v>0</v>
      </c>
      <c r="L498" s="223"/>
      <c r="M498" s="234"/>
      <c r="N498" s="225">
        <f t="shared" si="15"/>
        <v>0</v>
      </c>
      <c r="O498" s="235"/>
    </row>
    <row r="499" spans="1:15" ht="20.100000000000001" customHeight="1" x14ac:dyDescent="0.25">
      <c r="A499" s="77">
        <v>494</v>
      </c>
      <c r="B499" s="215" t="str">
        <f>IF('Dépenses sur Devis'!B499="","",'Dépenses sur Devis'!B499)</f>
        <v/>
      </c>
      <c r="C499" s="215" t="str">
        <f>IF('Dépenses sur Devis'!C499="","",'Dépenses sur Devis'!C499)</f>
        <v/>
      </c>
      <c r="D499" s="227" t="str">
        <f>IF('Dépenses sur Devis'!D499="","",'Dépenses sur Devis'!D499)</f>
        <v/>
      </c>
      <c r="E499" s="228" t="str">
        <f>IF('Dépenses sur Devis'!E499="","",'Dépenses sur Devis'!E499)</f>
        <v/>
      </c>
      <c r="F499" s="230" t="str">
        <f>IF('Dépenses sur Devis'!F499="","",'Dépenses sur Devis'!F499)</f>
        <v/>
      </c>
      <c r="G499" s="230" t="str">
        <f>IF('Dépenses sur Devis'!G499="","",'Dépenses sur Devis'!G499)</f>
        <v/>
      </c>
      <c r="H499" s="230" t="str">
        <f>IF('Dépenses sur Devis'!H499="","",'Dépenses sur Devis'!H499)</f>
        <v/>
      </c>
      <c r="I499" s="231"/>
      <c r="J499" s="232"/>
      <c r="K499" s="233">
        <f t="shared" si="14"/>
        <v>0</v>
      </c>
      <c r="L499" s="223"/>
      <c r="M499" s="234"/>
      <c r="N499" s="225">
        <f t="shared" si="15"/>
        <v>0</v>
      </c>
      <c r="O499" s="235"/>
    </row>
    <row r="500" spans="1:15" ht="20.100000000000001" customHeight="1" x14ac:dyDescent="0.25">
      <c r="A500" s="77">
        <v>495</v>
      </c>
      <c r="B500" s="215" t="str">
        <f>IF('Dépenses sur Devis'!B500="","",'Dépenses sur Devis'!B500)</f>
        <v/>
      </c>
      <c r="C500" s="215" t="str">
        <f>IF('Dépenses sur Devis'!C500="","",'Dépenses sur Devis'!C500)</f>
        <v/>
      </c>
      <c r="D500" s="227" t="str">
        <f>IF('Dépenses sur Devis'!D500="","",'Dépenses sur Devis'!D500)</f>
        <v/>
      </c>
      <c r="E500" s="228" t="str">
        <f>IF('Dépenses sur Devis'!E500="","",'Dépenses sur Devis'!E500)</f>
        <v/>
      </c>
      <c r="F500" s="230" t="str">
        <f>IF('Dépenses sur Devis'!F500="","",'Dépenses sur Devis'!F500)</f>
        <v/>
      </c>
      <c r="G500" s="230" t="str">
        <f>IF('Dépenses sur Devis'!G500="","",'Dépenses sur Devis'!G500)</f>
        <v/>
      </c>
      <c r="H500" s="230" t="str">
        <f>IF('Dépenses sur Devis'!H500="","",'Dépenses sur Devis'!H500)</f>
        <v/>
      </c>
      <c r="I500" s="231"/>
      <c r="J500" s="232"/>
      <c r="K500" s="233">
        <f t="shared" si="14"/>
        <v>0</v>
      </c>
      <c r="L500" s="223"/>
      <c r="M500" s="234"/>
      <c r="N500" s="225">
        <f t="shared" si="15"/>
        <v>0</v>
      </c>
      <c r="O500" s="235"/>
    </row>
    <row r="501" spans="1:15" ht="20.100000000000001" customHeight="1" x14ac:dyDescent="0.25">
      <c r="A501" s="77">
        <v>496</v>
      </c>
      <c r="B501" s="215" t="str">
        <f>IF('Dépenses sur Devis'!B501="","",'Dépenses sur Devis'!B501)</f>
        <v/>
      </c>
      <c r="C501" s="215" t="str">
        <f>IF('Dépenses sur Devis'!C501="","",'Dépenses sur Devis'!C501)</f>
        <v/>
      </c>
      <c r="D501" s="227" t="str">
        <f>IF('Dépenses sur Devis'!D501="","",'Dépenses sur Devis'!D501)</f>
        <v/>
      </c>
      <c r="E501" s="228" t="str">
        <f>IF('Dépenses sur Devis'!E501="","",'Dépenses sur Devis'!E501)</f>
        <v/>
      </c>
      <c r="F501" s="230" t="str">
        <f>IF('Dépenses sur Devis'!F501="","",'Dépenses sur Devis'!F501)</f>
        <v/>
      </c>
      <c r="G501" s="230" t="str">
        <f>IF('Dépenses sur Devis'!G501="","",'Dépenses sur Devis'!G501)</f>
        <v/>
      </c>
      <c r="H501" s="230" t="str">
        <f>IF('Dépenses sur Devis'!H501="","",'Dépenses sur Devis'!H501)</f>
        <v/>
      </c>
      <c r="I501" s="231"/>
      <c r="J501" s="232"/>
      <c r="K501" s="233">
        <f t="shared" si="14"/>
        <v>0</v>
      </c>
      <c r="L501" s="223"/>
      <c r="M501" s="234"/>
      <c r="N501" s="225">
        <f t="shared" si="15"/>
        <v>0</v>
      </c>
      <c r="O501" s="235"/>
    </row>
    <row r="502" spans="1:15" ht="20.100000000000001" customHeight="1" x14ac:dyDescent="0.25">
      <c r="A502" s="77">
        <v>497</v>
      </c>
      <c r="B502" s="215" t="str">
        <f>IF('Dépenses sur Devis'!B502="","",'Dépenses sur Devis'!B502)</f>
        <v/>
      </c>
      <c r="C502" s="215" t="str">
        <f>IF('Dépenses sur Devis'!C502="","",'Dépenses sur Devis'!C502)</f>
        <v/>
      </c>
      <c r="D502" s="227" t="str">
        <f>IF('Dépenses sur Devis'!D502="","",'Dépenses sur Devis'!D502)</f>
        <v/>
      </c>
      <c r="E502" s="228" t="str">
        <f>IF('Dépenses sur Devis'!E502="","",'Dépenses sur Devis'!E502)</f>
        <v/>
      </c>
      <c r="F502" s="230" t="str">
        <f>IF('Dépenses sur Devis'!F502="","",'Dépenses sur Devis'!F502)</f>
        <v/>
      </c>
      <c r="G502" s="230" t="str">
        <f>IF('Dépenses sur Devis'!G502="","",'Dépenses sur Devis'!G502)</f>
        <v/>
      </c>
      <c r="H502" s="230" t="str">
        <f>IF('Dépenses sur Devis'!H502="","",'Dépenses sur Devis'!H502)</f>
        <v/>
      </c>
      <c r="I502" s="231"/>
      <c r="J502" s="232"/>
      <c r="K502" s="233">
        <f t="shared" si="14"/>
        <v>0</v>
      </c>
      <c r="L502" s="223"/>
      <c r="M502" s="234"/>
      <c r="N502" s="225">
        <f t="shared" si="15"/>
        <v>0</v>
      </c>
      <c r="O502" s="235"/>
    </row>
    <row r="503" spans="1:15" ht="20.100000000000001" customHeight="1" x14ac:dyDescent="0.25">
      <c r="A503" s="77">
        <v>498</v>
      </c>
      <c r="B503" s="215" t="str">
        <f>IF('Dépenses sur Devis'!B503="","",'Dépenses sur Devis'!B503)</f>
        <v/>
      </c>
      <c r="C503" s="215" t="str">
        <f>IF('Dépenses sur Devis'!C503="","",'Dépenses sur Devis'!C503)</f>
        <v/>
      </c>
      <c r="D503" s="227" t="str">
        <f>IF('Dépenses sur Devis'!D503="","",'Dépenses sur Devis'!D503)</f>
        <v/>
      </c>
      <c r="E503" s="228" t="str">
        <f>IF('Dépenses sur Devis'!E503="","",'Dépenses sur Devis'!E503)</f>
        <v/>
      </c>
      <c r="F503" s="230" t="str">
        <f>IF('Dépenses sur Devis'!F503="","",'Dépenses sur Devis'!F503)</f>
        <v/>
      </c>
      <c r="G503" s="230" t="str">
        <f>IF('Dépenses sur Devis'!G503="","",'Dépenses sur Devis'!G503)</f>
        <v/>
      </c>
      <c r="H503" s="230" t="str">
        <f>IF('Dépenses sur Devis'!H503="","",'Dépenses sur Devis'!H503)</f>
        <v/>
      </c>
      <c r="I503" s="231"/>
      <c r="J503" s="232"/>
      <c r="K503" s="233">
        <f t="shared" si="14"/>
        <v>0</v>
      </c>
      <c r="L503" s="223"/>
      <c r="M503" s="234"/>
      <c r="N503" s="225">
        <f t="shared" si="15"/>
        <v>0</v>
      </c>
      <c r="O503" s="235"/>
    </row>
    <row r="504" spans="1:15" ht="20.100000000000001" customHeight="1" x14ac:dyDescent="0.25">
      <c r="A504" s="77">
        <v>499</v>
      </c>
      <c r="B504" s="215" t="str">
        <f>IF('Dépenses sur Devis'!B504="","",'Dépenses sur Devis'!B504)</f>
        <v/>
      </c>
      <c r="C504" s="215" t="str">
        <f>IF('Dépenses sur Devis'!C504="","",'Dépenses sur Devis'!C504)</f>
        <v/>
      </c>
      <c r="D504" s="227" t="str">
        <f>IF('Dépenses sur Devis'!D504="","",'Dépenses sur Devis'!D504)</f>
        <v/>
      </c>
      <c r="E504" s="228" t="str">
        <f>IF('Dépenses sur Devis'!E504="","",'Dépenses sur Devis'!E504)</f>
        <v/>
      </c>
      <c r="F504" s="230" t="str">
        <f>IF('Dépenses sur Devis'!F504="","",'Dépenses sur Devis'!F504)</f>
        <v/>
      </c>
      <c r="G504" s="230" t="str">
        <f>IF('Dépenses sur Devis'!G504="","",'Dépenses sur Devis'!G504)</f>
        <v/>
      </c>
      <c r="H504" s="230" t="str">
        <f>IF('Dépenses sur Devis'!H504="","",'Dépenses sur Devis'!H504)</f>
        <v/>
      </c>
      <c r="I504" s="231"/>
      <c r="J504" s="232"/>
      <c r="K504" s="233">
        <f t="shared" si="14"/>
        <v>0</v>
      </c>
      <c r="L504" s="223"/>
      <c r="M504" s="234"/>
      <c r="N504" s="225">
        <f t="shared" si="15"/>
        <v>0</v>
      </c>
      <c r="O504" s="235"/>
    </row>
    <row r="505" spans="1:15" ht="20.100000000000001" customHeight="1" x14ac:dyDescent="0.25">
      <c r="A505" s="85">
        <v>500</v>
      </c>
      <c r="B505" s="236" t="str">
        <f>IF('Dépenses sur Devis'!B505="","",'Dépenses sur Devis'!B505)</f>
        <v/>
      </c>
      <c r="C505" s="236" t="str">
        <f>IF('Dépenses sur Devis'!C505="","",'Dépenses sur Devis'!C505)</f>
        <v/>
      </c>
      <c r="D505" s="237" t="str">
        <f>IF('Dépenses sur Devis'!D505="","",'Dépenses sur Devis'!D505)</f>
        <v/>
      </c>
      <c r="E505" s="238" t="str">
        <f>IF('Dépenses sur Devis'!E505="","",'Dépenses sur Devis'!E505)</f>
        <v/>
      </c>
      <c r="F505" s="239" t="str">
        <f>IF('Dépenses sur Devis'!F505="","",'Dépenses sur Devis'!F505)</f>
        <v/>
      </c>
      <c r="G505" s="239" t="str">
        <f>IF('Dépenses sur Devis'!G505="","",'Dépenses sur Devis'!G505)</f>
        <v/>
      </c>
      <c r="H505" s="239" t="str">
        <f>IF('Dépenses sur Devis'!H505="","",'Dépenses sur Devis'!H505)</f>
        <v/>
      </c>
      <c r="I505" s="240"/>
      <c r="J505" s="241"/>
      <c r="K505" s="242">
        <f t="shared" si="14"/>
        <v>0</v>
      </c>
      <c r="L505" s="243"/>
      <c r="M505" s="244"/>
      <c r="N505" s="225">
        <f t="shared" si="15"/>
        <v>0</v>
      </c>
      <c r="O505" s="245"/>
    </row>
    <row r="506" spans="1:15" s="91" customFormat="1" ht="20.100000000000001" customHeight="1" x14ac:dyDescent="0.3">
      <c r="F506" s="487" t="s">
        <v>95</v>
      </c>
      <c r="G506" s="487"/>
      <c r="H506" s="487"/>
      <c r="I506" s="246">
        <f>SUM(I6:I505)</f>
        <v>0</v>
      </c>
      <c r="J506" s="247"/>
      <c r="L506" s="108"/>
      <c r="M506" s="248"/>
      <c r="N506" s="249">
        <f>SUM(N6:N505)</f>
        <v>0</v>
      </c>
      <c r="O506" s="250"/>
    </row>
  </sheetData>
  <mergeCells count="4">
    <mergeCell ref="A1:N1"/>
    <mergeCell ref="A2:N2"/>
    <mergeCell ref="A3:A4"/>
    <mergeCell ref="F506:H506"/>
  </mergeCells>
  <conditionalFormatting sqref="G6:O6 L7">
    <cfRule type="expression" dxfId="17" priority="2">
      <formula>LOOKUP("Oui",$O6)</formula>
    </cfRule>
  </conditionalFormatting>
  <conditionalFormatting sqref="G6:O505">
    <cfRule type="expression" dxfId="16" priority="3">
      <formula>$O6="Oui"</formula>
    </cfRule>
  </conditionalFormatting>
  <dataValidations count="1">
    <dataValidation type="list" allowBlank="1" showInputMessage="1" showErrorMessage="1" sqref="O6:O505">
      <formula1>"Oui"</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Listes!$A$12:$A$27</xm:f>
          </x14:formula1>
          <x14:formula2>
            <xm:f>0</xm:f>
          </x14:formula2>
          <xm:sqref>J6</xm:sqref>
        </x14:dataValidation>
        <x14:dataValidation type="list" allowBlank="1" showInputMessage="1" showErrorMessage="1">
          <x14:formula1>
            <xm:f>Listes!$A$2:$A$8</xm:f>
          </x14:formula1>
          <x14:formula2>
            <xm:f>0</xm:f>
          </x14:formula2>
          <xm:sqref>E8:E505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507"/>
  <sheetViews>
    <sheetView zoomScale="84" zoomScaleNormal="84" workbookViewId="0">
      <selection activeCell="B7" sqref="B7"/>
    </sheetView>
  </sheetViews>
  <sheetFormatPr baseColWidth="10" defaultColWidth="9.140625" defaultRowHeight="15" x14ac:dyDescent="0.25"/>
  <cols>
    <col min="1" max="1" width="16" customWidth="1"/>
    <col min="2" max="2" width="30" customWidth="1"/>
    <col min="3" max="3" width="22.42578125" customWidth="1"/>
    <col min="4" max="4" width="24.7109375" customWidth="1"/>
    <col min="5" max="5" width="23.42578125" customWidth="1"/>
    <col min="6" max="6" width="25" customWidth="1"/>
    <col min="7" max="7" width="18.28515625" customWidth="1"/>
    <col min="8" max="9" width="15.28515625" customWidth="1"/>
    <col min="10" max="10" width="14" customWidth="1"/>
    <col min="11" max="12" width="11.5703125" customWidth="1"/>
    <col min="13" max="13" width="19.7109375" customWidth="1"/>
    <col min="14" max="14" width="37.5703125" customWidth="1"/>
    <col min="15" max="15" width="11.5703125" customWidth="1"/>
    <col min="16" max="16" width="17.85546875" customWidth="1"/>
    <col min="17" max="17" width="22.42578125" customWidth="1"/>
    <col min="18" max="1024" width="11.5703125" customWidth="1"/>
  </cols>
  <sheetData>
    <row r="1" spans="1:19" ht="29.25" thickBot="1" x14ac:dyDescent="0.3">
      <c r="A1" s="488" t="s">
        <v>168</v>
      </c>
      <c r="B1" s="488"/>
      <c r="C1" s="488"/>
      <c r="D1" s="488"/>
      <c r="E1" s="488"/>
      <c r="F1" s="488"/>
      <c r="G1" s="488"/>
      <c r="H1" s="488"/>
      <c r="I1" s="488"/>
      <c r="J1" s="488"/>
      <c r="K1" s="488"/>
      <c r="L1" s="488"/>
      <c r="M1" s="488"/>
      <c r="N1" s="488"/>
      <c r="O1" s="488"/>
      <c r="P1" s="488"/>
      <c r="Q1" s="488"/>
      <c r="R1" s="488"/>
      <c r="S1" s="488"/>
    </row>
    <row r="2" spans="1:19" ht="23.25" customHeight="1" thickBot="1" x14ac:dyDescent="0.3">
      <c r="A2" s="489" t="s">
        <v>169</v>
      </c>
      <c r="B2" s="489"/>
      <c r="C2" s="489"/>
      <c r="D2" s="489"/>
      <c r="E2" s="489"/>
      <c r="F2" s="489"/>
      <c r="G2" s="489"/>
      <c r="H2" s="489"/>
      <c r="I2" s="489"/>
      <c r="J2" s="489"/>
      <c r="K2" s="489"/>
      <c r="L2" s="489"/>
      <c r="M2" s="489"/>
      <c r="N2" s="489"/>
      <c r="O2" s="489"/>
      <c r="P2" s="489"/>
      <c r="Q2" s="489"/>
      <c r="R2" s="489"/>
      <c r="S2" s="489"/>
    </row>
    <row r="3" spans="1:19" ht="75" customHeight="1" thickBot="1" x14ac:dyDescent="0.3">
      <c r="A3" s="490" t="s">
        <v>74</v>
      </c>
      <c r="B3" s="251" t="s">
        <v>97</v>
      </c>
      <c r="C3" s="251" t="s">
        <v>98</v>
      </c>
      <c r="D3" s="251" t="s">
        <v>99</v>
      </c>
      <c r="E3" s="251" t="s">
        <v>78</v>
      </c>
      <c r="F3" s="251" t="s">
        <v>100</v>
      </c>
      <c r="G3" s="251" t="s">
        <v>101</v>
      </c>
      <c r="H3" s="251" t="s">
        <v>102</v>
      </c>
      <c r="I3" s="252" t="s">
        <v>103</v>
      </c>
      <c r="J3" s="253" t="s">
        <v>170</v>
      </c>
      <c r="K3" s="253" t="s">
        <v>171</v>
      </c>
      <c r="L3" s="253" t="s">
        <v>172</v>
      </c>
      <c r="M3" s="253" t="s">
        <v>157</v>
      </c>
      <c r="N3" s="253" t="s">
        <v>158</v>
      </c>
      <c r="O3" s="253" t="s">
        <v>173</v>
      </c>
      <c r="P3" s="253" t="s">
        <v>174</v>
      </c>
      <c r="Q3" s="253" t="s">
        <v>175</v>
      </c>
      <c r="R3" s="253" t="s">
        <v>161</v>
      </c>
      <c r="S3" s="254" t="s">
        <v>176</v>
      </c>
    </row>
    <row r="4" spans="1:19" ht="44.25" customHeight="1" x14ac:dyDescent="0.25">
      <c r="A4" s="490"/>
      <c r="B4" s="255" t="s">
        <v>104</v>
      </c>
      <c r="C4" s="255" t="s">
        <v>105</v>
      </c>
      <c r="D4" s="255" t="s">
        <v>106</v>
      </c>
      <c r="E4" s="255" t="s">
        <v>107</v>
      </c>
      <c r="F4" s="491" t="s">
        <v>108</v>
      </c>
      <c r="G4" s="491"/>
      <c r="H4" s="491"/>
      <c r="I4" s="256"/>
      <c r="J4" s="492" t="s">
        <v>108</v>
      </c>
      <c r="K4" s="492"/>
      <c r="L4" s="492"/>
      <c r="M4" s="258"/>
      <c r="N4" s="257" t="s">
        <v>177</v>
      </c>
      <c r="O4" s="258"/>
      <c r="P4" s="258"/>
      <c r="Q4" s="258"/>
      <c r="R4" s="257"/>
      <c r="S4" s="259"/>
    </row>
    <row r="5" spans="1:19" ht="22.5" customHeight="1" thickBot="1" x14ac:dyDescent="0.3">
      <c r="A5" s="260" t="s">
        <v>90</v>
      </c>
      <c r="B5" s="261" t="s">
        <v>109</v>
      </c>
      <c r="C5" s="261" t="s">
        <v>110</v>
      </c>
      <c r="D5" s="261" t="s">
        <v>14</v>
      </c>
      <c r="E5" s="261" t="s">
        <v>66</v>
      </c>
      <c r="F5" s="262">
        <v>34000</v>
      </c>
      <c r="G5" s="263">
        <v>212</v>
      </c>
      <c r="H5" s="263">
        <v>204</v>
      </c>
      <c r="I5" s="264">
        <f>IF($E5="","",IF(OR(($F5=0),($G5=0)),0,$F5/$G5*$H5))</f>
        <v>32716.981132075471</v>
      </c>
      <c r="J5" s="264"/>
      <c r="K5" s="264"/>
      <c r="L5" s="264"/>
      <c r="M5" s="265">
        <v>32716.98</v>
      </c>
      <c r="N5" s="266" t="s">
        <v>178</v>
      </c>
      <c r="O5" s="267">
        <v>31245.64</v>
      </c>
      <c r="P5" s="267">
        <v>17772.25</v>
      </c>
      <c r="Q5" s="267">
        <v>17772.25</v>
      </c>
      <c r="R5" s="268"/>
      <c r="S5" s="269" t="s">
        <v>72</v>
      </c>
    </row>
    <row r="6" spans="1:19" ht="18" thickBot="1" x14ac:dyDescent="0.35">
      <c r="A6" s="270"/>
      <c r="B6" s="271"/>
      <c r="C6" s="271"/>
      <c r="D6" s="271"/>
      <c r="E6" s="272"/>
      <c r="F6" s="272"/>
      <c r="G6" s="273"/>
      <c r="H6" s="273"/>
      <c r="I6" s="273"/>
      <c r="J6" s="273"/>
      <c r="K6" s="273"/>
      <c r="L6" s="274" t="s">
        <v>65</v>
      </c>
      <c r="M6" s="275">
        <f>SUM(M7:M506)</f>
        <v>0</v>
      </c>
      <c r="N6" s="276"/>
      <c r="O6" s="277"/>
      <c r="P6" s="274" t="s">
        <v>65</v>
      </c>
      <c r="Q6" s="275">
        <f>SUM(Q7:Q506)</f>
        <v>0</v>
      </c>
      <c r="R6" s="271"/>
      <c r="S6" s="278"/>
    </row>
    <row r="7" spans="1:19" x14ac:dyDescent="0.25">
      <c r="A7" s="279">
        <v>1</v>
      </c>
      <c r="B7" s="280" t="str">
        <f>IF('Frais de personnel'!B6=0,"",'Frais de personnel'!B6)</f>
        <v/>
      </c>
      <c r="C7" s="280" t="str">
        <f>IF('Frais de personnel'!C6=0,"",'Frais de personnel'!C6)</f>
        <v/>
      </c>
      <c r="D7" s="281" t="str">
        <f>IF('Frais de personnel'!D6=0,"",'Frais de personnel'!D6)</f>
        <v/>
      </c>
      <c r="E7" s="281" t="str">
        <f>IF('Frais de personnel'!E6=0,"",'Frais de personnel'!E6)</f>
        <v/>
      </c>
      <c r="F7" s="280" t="str">
        <f>IF('Frais de personnel'!F6=0,"",'Frais de personnel'!F6)</f>
        <v/>
      </c>
      <c r="G7" s="282" t="str">
        <f>IF('Frais de personnel'!G6=0,"",'Frais de personnel'!G6)</f>
        <v/>
      </c>
      <c r="H7" s="282" t="str">
        <f>IF('Frais de personnel'!H6=0,"",'Frais de personnel'!H6)</f>
        <v/>
      </c>
      <c r="I7" s="282" t="str">
        <f>IF('Frais de personnel'!I6=0,"",'Frais de personnel'!I6)</f>
        <v/>
      </c>
      <c r="J7" s="81"/>
      <c r="K7" s="100"/>
      <c r="L7" s="100"/>
      <c r="M7" s="285" t="str">
        <f t="shared" ref="M7:M70" si="0">IF($E7="","",IF(OR(($J7=0),($K7=0)),0,$J7/$K7*$L7))</f>
        <v/>
      </c>
      <c r="N7" s="286"/>
      <c r="O7" s="287" t="str">
        <f t="shared" ref="O7:O38" si="1">IF(OR(M7=0, ISBLANK(M7)), "", M7)</f>
        <v/>
      </c>
      <c r="P7" s="288" t="str">
        <f t="shared" ref="P7:P70" si="2">IF(L7="","",IF(E7="Salaire_chercheur",MIN(140000/1607*L7,140000),IF(E7="Salaire_directeur",MIN(110000/1607*L7,110000),IF(E7="Salaire_ingénieur",MIN(80000/1607*L7,80000),IF(E7="Salaire_technicien",MIN(60000/1607*L7,60000),"")))))</f>
        <v/>
      </c>
      <c r="Q7" s="289" t="str">
        <f t="shared" ref="Q7:Q70" si="3">IF(MIN(O7,P7)=0,"",MIN(O7,P7))</f>
        <v/>
      </c>
      <c r="R7" s="290" t="str">
        <f t="shared" ref="R7:R38" si="4">IF($Q7 &gt; $O7, "Le montant éligible retenu ne peut pas être supérieur au montant raisonnable",IF($Q7 &gt; $P7, "Le montant éligible retenu ne peut pas être supérieur au montant du plafond", ""))</f>
        <v/>
      </c>
      <c r="S7" s="291"/>
    </row>
    <row r="8" spans="1:19" x14ac:dyDescent="0.25">
      <c r="A8" s="292">
        <v>2</v>
      </c>
      <c r="B8" s="280" t="str">
        <f>IF('Frais de personnel'!B7=0,"",'Frais de personnel'!B7)</f>
        <v/>
      </c>
      <c r="C8" s="280" t="str">
        <f>IF('Frais de personnel'!C7=0,"",'Frais de personnel'!C7)</f>
        <v/>
      </c>
      <c r="D8" s="281" t="str">
        <f>IF('Frais de personnel'!D7=0,"",'Frais de personnel'!D7)</f>
        <v/>
      </c>
      <c r="E8" s="281" t="str">
        <f>IF('Frais de personnel'!E7=0,"",'Frais de personnel'!E7)</f>
        <v/>
      </c>
      <c r="F8" s="280" t="str">
        <f>IF('Frais de personnel'!F7=0,"",'Frais de personnel'!F7)</f>
        <v/>
      </c>
      <c r="G8" s="282" t="str">
        <f>IF('Frais de personnel'!G7=0,"",'Frais de personnel'!G7)</f>
        <v/>
      </c>
      <c r="H8" s="282" t="str">
        <f>IF('Frais de personnel'!H7=0,"",'Frais de personnel'!H7)</f>
        <v/>
      </c>
      <c r="I8" s="282" t="str">
        <f>IF('Frais de personnel'!I7=0,"",'Frais de personnel'!I7)</f>
        <v/>
      </c>
      <c r="J8" s="81"/>
      <c r="K8" s="100"/>
      <c r="L8" s="100"/>
      <c r="M8" s="285" t="str">
        <f t="shared" si="0"/>
        <v/>
      </c>
      <c r="N8" s="293"/>
      <c r="O8" s="287" t="str">
        <f t="shared" si="1"/>
        <v/>
      </c>
      <c r="P8" s="288" t="str">
        <f t="shared" si="2"/>
        <v/>
      </c>
      <c r="Q8" s="289" t="str">
        <f t="shared" si="3"/>
        <v/>
      </c>
      <c r="R8" s="290" t="str">
        <f t="shared" si="4"/>
        <v/>
      </c>
      <c r="S8" s="291"/>
    </row>
    <row r="9" spans="1:19" x14ac:dyDescent="0.25">
      <c r="A9" s="292">
        <v>3</v>
      </c>
      <c r="B9" s="280" t="str">
        <f>IF('Frais de personnel'!B8=0,"",'Frais de personnel'!B8)</f>
        <v/>
      </c>
      <c r="C9" s="280" t="str">
        <f>IF('Frais de personnel'!C8=0,"",'Frais de personnel'!C8)</f>
        <v/>
      </c>
      <c r="D9" s="281" t="str">
        <f>IF('Frais de personnel'!D8=0,"",'Frais de personnel'!D8)</f>
        <v/>
      </c>
      <c r="E9" s="281" t="str">
        <f>IF('Frais de personnel'!E8=0,"",'Frais de personnel'!E8)</f>
        <v/>
      </c>
      <c r="F9" s="280" t="str">
        <f>IF('Frais de personnel'!F8=0,"",'Frais de personnel'!F8)</f>
        <v/>
      </c>
      <c r="G9" s="282" t="str">
        <f>IF('Frais de personnel'!G8=0,"",'Frais de personnel'!G8)</f>
        <v/>
      </c>
      <c r="H9" s="282" t="str">
        <f>IF('Frais de personnel'!H8=0,"",'Frais de personnel'!H8)</f>
        <v/>
      </c>
      <c r="I9" s="282" t="str">
        <f>IF('Frais de personnel'!I8=0,"",'Frais de personnel'!I8)</f>
        <v/>
      </c>
      <c r="J9" s="81"/>
      <c r="K9" s="100"/>
      <c r="L9" s="100"/>
      <c r="M9" s="285" t="str">
        <f t="shared" si="0"/>
        <v/>
      </c>
      <c r="N9" s="293"/>
      <c r="O9" s="287" t="str">
        <f t="shared" si="1"/>
        <v/>
      </c>
      <c r="P9" s="288" t="str">
        <f t="shared" si="2"/>
        <v/>
      </c>
      <c r="Q9" s="289" t="str">
        <f t="shared" si="3"/>
        <v/>
      </c>
      <c r="R9" s="290" t="str">
        <f t="shared" si="4"/>
        <v/>
      </c>
      <c r="S9" s="291"/>
    </row>
    <row r="10" spans="1:19" x14ac:dyDescent="0.25">
      <c r="A10" s="292">
        <v>4</v>
      </c>
      <c r="B10" s="280" t="str">
        <f>IF('Frais de personnel'!B9=0,"",'Frais de personnel'!B9)</f>
        <v/>
      </c>
      <c r="C10" s="280" t="str">
        <f>IF('Frais de personnel'!C9=0,"",'Frais de personnel'!C9)</f>
        <v/>
      </c>
      <c r="D10" s="281" t="str">
        <f>IF('Frais de personnel'!D9=0,"",'Frais de personnel'!D9)</f>
        <v/>
      </c>
      <c r="E10" s="281" t="str">
        <f>IF('Frais de personnel'!E9=0,"",'Frais de personnel'!E9)</f>
        <v/>
      </c>
      <c r="F10" s="280" t="str">
        <f>IF('Frais de personnel'!F9=0,"",'Frais de personnel'!F9)</f>
        <v/>
      </c>
      <c r="G10" s="282" t="str">
        <f>IF('Frais de personnel'!G9=0,"",'Frais de personnel'!G9)</f>
        <v/>
      </c>
      <c r="H10" s="282" t="str">
        <f>IF('Frais de personnel'!H9=0,"",'Frais de personnel'!H9)</f>
        <v/>
      </c>
      <c r="I10" s="282" t="str">
        <f>IF('Frais de personnel'!I9=0,"",'Frais de personnel'!I9)</f>
        <v/>
      </c>
      <c r="J10" s="81"/>
      <c r="K10" s="100"/>
      <c r="L10" s="100"/>
      <c r="M10" s="285" t="str">
        <f t="shared" si="0"/>
        <v/>
      </c>
      <c r="N10" s="293"/>
      <c r="O10" s="287" t="str">
        <f t="shared" si="1"/>
        <v/>
      </c>
      <c r="P10" s="288" t="str">
        <f t="shared" si="2"/>
        <v/>
      </c>
      <c r="Q10" s="289" t="str">
        <f t="shared" si="3"/>
        <v/>
      </c>
      <c r="R10" s="290" t="str">
        <f t="shared" si="4"/>
        <v/>
      </c>
      <c r="S10" s="291"/>
    </row>
    <row r="11" spans="1:19" x14ac:dyDescent="0.25">
      <c r="A11" s="292">
        <v>5</v>
      </c>
      <c r="B11" s="280" t="str">
        <f>IF('Frais de personnel'!B10=0,"",'Frais de personnel'!B10)</f>
        <v/>
      </c>
      <c r="C11" s="280" t="str">
        <f>IF('Frais de personnel'!C10=0,"",'Frais de personnel'!C10)</f>
        <v/>
      </c>
      <c r="D11" s="281" t="str">
        <f>IF('Frais de personnel'!D10=0,"",'Frais de personnel'!D10)</f>
        <v/>
      </c>
      <c r="E11" s="281" t="str">
        <f>IF('Frais de personnel'!E10=0,"",'Frais de personnel'!E10)</f>
        <v/>
      </c>
      <c r="F11" s="280" t="str">
        <f>IF('Frais de personnel'!F10=0,"",'Frais de personnel'!F10)</f>
        <v/>
      </c>
      <c r="G11" s="282" t="str">
        <f>IF('Frais de personnel'!G10=0,"",'Frais de personnel'!G10)</f>
        <v/>
      </c>
      <c r="H11" s="282" t="str">
        <f>IF('Frais de personnel'!H10=0,"",'Frais de personnel'!H10)</f>
        <v/>
      </c>
      <c r="I11" s="282" t="str">
        <f>IF('Frais de personnel'!I10=0,"",'Frais de personnel'!I10)</f>
        <v/>
      </c>
      <c r="J11" s="81"/>
      <c r="K11" s="100"/>
      <c r="L11" s="100"/>
      <c r="M11" s="285" t="str">
        <f t="shared" si="0"/>
        <v/>
      </c>
      <c r="N11" s="293"/>
      <c r="O11" s="287" t="str">
        <f t="shared" si="1"/>
        <v/>
      </c>
      <c r="P11" s="288" t="str">
        <f t="shared" si="2"/>
        <v/>
      </c>
      <c r="Q11" s="289" t="str">
        <f t="shared" si="3"/>
        <v/>
      </c>
      <c r="R11" s="290" t="str">
        <f t="shared" si="4"/>
        <v/>
      </c>
      <c r="S11" s="291"/>
    </row>
    <row r="12" spans="1:19" x14ac:dyDescent="0.25">
      <c r="A12" s="292">
        <v>6</v>
      </c>
      <c r="B12" s="280" t="str">
        <f>IF('Frais de personnel'!B11=0,"",'Frais de personnel'!B11)</f>
        <v/>
      </c>
      <c r="C12" s="280" t="str">
        <f>IF('Frais de personnel'!C11=0,"",'Frais de personnel'!C11)</f>
        <v/>
      </c>
      <c r="D12" s="281" t="str">
        <f>IF('Frais de personnel'!D11=0,"",'Frais de personnel'!D11)</f>
        <v/>
      </c>
      <c r="E12" s="281" t="str">
        <f>IF('Frais de personnel'!E11=0,"",'Frais de personnel'!E11)</f>
        <v/>
      </c>
      <c r="F12" s="280" t="str">
        <f>IF('Frais de personnel'!F11=0,"",'Frais de personnel'!F11)</f>
        <v/>
      </c>
      <c r="G12" s="282" t="str">
        <f>IF('Frais de personnel'!G11=0,"",'Frais de personnel'!G11)</f>
        <v/>
      </c>
      <c r="H12" s="282" t="str">
        <f>IF('Frais de personnel'!H11=0,"",'Frais de personnel'!H11)</f>
        <v/>
      </c>
      <c r="I12" s="282" t="str">
        <f>IF('Frais de personnel'!I11=0,"",'Frais de personnel'!I11)</f>
        <v/>
      </c>
      <c r="J12" s="283"/>
      <c r="K12" s="284"/>
      <c r="L12" s="284"/>
      <c r="M12" s="285" t="str">
        <f t="shared" si="0"/>
        <v/>
      </c>
      <c r="N12" s="293"/>
      <c r="O12" s="287" t="str">
        <f t="shared" si="1"/>
        <v/>
      </c>
      <c r="P12" s="288" t="str">
        <f t="shared" si="2"/>
        <v/>
      </c>
      <c r="Q12" s="289" t="str">
        <f t="shared" si="3"/>
        <v/>
      </c>
      <c r="R12" s="290" t="str">
        <f t="shared" si="4"/>
        <v/>
      </c>
      <c r="S12" s="291"/>
    </row>
    <row r="13" spans="1:19" x14ac:dyDescent="0.25">
      <c r="A13" s="292">
        <v>7</v>
      </c>
      <c r="B13" s="280" t="str">
        <f>IF('Frais de personnel'!B12=0,"",'Frais de personnel'!B12)</f>
        <v/>
      </c>
      <c r="C13" s="280" t="str">
        <f>IF('Frais de personnel'!C12=0,"",'Frais de personnel'!C12)</f>
        <v/>
      </c>
      <c r="D13" s="281" t="str">
        <f>IF('Frais de personnel'!D12=0,"",'Frais de personnel'!D12)</f>
        <v/>
      </c>
      <c r="E13" s="281" t="str">
        <f>IF('Frais de personnel'!E12=0,"",'Frais de personnel'!E12)</f>
        <v/>
      </c>
      <c r="F13" s="280" t="str">
        <f>IF('Frais de personnel'!F12=0,"",'Frais de personnel'!F12)</f>
        <v/>
      </c>
      <c r="G13" s="282" t="str">
        <f>IF('Frais de personnel'!G12=0,"",'Frais de personnel'!G12)</f>
        <v/>
      </c>
      <c r="H13" s="282" t="str">
        <f>IF('Frais de personnel'!H12=0,"",'Frais de personnel'!H12)</f>
        <v/>
      </c>
      <c r="I13" s="282" t="str">
        <f>IF('Frais de personnel'!I12=0,"",'Frais de personnel'!I12)</f>
        <v/>
      </c>
      <c r="J13" s="283"/>
      <c r="K13" s="284"/>
      <c r="L13" s="284"/>
      <c r="M13" s="285" t="str">
        <f t="shared" si="0"/>
        <v/>
      </c>
      <c r="N13" s="293" t="str">
        <f t="shared" ref="N13:N76" si="5">IF($I13="","",IF($M13&gt;$I13,"Le montant éligible ne peut etre supérieur au montant présenté",""))</f>
        <v/>
      </c>
      <c r="O13" s="287" t="str">
        <f t="shared" si="1"/>
        <v/>
      </c>
      <c r="P13" s="288" t="str">
        <f t="shared" si="2"/>
        <v/>
      </c>
      <c r="Q13" s="289" t="str">
        <f t="shared" si="3"/>
        <v/>
      </c>
      <c r="R13" s="290" t="str">
        <f t="shared" si="4"/>
        <v/>
      </c>
      <c r="S13" s="291"/>
    </row>
    <row r="14" spans="1:19" x14ac:dyDescent="0.25">
      <c r="A14" s="292">
        <v>8</v>
      </c>
      <c r="B14" s="280" t="str">
        <f>IF('Frais de personnel'!B13=0,"",'Frais de personnel'!B13)</f>
        <v/>
      </c>
      <c r="C14" s="280" t="str">
        <f>IF('Frais de personnel'!C13=0,"",'Frais de personnel'!C13)</f>
        <v/>
      </c>
      <c r="D14" s="281" t="str">
        <f>IF('Frais de personnel'!D13=0,"",'Frais de personnel'!D13)</f>
        <v/>
      </c>
      <c r="E14" s="281" t="str">
        <f>IF('Frais de personnel'!E13=0,"",'Frais de personnel'!E13)</f>
        <v/>
      </c>
      <c r="F14" s="280" t="str">
        <f>IF('Frais de personnel'!F13=0,"",'Frais de personnel'!F13)</f>
        <v/>
      </c>
      <c r="G14" s="282" t="str">
        <f>IF('Frais de personnel'!G13=0,"",'Frais de personnel'!G13)</f>
        <v/>
      </c>
      <c r="H14" s="282" t="str">
        <f>IF('Frais de personnel'!H13=0,"",'Frais de personnel'!H13)</f>
        <v/>
      </c>
      <c r="I14" s="282" t="str">
        <f>IF('Frais de personnel'!I13=0,"",'Frais de personnel'!I13)</f>
        <v/>
      </c>
      <c r="J14" s="283"/>
      <c r="K14" s="284"/>
      <c r="L14" s="284"/>
      <c r="M14" s="285" t="str">
        <f t="shared" si="0"/>
        <v/>
      </c>
      <c r="N14" s="293" t="str">
        <f t="shared" si="5"/>
        <v/>
      </c>
      <c r="O14" s="287" t="str">
        <f t="shared" si="1"/>
        <v/>
      </c>
      <c r="P14" s="288" t="str">
        <f t="shared" si="2"/>
        <v/>
      </c>
      <c r="Q14" s="289" t="str">
        <f t="shared" si="3"/>
        <v/>
      </c>
      <c r="R14" s="290" t="str">
        <f t="shared" si="4"/>
        <v/>
      </c>
      <c r="S14" s="291"/>
    </row>
    <row r="15" spans="1:19" x14ac:dyDescent="0.25">
      <c r="A15" s="292">
        <v>9</v>
      </c>
      <c r="B15" s="280" t="str">
        <f>IF('Frais de personnel'!B14=0,"",'Frais de personnel'!B14)</f>
        <v/>
      </c>
      <c r="C15" s="280" t="str">
        <f>IF('Frais de personnel'!C14=0,"",'Frais de personnel'!C14)</f>
        <v/>
      </c>
      <c r="D15" s="281" t="str">
        <f>IF('Frais de personnel'!D14=0,"",'Frais de personnel'!D14)</f>
        <v/>
      </c>
      <c r="E15" s="281" t="str">
        <f>IF('Frais de personnel'!E14=0,"",'Frais de personnel'!E14)</f>
        <v/>
      </c>
      <c r="F15" s="280" t="str">
        <f>IF('Frais de personnel'!F14=0,"",'Frais de personnel'!F14)</f>
        <v/>
      </c>
      <c r="G15" s="282" t="str">
        <f>IF('Frais de personnel'!G14=0,"",'Frais de personnel'!G14)</f>
        <v/>
      </c>
      <c r="H15" s="282" t="str">
        <f>IF('Frais de personnel'!H14=0,"",'Frais de personnel'!H14)</f>
        <v/>
      </c>
      <c r="I15" s="282" t="str">
        <f>IF('Frais de personnel'!I14=0,"",'Frais de personnel'!I14)</f>
        <v/>
      </c>
      <c r="J15" s="283"/>
      <c r="K15" s="284"/>
      <c r="L15" s="284"/>
      <c r="M15" s="285" t="str">
        <f t="shared" si="0"/>
        <v/>
      </c>
      <c r="N15" s="293" t="str">
        <f t="shared" si="5"/>
        <v/>
      </c>
      <c r="O15" s="287" t="str">
        <f t="shared" si="1"/>
        <v/>
      </c>
      <c r="P15" s="288" t="str">
        <f t="shared" si="2"/>
        <v/>
      </c>
      <c r="Q15" s="289" t="str">
        <f t="shared" si="3"/>
        <v/>
      </c>
      <c r="R15" s="290" t="str">
        <f t="shared" si="4"/>
        <v/>
      </c>
      <c r="S15" s="291"/>
    </row>
    <row r="16" spans="1:19" x14ac:dyDescent="0.25">
      <c r="A16" s="292">
        <v>10</v>
      </c>
      <c r="B16" s="280" t="str">
        <f>IF('Frais de personnel'!B15=0,"",'Frais de personnel'!B15)</f>
        <v/>
      </c>
      <c r="C16" s="280" t="str">
        <f>IF('Frais de personnel'!C15=0,"",'Frais de personnel'!C15)</f>
        <v/>
      </c>
      <c r="D16" s="281" t="str">
        <f>IF('Frais de personnel'!D15=0,"",'Frais de personnel'!D15)</f>
        <v/>
      </c>
      <c r="E16" s="281" t="str">
        <f>IF('Frais de personnel'!E15=0,"",'Frais de personnel'!E15)</f>
        <v/>
      </c>
      <c r="F16" s="280" t="str">
        <f>IF('Frais de personnel'!F15=0,"",'Frais de personnel'!F15)</f>
        <v/>
      </c>
      <c r="G16" s="282" t="str">
        <f>IF('Frais de personnel'!G15=0,"",'Frais de personnel'!G15)</f>
        <v/>
      </c>
      <c r="H16" s="282" t="str">
        <f>IF('Frais de personnel'!H15=0,"",'Frais de personnel'!H15)</f>
        <v/>
      </c>
      <c r="I16" s="282" t="str">
        <f>IF('Frais de personnel'!I15=0,"",'Frais de personnel'!I15)</f>
        <v/>
      </c>
      <c r="J16" s="283"/>
      <c r="K16" s="284"/>
      <c r="L16" s="284"/>
      <c r="M16" s="285" t="str">
        <f t="shared" si="0"/>
        <v/>
      </c>
      <c r="N16" s="293" t="str">
        <f t="shared" si="5"/>
        <v/>
      </c>
      <c r="O16" s="287" t="str">
        <f t="shared" si="1"/>
        <v/>
      </c>
      <c r="P16" s="288" t="str">
        <f t="shared" si="2"/>
        <v/>
      </c>
      <c r="Q16" s="289" t="str">
        <f t="shared" si="3"/>
        <v/>
      </c>
      <c r="R16" s="290" t="str">
        <f t="shared" si="4"/>
        <v/>
      </c>
      <c r="S16" s="291"/>
    </row>
    <row r="17" spans="1:19" x14ac:dyDescent="0.25">
      <c r="A17" s="292">
        <v>11</v>
      </c>
      <c r="B17" s="280" t="str">
        <f>IF('Frais de personnel'!B16=0,"",'Frais de personnel'!B16)</f>
        <v/>
      </c>
      <c r="C17" s="280" t="str">
        <f>IF('Frais de personnel'!C16=0,"",'Frais de personnel'!C16)</f>
        <v/>
      </c>
      <c r="D17" s="281" t="str">
        <f>IF('Frais de personnel'!D16=0,"",'Frais de personnel'!D16)</f>
        <v/>
      </c>
      <c r="E17" s="281" t="str">
        <f>IF('Frais de personnel'!E16=0,"",'Frais de personnel'!E16)</f>
        <v/>
      </c>
      <c r="F17" s="280" t="str">
        <f>IF('Frais de personnel'!F16=0,"",'Frais de personnel'!F16)</f>
        <v/>
      </c>
      <c r="G17" s="282" t="str">
        <f>IF('Frais de personnel'!G16=0,"",'Frais de personnel'!G16)</f>
        <v/>
      </c>
      <c r="H17" s="282" t="str">
        <f>IF('Frais de personnel'!H16=0,"",'Frais de personnel'!H16)</f>
        <v/>
      </c>
      <c r="I17" s="282" t="str">
        <f>IF('Frais de personnel'!I16=0,"",'Frais de personnel'!I16)</f>
        <v/>
      </c>
      <c r="J17" s="283"/>
      <c r="K17" s="284"/>
      <c r="L17" s="284"/>
      <c r="M17" s="285" t="str">
        <f t="shared" si="0"/>
        <v/>
      </c>
      <c r="N17" s="293" t="str">
        <f t="shared" si="5"/>
        <v/>
      </c>
      <c r="O17" s="287" t="str">
        <f t="shared" si="1"/>
        <v/>
      </c>
      <c r="P17" s="288" t="str">
        <f t="shared" si="2"/>
        <v/>
      </c>
      <c r="Q17" s="289" t="str">
        <f t="shared" si="3"/>
        <v/>
      </c>
      <c r="R17" s="290" t="str">
        <f t="shared" si="4"/>
        <v/>
      </c>
      <c r="S17" s="291"/>
    </row>
    <row r="18" spans="1:19" x14ac:dyDescent="0.25">
      <c r="A18" s="292">
        <v>12</v>
      </c>
      <c r="B18" s="280" t="str">
        <f>IF('Frais de personnel'!B17=0,"",'Frais de personnel'!B17)</f>
        <v/>
      </c>
      <c r="C18" s="280" t="str">
        <f>IF('Frais de personnel'!C17=0,"",'Frais de personnel'!C17)</f>
        <v/>
      </c>
      <c r="D18" s="281" t="str">
        <f>IF('Frais de personnel'!D17=0,"",'Frais de personnel'!D17)</f>
        <v/>
      </c>
      <c r="E18" s="281" t="str">
        <f>IF('Frais de personnel'!E17=0,"",'Frais de personnel'!E17)</f>
        <v/>
      </c>
      <c r="F18" s="280" t="str">
        <f>IF('Frais de personnel'!F17=0,"",'Frais de personnel'!F17)</f>
        <v/>
      </c>
      <c r="G18" s="282" t="str">
        <f>IF('Frais de personnel'!G17=0,"",'Frais de personnel'!G17)</f>
        <v/>
      </c>
      <c r="H18" s="282" t="str">
        <f>IF('Frais de personnel'!H17=0,"",'Frais de personnel'!H17)</f>
        <v/>
      </c>
      <c r="I18" s="282" t="str">
        <f>IF('Frais de personnel'!I17=0,"",'Frais de personnel'!I17)</f>
        <v/>
      </c>
      <c r="J18" s="283"/>
      <c r="K18" s="284"/>
      <c r="L18" s="284"/>
      <c r="M18" s="285" t="str">
        <f t="shared" si="0"/>
        <v/>
      </c>
      <c r="N18" s="293" t="str">
        <f t="shared" si="5"/>
        <v/>
      </c>
      <c r="O18" s="287" t="str">
        <f t="shared" si="1"/>
        <v/>
      </c>
      <c r="P18" s="288" t="str">
        <f t="shared" si="2"/>
        <v/>
      </c>
      <c r="Q18" s="289" t="str">
        <f t="shared" si="3"/>
        <v/>
      </c>
      <c r="R18" s="290" t="str">
        <f t="shared" si="4"/>
        <v/>
      </c>
      <c r="S18" s="291"/>
    </row>
    <row r="19" spans="1:19" x14ac:dyDescent="0.25">
      <c r="A19" s="292">
        <v>13</v>
      </c>
      <c r="B19" s="280" t="str">
        <f>IF('Frais de personnel'!B18=0,"",'Frais de personnel'!B18)</f>
        <v/>
      </c>
      <c r="C19" s="280" t="str">
        <f>IF('Frais de personnel'!C18=0,"",'Frais de personnel'!C18)</f>
        <v/>
      </c>
      <c r="D19" s="281" t="str">
        <f>IF('Frais de personnel'!D18=0,"",'Frais de personnel'!D18)</f>
        <v/>
      </c>
      <c r="E19" s="281" t="str">
        <f>IF('Frais de personnel'!E18=0,"",'Frais de personnel'!E18)</f>
        <v/>
      </c>
      <c r="F19" s="280" t="str">
        <f>IF('Frais de personnel'!F18=0,"",'Frais de personnel'!F18)</f>
        <v/>
      </c>
      <c r="G19" s="282" t="str">
        <f>IF('Frais de personnel'!G18=0,"",'Frais de personnel'!G18)</f>
        <v/>
      </c>
      <c r="H19" s="282" t="str">
        <f>IF('Frais de personnel'!H18=0,"",'Frais de personnel'!H18)</f>
        <v/>
      </c>
      <c r="I19" s="282" t="str">
        <f>IF('Frais de personnel'!I18=0,"",'Frais de personnel'!I18)</f>
        <v/>
      </c>
      <c r="J19" s="283"/>
      <c r="K19" s="284"/>
      <c r="L19" s="284"/>
      <c r="M19" s="285" t="str">
        <f t="shared" si="0"/>
        <v/>
      </c>
      <c r="N19" s="293" t="str">
        <f t="shared" si="5"/>
        <v/>
      </c>
      <c r="O19" s="287" t="str">
        <f t="shared" si="1"/>
        <v/>
      </c>
      <c r="P19" s="288" t="str">
        <f t="shared" si="2"/>
        <v/>
      </c>
      <c r="Q19" s="289" t="str">
        <f t="shared" si="3"/>
        <v/>
      </c>
      <c r="R19" s="290" t="str">
        <f t="shared" si="4"/>
        <v/>
      </c>
      <c r="S19" s="291"/>
    </row>
    <row r="20" spans="1:19" x14ac:dyDescent="0.25">
      <c r="A20" s="292">
        <v>14</v>
      </c>
      <c r="B20" s="280" t="str">
        <f>IF('Frais de personnel'!B19=0,"",'Frais de personnel'!B19)</f>
        <v/>
      </c>
      <c r="C20" s="280" t="str">
        <f>IF('Frais de personnel'!C19=0,"",'Frais de personnel'!C19)</f>
        <v/>
      </c>
      <c r="D20" s="281" t="str">
        <f>IF('Frais de personnel'!D19=0,"",'Frais de personnel'!D19)</f>
        <v/>
      </c>
      <c r="E20" s="281" t="str">
        <f>IF('Frais de personnel'!E19=0,"",'Frais de personnel'!E19)</f>
        <v/>
      </c>
      <c r="F20" s="280" t="str">
        <f>IF('Frais de personnel'!F19=0,"",'Frais de personnel'!F19)</f>
        <v/>
      </c>
      <c r="G20" s="282" t="str">
        <f>IF('Frais de personnel'!G19=0,"",'Frais de personnel'!G19)</f>
        <v/>
      </c>
      <c r="H20" s="282" t="str">
        <f>IF('Frais de personnel'!H19=0,"",'Frais de personnel'!H19)</f>
        <v/>
      </c>
      <c r="I20" s="282" t="str">
        <f>IF('Frais de personnel'!I19=0,"",'Frais de personnel'!I19)</f>
        <v/>
      </c>
      <c r="J20" s="283"/>
      <c r="K20" s="284"/>
      <c r="L20" s="284"/>
      <c r="M20" s="285" t="str">
        <f t="shared" si="0"/>
        <v/>
      </c>
      <c r="N20" s="293" t="str">
        <f t="shared" si="5"/>
        <v/>
      </c>
      <c r="O20" s="287" t="str">
        <f t="shared" si="1"/>
        <v/>
      </c>
      <c r="P20" s="288" t="str">
        <f t="shared" si="2"/>
        <v/>
      </c>
      <c r="Q20" s="289" t="str">
        <f t="shared" si="3"/>
        <v/>
      </c>
      <c r="R20" s="290" t="str">
        <f t="shared" si="4"/>
        <v/>
      </c>
      <c r="S20" s="291"/>
    </row>
    <row r="21" spans="1:19" x14ac:dyDescent="0.25">
      <c r="A21" s="292">
        <v>15</v>
      </c>
      <c r="B21" s="280" t="str">
        <f>IF('Frais de personnel'!B20=0,"",'Frais de personnel'!B20)</f>
        <v/>
      </c>
      <c r="C21" s="280" t="str">
        <f>IF('Frais de personnel'!C20=0,"",'Frais de personnel'!C20)</f>
        <v/>
      </c>
      <c r="D21" s="281" t="str">
        <f>IF('Frais de personnel'!D20=0,"",'Frais de personnel'!D20)</f>
        <v/>
      </c>
      <c r="E21" s="281" t="str">
        <f>IF('Frais de personnel'!E20=0,"",'Frais de personnel'!E20)</f>
        <v/>
      </c>
      <c r="F21" s="280" t="str">
        <f>IF('Frais de personnel'!F20=0,"",'Frais de personnel'!F20)</f>
        <v/>
      </c>
      <c r="G21" s="282" t="str">
        <f>IF('Frais de personnel'!G20=0,"",'Frais de personnel'!G20)</f>
        <v/>
      </c>
      <c r="H21" s="282" t="str">
        <f>IF('Frais de personnel'!H20=0,"",'Frais de personnel'!H20)</f>
        <v/>
      </c>
      <c r="I21" s="282" t="str">
        <f>IF('Frais de personnel'!I20=0,"",'Frais de personnel'!I20)</f>
        <v/>
      </c>
      <c r="J21" s="283"/>
      <c r="K21" s="284"/>
      <c r="L21" s="284"/>
      <c r="M21" s="285" t="str">
        <f t="shared" si="0"/>
        <v/>
      </c>
      <c r="N21" s="293" t="str">
        <f t="shared" si="5"/>
        <v/>
      </c>
      <c r="O21" s="287" t="str">
        <f t="shared" si="1"/>
        <v/>
      </c>
      <c r="P21" s="288" t="str">
        <f t="shared" si="2"/>
        <v/>
      </c>
      <c r="Q21" s="289" t="str">
        <f t="shared" si="3"/>
        <v/>
      </c>
      <c r="R21" s="290" t="str">
        <f t="shared" si="4"/>
        <v/>
      </c>
      <c r="S21" s="291"/>
    </row>
    <row r="22" spans="1:19" x14ac:dyDescent="0.25">
      <c r="A22" s="292">
        <v>16</v>
      </c>
      <c r="B22" s="280" t="str">
        <f>IF('Frais de personnel'!B21=0,"",'Frais de personnel'!B21)</f>
        <v/>
      </c>
      <c r="C22" s="280" t="str">
        <f>IF('Frais de personnel'!C21=0,"",'Frais de personnel'!C21)</f>
        <v/>
      </c>
      <c r="D22" s="281" t="str">
        <f>IF('Frais de personnel'!D21=0,"",'Frais de personnel'!D21)</f>
        <v/>
      </c>
      <c r="E22" s="281" t="str">
        <f>IF('Frais de personnel'!E21=0,"",'Frais de personnel'!E21)</f>
        <v/>
      </c>
      <c r="F22" s="280" t="str">
        <f>IF('Frais de personnel'!F21=0,"",'Frais de personnel'!F21)</f>
        <v/>
      </c>
      <c r="G22" s="282" t="str">
        <f>IF('Frais de personnel'!G21=0,"",'Frais de personnel'!G21)</f>
        <v/>
      </c>
      <c r="H22" s="282" t="str">
        <f>IF('Frais de personnel'!H21=0,"",'Frais de personnel'!H21)</f>
        <v/>
      </c>
      <c r="I22" s="282" t="str">
        <f>IF('Frais de personnel'!I21=0,"",'Frais de personnel'!I21)</f>
        <v/>
      </c>
      <c r="J22" s="283"/>
      <c r="K22" s="284"/>
      <c r="L22" s="284"/>
      <c r="M22" s="285" t="str">
        <f t="shared" si="0"/>
        <v/>
      </c>
      <c r="N22" s="293" t="str">
        <f t="shared" si="5"/>
        <v/>
      </c>
      <c r="O22" s="287" t="str">
        <f t="shared" si="1"/>
        <v/>
      </c>
      <c r="P22" s="288" t="str">
        <f t="shared" si="2"/>
        <v/>
      </c>
      <c r="Q22" s="289" t="str">
        <f t="shared" si="3"/>
        <v/>
      </c>
      <c r="R22" s="290" t="str">
        <f t="shared" si="4"/>
        <v/>
      </c>
      <c r="S22" s="291"/>
    </row>
    <row r="23" spans="1:19" x14ac:dyDescent="0.25">
      <c r="A23" s="292">
        <v>17</v>
      </c>
      <c r="B23" s="280" t="str">
        <f>IF('Frais de personnel'!B22=0,"",'Frais de personnel'!B22)</f>
        <v/>
      </c>
      <c r="C23" s="280" t="str">
        <f>IF('Frais de personnel'!C22=0,"",'Frais de personnel'!C22)</f>
        <v/>
      </c>
      <c r="D23" s="281" t="str">
        <f>IF('Frais de personnel'!D22=0,"",'Frais de personnel'!D22)</f>
        <v/>
      </c>
      <c r="E23" s="281" t="str">
        <f>IF('Frais de personnel'!E22=0,"",'Frais de personnel'!E22)</f>
        <v/>
      </c>
      <c r="F23" s="280" t="str">
        <f>IF('Frais de personnel'!F22=0,"",'Frais de personnel'!F22)</f>
        <v/>
      </c>
      <c r="G23" s="282" t="str">
        <f>IF('Frais de personnel'!G22=0,"",'Frais de personnel'!G22)</f>
        <v/>
      </c>
      <c r="H23" s="282" t="str">
        <f>IF('Frais de personnel'!H22=0,"",'Frais de personnel'!H22)</f>
        <v/>
      </c>
      <c r="I23" s="282" t="str">
        <f>IF('Frais de personnel'!I22=0,"",'Frais de personnel'!I22)</f>
        <v/>
      </c>
      <c r="J23" s="283"/>
      <c r="K23" s="284"/>
      <c r="L23" s="284"/>
      <c r="M23" s="285" t="str">
        <f t="shared" si="0"/>
        <v/>
      </c>
      <c r="N23" s="293" t="str">
        <f t="shared" si="5"/>
        <v/>
      </c>
      <c r="O23" s="287" t="str">
        <f t="shared" si="1"/>
        <v/>
      </c>
      <c r="P23" s="288" t="str">
        <f t="shared" si="2"/>
        <v/>
      </c>
      <c r="Q23" s="289" t="str">
        <f t="shared" si="3"/>
        <v/>
      </c>
      <c r="R23" s="290" t="str">
        <f t="shared" si="4"/>
        <v/>
      </c>
      <c r="S23" s="291"/>
    </row>
    <row r="24" spans="1:19" x14ac:dyDescent="0.25">
      <c r="A24" s="292">
        <v>18</v>
      </c>
      <c r="B24" s="280" t="str">
        <f>IF('Frais de personnel'!B23=0,"",'Frais de personnel'!B23)</f>
        <v/>
      </c>
      <c r="C24" s="280" t="str">
        <f>IF('Frais de personnel'!C23=0,"",'Frais de personnel'!C23)</f>
        <v/>
      </c>
      <c r="D24" s="281" t="str">
        <f>IF('Frais de personnel'!D23=0,"",'Frais de personnel'!D23)</f>
        <v/>
      </c>
      <c r="E24" s="281" t="str">
        <f>IF('Frais de personnel'!E23=0,"",'Frais de personnel'!E23)</f>
        <v/>
      </c>
      <c r="F24" s="280" t="str">
        <f>IF('Frais de personnel'!F23=0,"",'Frais de personnel'!F23)</f>
        <v/>
      </c>
      <c r="G24" s="282" t="str">
        <f>IF('Frais de personnel'!G23=0,"",'Frais de personnel'!G23)</f>
        <v/>
      </c>
      <c r="H24" s="282" t="str">
        <f>IF('Frais de personnel'!H23=0,"",'Frais de personnel'!H23)</f>
        <v/>
      </c>
      <c r="I24" s="282" t="str">
        <f>IF('Frais de personnel'!I23=0,"",'Frais de personnel'!I23)</f>
        <v/>
      </c>
      <c r="J24" s="283"/>
      <c r="K24" s="284"/>
      <c r="L24" s="284"/>
      <c r="M24" s="285" t="str">
        <f t="shared" si="0"/>
        <v/>
      </c>
      <c r="N24" s="293" t="str">
        <f t="shared" si="5"/>
        <v/>
      </c>
      <c r="O24" s="287" t="str">
        <f t="shared" si="1"/>
        <v/>
      </c>
      <c r="P24" s="288" t="str">
        <f t="shared" si="2"/>
        <v/>
      </c>
      <c r="Q24" s="289" t="str">
        <f t="shared" si="3"/>
        <v/>
      </c>
      <c r="R24" s="290" t="str">
        <f t="shared" si="4"/>
        <v/>
      </c>
      <c r="S24" s="291"/>
    </row>
    <row r="25" spans="1:19" x14ac:dyDescent="0.25">
      <c r="A25" s="292">
        <v>19</v>
      </c>
      <c r="B25" s="280" t="str">
        <f>IF('Frais de personnel'!B24=0,"",'Frais de personnel'!B24)</f>
        <v/>
      </c>
      <c r="C25" s="280" t="str">
        <f>IF('Frais de personnel'!C24=0,"",'Frais de personnel'!C24)</f>
        <v/>
      </c>
      <c r="D25" s="281" t="str">
        <f>IF('Frais de personnel'!D24=0,"",'Frais de personnel'!D24)</f>
        <v/>
      </c>
      <c r="E25" s="281" t="str">
        <f>IF('Frais de personnel'!E24=0,"",'Frais de personnel'!E24)</f>
        <v/>
      </c>
      <c r="F25" s="280" t="str">
        <f>IF('Frais de personnel'!F24=0,"",'Frais de personnel'!F24)</f>
        <v/>
      </c>
      <c r="G25" s="282" t="str">
        <f>IF('Frais de personnel'!G24=0,"",'Frais de personnel'!G24)</f>
        <v/>
      </c>
      <c r="H25" s="282" t="str">
        <f>IF('Frais de personnel'!H24=0,"",'Frais de personnel'!H24)</f>
        <v/>
      </c>
      <c r="I25" s="282" t="str">
        <f>IF('Frais de personnel'!I24=0,"",'Frais de personnel'!I24)</f>
        <v/>
      </c>
      <c r="J25" s="283"/>
      <c r="K25" s="284"/>
      <c r="L25" s="284"/>
      <c r="M25" s="285" t="str">
        <f t="shared" si="0"/>
        <v/>
      </c>
      <c r="N25" s="293" t="str">
        <f t="shared" si="5"/>
        <v/>
      </c>
      <c r="O25" s="287" t="str">
        <f t="shared" si="1"/>
        <v/>
      </c>
      <c r="P25" s="288" t="str">
        <f t="shared" si="2"/>
        <v/>
      </c>
      <c r="Q25" s="289" t="str">
        <f t="shared" si="3"/>
        <v/>
      </c>
      <c r="R25" s="290" t="str">
        <f t="shared" si="4"/>
        <v/>
      </c>
      <c r="S25" s="291"/>
    </row>
    <row r="26" spans="1:19" x14ac:dyDescent="0.25">
      <c r="A26" s="292">
        <v>20</v>
      </c>
      <c r="B26" s="280" t="str">
        <f>IF('Frais de personnel'!B25=0,"",'Frais de personnel'!B25)</f>
        <v/>
      </c>
      <c r="C26" s="280" t="str">
        <f>IF('Frais de personnel'!C25=0,"",'Frais de personnel'!C25)</f>
        <v/>
      </c>
      <c r="D26" s="281" t="str">
        <f>IF('Frais de personnel'!D25=0,"",'Frais de personnel'!D25)</f>
        <v/>
      </c>
      <c r="E26" s="281" t="str">
        <f>IF('Frais de personnel'!E25=0,"",'Frais de personnel'!E25)</f>
        <v/>
      </c>
      <c r="F26" s="280" t="str">
        <f>IF('Frais de personnel'!F25=0,"",'Frais de personnel'!F25)</f>
        <v/>
      </c>
      <c r="G26" s="282" t="str">
        <f>IF('Frais de personnel'!G25=0,"",'Frais de personnel'!G25)</f>
        <v/>
      </c>
      <c r="H26" s="282" t="str">
        <f>IF('Frais de personnel'!H25=0,"",'Frais de personnel'!H25)</f>
        <v/>
      </c>
      <c r="I26" s="282" t="str">
        <f>IF('Frais de personnel'!I25=0,"",'Frais de personnel'!I25)</f>
        <v/>
      </c>
      <c r="J26" s="283"/>
      <c r="K26" s="284"/>
      <c r="L26" s="284"/>
      <c r="M26" s="285" t="str">
        <f t="shared" si="0"/>
        <v/>
      </c>
      <c r="N26" s="293" t="str">
        <f t="shared" si="5"/>
        <v/>
      </c>
      <c r="O26" s="287" t="str">
        <f t="shared" si="1"/>
        <v/>
      </c>
      <c r="P26" s="288" t="str">
        <f t="shared" si="2"/>
        <v/>
      </c>
      <c r="Q26" s="289" t="str">
        <f t="shared" si="3"/>
        <v/>
      </c>
      <c r="R26" s="290" t="str">
        <f t="shared" si="4"/>
        <v/>
      </c>
      <c r="S26" s="291"/>
    </row>
    <row r="27" spans="1:19" x14ac:dyDescent="0.25">
      <c r="A27" s="292">
        <v>21</v>
      </c>
      <c r="B27" s="280" t="str">
        <f>IF('Frais de personnel'!B26=0,"",'Frais de personnel'!B26)</f>
        <v/>
      </c>
      <c r="C27" s="280" t="str">
        <f>IF('Frais de personnel'!C26=0,"",'Frais de personnel'!C26)</f>
        <v/>
      </c>
      <c r="D27" s="281" t="str">
        <f>IF('Frais de personnel'!D26=0,"",'Frais de personnel'!D26)</f>
        <v/>
      </c>
      <c r="E27" s="281" t="str">
        <f>IF('Frais de personnel'!E26=0,"",'Frais de personnel'!E26)</f>
        <v/>
      </c>
      <c r="F27" s="280" t="str">
        <f>IF('Frais de personnel'!F26=0,"",'Frais de personnel'!F26)</f>
        <v/>
      </c>
      <c r="G27" s="282" t="str">
        <f>IF('Frais de personnel'!G26=0,"",'Frais de personnel'!G26)</f>
        <v/>
      </c>
      <c r="H27" s="282" t="str">
        <f>IF('Frais de personnel'!H26=0,"",'Frais de personnel'!H26)</f>
        <v/>
      </c>
      <c r="I27" s="282" t="str">
        <f>IF('Frais de personnel'!I26=0,"",'Frais de personnel'!I26)</f>
        <v/>
      </c>
      <c r="J27" s="283"/>
      <c r="K27" s="284"/>
      <c r="L27" s="284"/>
      <c r="M27" s="285" t="str">
        <f t="shared" si="0"/>
        <v/>
      </c>
      <c r="N27" s="293" t="str">
        <f t="shared" si="5"/>
        <v/>
      </c>
      <c r="O27" s="287" t="str">
        <f t="shared" si="1"/>
        <v/>
      </c>
      <c r="P27" s="288" t="str">
        <f t="shared" si="2"/>
        <v/>
      </c>
      <c r="Q27" s="289" t="str">
        <f t="shared" si="3"/>
        <v/>
      </c>
      <c r="R27" s="290" t="str">
        <f t="shared" si="4"/>
        <v/>
      </c>
      <c r="S27" s="291"/>
    </row>
    <row r="28" spans="1:19" x14ac:dyDescent="0.25">
      <c r="A28" s="292">
        <v>22</v>
      </c>
      <c r="B28" s="280" t="str">
        <f>IF('Frais de personnel'!B27=0,"",'Frais de personnel'!B27)</f>
        <v/>
      </c>
      <c r="C28" s="280" t="str">
        <f>IF('Frais de personnel'!C27=0,"",'Frais de personnel'!C27)</f>
        <v/>
      </c>
      <c r="D28" s="281" t="str">
        <f>IF('Frais de personnel'!D27=0,"",'Frais de personnel'!D27)</f>
        <v/>
      </c>
      <c r="E28" s="281" t="str">
        <f>IF('Frais de personnel'!E27=0,"",'Frais de personnel'!E27)</f>
        <v/>
      </c>
      <c r="F28" s="280" t="str">
        <f>IF('Frais de personnel'!F27=0,"",'Frais de personnel'!F27)</f>
        <v/>
      </c>
      <c r="G28" s="282" t="str">
        <f>IF('Frais de personnel'!G27=0,"",'Frais de personnel'!G27)</f>
        <v/>
      </c>
      <c r="H28" s="282" t="str">
        <f>IF('Frais de personnel'!H27=0,"",'Frais de personnel'!H27)</f>
        <v/>
      </c>
      <c r="I28" s="282" t="str">
        <f>IF('Frais de personnel'!I27=0,"",'Frais de personnel'!I27)</f>
        <v/>
      </c>
      <c r="J28" s="283"/>
      <c r="K28" s="284"/>
      <c r="L28" s="284"/>
      <c r="M28" s="285" t="str">
        <f t="shared" si="0"/>
        <v/>
      </c>
      <c r="N28" s="293" t="str">
        <f t="shared" si="5"/>
        <v/>
      </c>
      <c r="O28" s="287" t="str">
        <f t="shared" si="1"/>
        <v/>
      </c>
      <c r="P28" s="288" t="str">
        <f t="shared" si="2"/>
        <v/>
      </c>
      <c r="Q28" s="289" t="str">
        <f t="shared" si="3"/>
        <v/>
      </c>
      <c r="R28" s="290" t="str">
        <f t="shared" si="4"/>
        <v/>
      </c>
      <c r="S28" s="291"/>
    </row>
    <row r="29" spans="1:19" x14ac:dyDescent="0.25">
      <c r="A29" s="292">
        <v>23</v>
      </c>
      <c r="B29" s="280" t="str">
        <f>IF('Frais de personnel'!B28=0,"",'Frais de personnel'!B28)</f>
        <v/>
      </c>
      <c r="C29" s="280" t="str">
        <f>IF('Frais de personnel'!C28=0,"",'Frais de personnel'!C28)</f>
        <v/>
      </c>
      <c r="D29" s="281" t="str">
        <f>IF('Frais de personnel'!D28=0,"",'Frais de personnel'!D28)</f>
        <v/>
      </c>
      <c r="E29" s="281" t="str">
        <f>IF('Frais de personnel'!E28=0,"",'Frais de personnel'!E28)</f>
        <v/>
      </c>
      <c r="F29" s="280" t="str">
        <f>IF('Frais de personnel'!F28=0,"",'Frais de personnel'!F28)</f>
        <v/>
      </c>
      <c r="G29" s="282" t="str">
        <f>IF('Frais de personnel'!G28=0,"",'Frais de personnel'!G28)</f>
        <v/>
      </c>
      <c r="H29" s="282" t="str">
        <f>IF('Frais de personnel'!H28=0,"",'Frais de personnel'!H28)</f>
        <v/>
      </c>
      <c r="I29" s="282" t="str">
        <f>IF('Frais de personnel'!I28=0,"",'Frais de personnel'!I28)</f>
        <v/>
      </c>
      <c r="J29" s="283"/>
      <c r="K29" s="284"/>
      <c r="L29" s="284"/>
      <c r="M29" s="285" t="str">
        <f t="shared" si="0"/>
        <v/>
      </c>
      <c r="N29" s="293" t="str">
        <f t="shared" si="5"/>
        <v/>
      </c>
      <c r="O29" s="287" t="str">
        <f t="shared" si="1"/>
        <v/>
      </c>
      <c r="P29" s="288" t="str">
        <f t="shared" si="2"/>
        <v/>
      </c>
      <c r="Q29" s="289" t="str">
        <f t="shared" si="3"/>
        <v/>
      </c>
      <c r="R29" s="290" t="str">
        <f t="shared" si="4"/>
        <v/>
      </c>
      <c r="S29" s="291"/>
    </row>
    <row r="30" spans="1:19" x14ac:dyDescent="0.25">
      <c r="A30" s="292">
        <v>24</v>
      </c>
      <c r="B30" s="280" t="str">
        <f>IF('Frais de personnel'!B29=0,"",'Frais de personnel'!B29)</f>
        <v/>
      </c>
      <c r="C30" s="280" t="str">
        <f>IF('Frais de personnel'!C29=0,"",'Frais de personnel'!C29)</f>
        <v/>
      </c>
      <c r="D30" s="281" t="str">
        <f>IF('Frais de personnel'!D29=0,"",'Frais de personnel'!D29)</f>
        <v/>
      </c>
      <c r="E30" s="281" t="str">
        <f>IF('Frais de personnel'!E29=0,"",'Frais de personnel'!E29)</f>
        <v/>
      </c>
      <c r="F30" s="280" t="str">
        <f>IF('Frais de personnel'!F29=0,"",'Frais de personnel'!F29)</f>
        <v/>
      </c>
      <c r="G30" s="282" t="str">
        <f>IF('Frais de personnel'!G29=0,"",'Frais de personnel'!G29)</f>
        <v/>
      </c>
      <c r="H30" s="282" t="str">
        <f>IF('Frais de personnel'!H29=0,"",'Frais de personnel'!H29)</f>
        <v/>
      </c>
      <c r="I30" s="282" t="str">
        <f>IF('Frais de personnel'!I29=0,"",'Frais de personnel'!I29)</f>
        <v/>
      </c>
      <c r="J30" s="283"/>
      <c r="K30" s="284"/>
      <c r="L30" s="284"/>
      <c r="M30" s="285" t="str">
        <f t="shared" si="0"/>
        <v/>
      </c>
      <c r="N30" s="293" t="str">
        <f t="shared" si="5"/>
        <v/>
      </c>
      <c r="O30" s="287" t="str">
        <f t="shared" si="1"/>
        <v/>
      </c>
      <c r="P30" s="288" t="str">
        <f t="shared" si="2"/>
        <v/>
      </c>
      <c r="Q30" s="289" t="str">
        <f t="shared" si="3"/>
        <v/>
      </c>
      <c r="R30" s="290" t="str">
        <f t="shared" si="4"/>
        <v/>
      </c>
      <c r="S30" s="291"/>
    </row>
    <row r="31" spans="1:19" x14ac:dyDescent="0.25">
      <c r="A31" s="292">
        <v>25</v>
      </c>
      <c r="B31" s="280" t="str">
        <f>IF('Frais de personnel'!B30=0,"",'Frais de personnel'!B30)</f>
        <v/>
      </c>
      <c r="C31" s="280" t="str">
        <f>IF('Frais de personnel'!C30=0,"",'Frais de personnel'!C30)</f>
        <v/>
      </c>
      <c r="D31" s="281" t="str">
        <f>IF('Frais de personnel'!D30=0,"",'Frais de personnel'!D30)</f>
        <v/>
      </c>
      <c r="E31" s="281" t="str">
        <f>IF('Frais de personnel'!E30=0,"",'Frais de personnel'!E30)</f>
        <v/>
      </c>
      <c r="F31" s="280" t="str">
        <f>IF('Frais de personnel'!F30=0,"",'Frais de personnel'!F30)</f>
        <v/>
      </c>
      <c r="G31" s="282" t="str">
        <f>IF('Frais de personnel'!G30=0,"",'Frais de personnel'!G30)</f>
        <v/>
      </c>
      <c r="H31" s="282" t="str">
        <f>IF('Frais de personnel'!H30=0,"",'Frais de personnel'!H30)</f>
        <v/>
      </c>
      <c r="I31" s="282" t="str">
        <f>IF('Frais de personnel'!I30=0,"",'Frais de personnel'!I30)</f>
        <v/>
      </c>
      <c r="J31" s="283"/>
      <c r="K31" s="284"/>
      <c r="L31" s="284"/>
      <c r="M31" s="285" t="str">
        <f t="shared" si="0"/>
        <v/>
      </c>
      <c r="N31" s="293" t="str">
        <f t="shared" si="5"/>
        <v/>
      </c>
      <c r="O31" s="287" t="str">
        <f t="shared" si="1"/>
        <v/>
      </c>
      <c r="P31" s="288" t="str">
        <f t="shared" si="2"/>
        <v/>
      </c>
      <c r="Q31" s="289" t="str">
        <f t="shared" si="3"/>
        <v/>
      </c>
      <c r="R31" s="290" t="str">
        <f t="shared" si="4"/>
        <v/>
      </c>
      <c r="S31" s="291"/>
    </row>
    <row r="32" spans="1:19" x14ac:dyDescent="0.25">
      <c r="A32" s="292">
        <v>26</v>
      </c>
      <c r="B32" s="280" t="str">
        <f>IF('Frais de personnel'!B31=0,"",'Frais de personnel'!B31)</f>
        <v/>
      </c>
      <c r="C32" s="280" t="str">
        <f>IF('Frais de personnel'!C31=0,"",'Frais de personnel'!C31)</f>
        <v/>
      </c>
      <c r="D32" s="281" t="str">
        <f>IF('Frais de personnel'!D31=0,"",'Frais de personnel'!D31)</f>
        <v/>
      </c>
      <c r="E32" s="281" t="str">
        <f>IF('Frais de personnel'!E31=0,"",'Frais de personnel'!E31)</f>
        <v/>
      </c>
      <c r="F32" s="280" t="str">
        <f>IF('Frais de personnel'!F31=0,"",'Frais de personnel'!F31)</f>
        <v/>
      </c>
      <c r="G32" s="282" t="str">
        <f>IF('Frais de personnel'!G31=0,"",'Frais de personnel'!G31)</f>
        <v/>
      </c>
      <c r="H32" s="282" t="str">
        <f>IF('Frais de personnel'!H31=0,"",'Frais de personnel'!H31)</f>
        <v/>
      </c>
      <c r="I32" s="282" t="str">
        <f>IF('Frais de personnel'!I31=0,"",'Frais de personnel'!I31)</f>
        <v/>
      </c>
      <c r="J32" s="283"/>
      <c r="K32" s="284"/>
      <c r="L32" s="284"/>
      <c r="M32" s="285" t="str">
        <f t="shared" si="0"/>
        <v/>
      </c>
      <c r="N32" s="293" t="str">
        <f t="shared" si="5"/>
        <v/>
      </c>
      <c r="O32" s="287" t="str">
        <f t="shared" si="1"/>
        <v/>
      </c>
      <c r="P32" s="288" t="str">
        <f t="shared" si="2"/>
        <v/>
      </c>
      <c r="Q32" s="289" t="str">
        <f t="shared" si="3"/>
        <v/>
      </c>
      <c r="R32" s="290" t="str">
        <f t="shared" si="4"/>
        <v/>
      </c>
      <c r="S32" s="291"/>
    </row>
    <row r="33" spans="1:19" x14ac:dyDescent="0.25">
      <c r="A33" s="292">
        <v>27</v>
      </c>
      <c r="B33" s="280" t="str">
        <f>IF('Frais de personnel'!B32=0,"",'Frais de personnel'!B32)</f>
        <v/>
      </c>
      <c r="C33" s="280" t="str">
        <f>IF('Frais de personnel'!C32=0,"",'Frais de personnel'!C32)</f>
        <v/>
      </c>
      <c r="D33" s="281" t="str">
        <f>IF('Frais de personnel'!D32=0,"",'Frais de personnel'!D32)</f>
        <v/>
      </c>
      <c r="E33" s="281" t="str">
        <f>IF('Frais de personnel'!E32=0,"",'Frais de personnel'!E32)</f>
        <v/>
      </c>
      <c r="F33" s="280" t="str">
        <f>IF('Frais de personnel'!F32=0,"",'Frais de personnel'!F32)</f>
        <v/>
      </c>
      <c r="G33" s="282" t="str">
        <f>IF('Frais de personnel'!G32=0,"",'Frais de personnel'!G32)</f>
        <v/>
      </c>
      <c r="H33" s="282" t="str">
        <f>IF('Frais de personnel'!H32=0,"",'Frais de personnel'!H32)</f>
        <v/>
      </c>
      <c r="I33" s="282" t="str">
        <f>IF('Frais de personnel'!I32=0,"",'Frais de personnel'!I32)</f>
        <v/>
      </c>
      <c r="J33" s="283"/>
      <c r="K33" s="284"/>
      <c r="L33" s="284"/>
      <c r="M33" s="285" t="str">
        <f t="shared" si="0"/>
        <v/>
      </c>
      <c r="N33" s="293" t="str">
        <f t="shared" si="5"/>
        <v/>
      </c>
      <c r="O33" s="287" t="str">
        <f t="shared" si="1"/>
        <v/>
      </c>
      <c r="P33" s="288" t="str">
        <f t="shared" si="2"/>
        <v/>
      </c>
      <c r="Q33" s="289" t="str">
        <f t="shared" si="3"/>
        <v/>
      </c>
      <c r="R33" s="290" t="str">
        <f t="shared" si="4"/>
        <v/>
      </c>
      <c r="S33" s="291"/>
    </row>
    <row r="34" spans="1:19" x14ac:dyDescent="0.25">
      <c r="A34" s="292">
        <v>28</v>
      </c>
      <c r="B34" s="280" t="str">
        <f>IF('Frais de personnel'!B33=0,"",'Frais de personnel'!B33)</f>
        <v/>
      </c>
      <c r="C34" s="280" t="str">
        <f>IF('Frais de personnel'!C33=0,"",'Frais de personnel'!C33)</f>
        <v/>
      </c>
      <c r="D34" s="281" t="str">
        <f>IF('Frais de personnel'!D33=0,"",'Frais de personnel'!D33)</f>
        <v/>
      </c>
      <c r="E34" s="281" t="str">
        <f>IF('Frais de personnel'!E33=0,"",'Frais de personnel'!E33)</f>
        <v/>
      </c>
      <c r="F34" s="280" t="str">
        <f>IF('Frais de personnel'!F33=0,"",'Frais de personnel'!F33)</f>
        <v/>
      </c>
      <c r="G34" s="282" t="str">
        <f>IF('Frais de personnel'!G33=0,"",'Frais de personnel'!G33)</f>
        <v/>
      </c>
      <c r="H34" s="282" t="str">
        <f>IF('Frais de personnel'!H33=0,"",'Frais de personnel'!H33)</f>
        <v/>
      </c>
      <c r="I34" s="282" t="str">
        <f>IF('Frais de personnel'!I33=0,"",'Frais de personnel'!I33)</f>
        <v/>
      </c>
      <c r="J34" s="283"/>
      <c r="K34" s="284"/>
      <c r="L34" s="284"/>
      <c r="M34" s="285" t="str">
        <f t="shared" si="0"/>
        <v/>
      </c>
      <c r="N34" s="293" t="str">
        <f t="shared" si="5"/>
        <v/>
      </c>
      <c r="O34" s="287" t="str">
        <f t="shared" si="1"/>
        <v/>
      </c>
      <c r="P34" s="288" t="str">
        <f t="shared" si="2"/>
        <v/>
      </c>
      <c r="Q34" s="289" t="str">
        <f t="shared" si="3"/>
        <v/>
      </c>
      <c r="R34" s="290" t="str">
        <f t="shared" si="4"/>
        <v/>
      </c>
      <c r="S34" s="291"/>
    </row>
    <row r="35" spans="1:19" x14ac:dyDescent="0.25">
      <c r="A35" s="292">
        <v>29</v>
      </c>
      <c r="B35" s="280" t="str">
        <f>IF('Frais de personnel'!B34=0,"",'Frais de personnel'!B34)</f>
        <v/>
      </c>
      <c r="C35" s="280" t="str">
        <f>IF('Frais de personnel'!C34=0,"",'Frais de personnel'!C34)</f>
        <v/>
      </c>
      <c r="D35" s="281" t="str">
        <f>IF('Frais de personnel'!D34=0,"",'Frais de personnel'!D34)</f>
        <v/>
      </c>
      <c r="E35" s="281" t="str">
        <f>IF('Frais de personnel'!E34=0,"",'Frais de personnel'!E34)</f>
        <v/>
      </c>
      <c r="F35" s="280" t="str">
        <f>IF('Frais de personnel'!F34=0,"",'Frais de personnel'!F34)</f>
        <v/>
      </c>
      <c r="G35" s="282" t="str">
        <f>IF('Frais de personnel'!G34=0,"",'Frais de personnel'!G34)</f>
        <v/>
      </c>
      <c r="H35" s="282" t="str">
        <f>IF('Frais de personnel'!H34=0,"",'Frais de personnel'!H34)</f>
        <v/>
      </c>
      <c r="I35" s="282" t="str">
        <f>IF('Frais de personnel'!I34=0,"",'Frais de personnel'!I34)</f>
        <v/>
      </c>
      <c r="J35" s="283"/>
      <c r="K35" s="284"/>
      <c r="L35" s="284"/>
      <c r="M35" s="285" t="str">
        <f t="shared" si="0"/>
        <v/>
      </c>
      <c r="N35" s="293" t="str">
        <f t="shared" si="5"/>
        <v/>
      </c>
      <c r="O35" s="287" t="str">
        <f t="shared" si="1"/>
        <v/>
      </c>
      <c r="P35" s="288" t="str">
        <f t="shared" si="2"/>
        <v/>
      </c>
      <c r="Q35" s="289" t="str">
        <f t="shared" si="3"/>
        <v/>
      </c>
      <c r="R35" s="290" t="str">
        <f t="shared" si="4"/>
        <v/>
      </c>
      <c r="S35" s="291"/>
    </row>
    <row r="36" spans="1:19" x14ac:dyDescent="0.25">
      <c r="A36" s="292">
        <v>30</v>
      </c>
      <c r="B36" s="280" t="str">
        <f>IF('Frais de personnel'!B35=0,"",'Frais de personnel'!B35)</f>
        <v/>
      </c>
      <c r="C36" s="280" t="str">
        <f>IF('Frais de personnel'!C35=0,"",'Frais de personnel'!C35)</f>
        <v/>
      </c>
      <c r="D36" s="281" t="str">
        <f>IF('Frais de personnel'!D35=0,"",'Frais de personnel'!D35)</f>
        <v/>
      </c>
      <c r="E36" s="281" t="str">
        <f>IF('Frais de personnel'!E35=0,"",'Frais de personnel'!E35)</f>
        <v/>
      </c>
      <c r="F36" s="280" t="str">
        <f>IF('Frais de personnel'!F35=0,"",'Frais de personnel'!F35)</f>
        <v/>
      </c>
      <c r="G36" s="282" t="str">
        <f>IF('Frais de personnel'!G35=0,"",'Frais de personnel'!G35)</f>
        <v/>
      </c>
      <c r="H36" s="282" t="str">
        <f>IF('Frais de personnel'!H35=0,"",'Frais de personnel'!H35)</f>
        <v/>
      </c>
      <c r="I36" s="282" t="str">
        <f>IF('Frais de personnel'!I35=0,"",'Frais de personnel'!I35)</f>
        <v/>
      </c>
      <c r="J36" s="283"/>
      <c r="K36" s="284"/>
      <c r="L36" s="284"/>
      <c r="M36" s="285" t="str">
        <f t="shared" si="0"/>
        <v/>
      </c>
      <c r="N36" s="293" t="str">
        <f t="shared" si="5"/>
        <v/>
      </c>
      <c r="O36" s="287" t="str">
        <f t="shared" si="1"/>
        <v/>
      </c>
      <c r="P36" s="288" t="str">
        <f t="shared" si="2"/>
        <v/>
      </c>
      <c r="Q36" s="289" t="str">
        <f t="shared" si="3"/>
        <v/>
      </c>
      <c r="R36" s="290" t="str">
        <f t="shared" si="4"/>
        <v/>
      </c>
      <c r="S36" s="291"/>
    </row>
    <row r="37" spans="1:19" x14ac:dyDescent="0.25">
      <c r="A37" s="292">
        <v>31</v>
      </c>
      <c r="B37" s="280" t="str">
        <f>IF('Frais de personnel'!B36=0,"",'Frais de personnel'!B36)</f>
        <v/>
      </c>
      <c r="C37" s="280" t="str">
        <f>IF('Frais de personnel'!C36=0,"",'Frais de personnel'!C36)</f>
        <v/>
      </c>
      <c r="D37" s="281" t="str">
        <f>IF('Frais de personnel'!D36=0,"",'Frais de personnel'!D36)</f>
        <v/>
      </c>
      <c r="E37" s="281" t="str">
        <f>IF('Frais de personnel'!E36=0,"",'Frais de personnel'!E36)</f>
        <v/>
      </c>
      <c r="F37" s="280" t="str">
        <f>IF('Frais de personnel'!F36=0,"",'Frais de personnel'!F36)</f>
        <v/>
      </c>
      <c r="G37" s="282" t="str">
        <f>IF('Frais de personnel'!G36=0,"",'Frais de personnel'!G36)</f>
        <v/>
      </c>
      <c r="H37" s="282" t="str">
        <f>IF('Frais de personnel'!H36=0,"",'Frais de personnel'!H36)</f>
        <v/>
      </c>
      <c r="I37" s="282" t="str">
        <f>IF('Frais de personnel'!I36=0,"",'Frais de personnel'!I36)</f>
        <v/>
      </c>
      <c r="J37" s="283"/>
      <c r="K37" s="284"/>
      <c r="L37" s="284"/>
      <c r="M37" s="285" t="str">
        <f t="shared" si="0"/>
        <v/>
      </c>
      <c r="N37" s="293" t="str">
        <f t="shared" si="5"/>
        <v/>
      </c>
      <c r="O37" s="287" t="str">
        <f t="shared" si="1"/>
        <v/>
      </c>
      <c r="P37" s="288" t="str">
        <f t="shared" si="2"/>
        <v/>
      </c>
      <c r="Q37" s="289" t="str">
        <f t="shared" si="3"/>
        <v/>
      </c>
      <c r="R37" s="290" t="str">
        <f t="shared" si="4"/>
        <v/>
      </c>
      <c r="S37" s="291"/>
    </row>
    <row r="38" spans="1:19" x14ac:dyDescent="0.25">
      <c r="A38" s="292">
        <v>32</v>
      </c>
      <c r="B38" s="280" t="str">
        <f>IF('Frais de personnel'!B37=0,"",'Frais de personnel'!B37)</f>
        <v/>
      </c>
      <c r="C38" s="280" t="str">
        <f>IF('Frais de personnel'!C37=0,"",'Frais de personnel'!C37)</f>
        <v/>
      </c>
      <c r="D38" s="281" t="str">
        <f>IF('Frais de personnel'!D37=0,"",'Frais de personnel'!D37)</f>
        <v/>
      </c>
      <c r="E38" s="281" t="str">
        <f>IF('Frais de personnel'!E37=0,"",'Frais de personnel'!E37)</f>
        <v/>
      </c>
      <c r="F38" s="280" t="str">
        <f>IF('Frais de personnel'!F37=0,"",'Frais de personnel'!F37)</f>
        <v/>
      </c>
      <c r="G38" s="282" t="str">
        <f>IF('Frais de personnel'!G37=0,"",'Frais de personnel'!G37)</f>
        <v/>
      </c>
      <c r="H38" s="282" t="str">
        <f>IF('Frais de personnel'!H37=0,"",'Frais de personnel'!H37)</f>
        <v/>
      </c>
      <c r="I38" s="282" t="str">
        <f>IF('Frais de personnel'!I37=0,"",'Frais de personnel'!I37)</f>
        <v/>
      </c>
      <c r="J38" s="283"/>
      <c r="K38" s="284"/>
      <c r="L38" s="284"/>
      <c r="M38" s="285" t="str">
        <f t="shared" si="0"/>
        <v/>
      </c>
      <c r="N38" s="293" t="str">
        <f t="shared" si="5"/>
        <v/>
      </c>
      <c r="O38" s="287" t="str">
        <f t="shared" si="1"/>
        <v/>
      </c>
      <c r="P38" s="288" t="str">
        <f t="shared" si="2"/>
        <v/>
      </c>
      <c r="Q38" s="289" t="str">
        <f t="shared" si="3"/>
        <v/>
      </c>
      <c r="R38" s="290" t="str">
        <f t="shared" si="4"/>
        <v/>
      </c>
      <c r="S38" s="291"/>
    </row>
    <row r="39" spans="1:19" x14ac:dyDescent="0.25">
      <c r="A39" s="292">
        <v>33</v>
      </c>
      <c r="B39" s="280" t="str">
        <f>IF('Frais de personnel'!B38=0,"",'Frais de personnel'!B38)</f>
        <v/>
      </c>
      <c r="C39" s="280" t="str">
        <f>IF('Frais de personnel'!C38=0,"",'Frais de personnel'!C38)</f>
        <v/>
      </c>
      <c r="D39" s="281" t="str">
        <f>IF('Frais de personnel'!D38=0,"",'Frais de personnel'!D38)</f>
        <v/>
      </c>
      <c r="E39" s="281" t="str">
        <f>IF('Frais de personnel'!E38=0,"",'Frais de personnel'!E38)</f>
        <v/>
      </c>
      <c r="F39" s="280" t="str">
        <f>IF('Frais de personnel'!F38=0,"",'Frais de personnel'!F38)</f>
        <v/>
      </c>
      <c r="G39" s="282" t="str">
        <f>IF('Frais de personnel'!G38=0,"",'Frais de personnel'!G38)</f>
        <v/>
      </c>
      <c r="H39" s="282" t="str">
        <f>IF('Frais de personnel'!H38=0,"",'Frais de personnel'!H38)</f>
        <v/>
      </c>
      <c r="I39" s="282" t="str">
        <f>IF('Frais de personnel'!I38=0,"",'Frais de personnel'!I38)</f>
        <v/>
      </c>
      <c r="J39" s="283"/>
      <c r="K39" s="284"/>
      <c r="L39" s="284"/>
      <c r="M39" s="285" t="str">
        <f t="shared" si="0"/>
        <v/>
      </c>
      <c r="N39" s="293" t="str">
        <f t="shared" si="5"/>
        <v/>
      </c>
      <c r="O39" s="287" t="str">
        <f t="shared" ref="O39:O70" si="6">IF(OR(M39=0, ISBLANK(M39)), "", M39)</f>
        <v/>
      </c>
      <c r="P39" s="288" t="str">
        <f t="shared" si="2"/>
        <v/>
      </c>
      <c r="Q39" s="289" t="str">
        <f t="shared" si="3"/>
        <v/>
      </c>
      <c r="R39" s="290" t="str">
        <f t="shared" ref="R39:R70" si="7">IF($Q39 &gt; $O39, "Le montant éligible retenu ne peut pas être supérieur au montant raisonnable",IF($Q39 &gt; $P39, "Le montant éligible retenu ne peut pas être supérieur au montant du plafond", ""))</f>
        <v/>
      </c>
      <c r="S39" s="291"/>
    </row>
    <row r="40" spans="1:19" x14ac:dyDescent="0.25">
      <c r="A40" s="292">
        <v>34</v>
      </c>
      <c r="B40" s="280" t="str">
        <f>IF('Frais de personnel'!B39=0,"",'Frais de personnel'!B39)</f>
        <v/>
      </c>
      <c r="C40" s="280" t="str">
        <f>IF('Frais de personnel'!C39=0,"",'Frais de personnel'!C39)</f>
        <v/>
      </c>
      <c r="D40" s="281" t="str">
        <f>IF('Frais de personnel'!D39=0,"",'Frais de personnel'!D39)</f>
        <v/>
      </c>
      <c r="E40" s="281" t="str">
        <f>IF('Frais de personnel'!E39=0,"",'Frais de personnel'!E39)</f>
        <v/>
      </c>
      <c r="F40" s="280" t="str">
        <f>IF('Frais de personnel'!F39=0,"",'Frais de personnel'!F39)</f>
        <v/>
      </c>
      <c r="G40" s="282" t="str">
        <f>IF('Frais de personnel'!G39=0,"",'Frais de personnel'!G39)</f>
        <v/>
      </c>
      <c r="H40" s="282" t="str">
        <f>IF('Frais de personnel'!H39=0,"",'Frais de personnel'!H39)</f>
        <v/>
      </c>
      <c r="I40" s="282" t="str">
        <f>IF('Frais de personnel'!I39=0,"",'Frais de personnel'!I39)</f>
        <v/>
      </c>
      <c r="J40" s="283"/>
      <c r="K40" s="284"/>
      <c r="L40" s="284"/>
      <c r="M40" s="285" t="str">
        <f t="shared" si="0"/>
        <v/>
      </c>
      <c r="N40" s="293" t="str">
        <f t="shared" si="5"/>
        <v/>
      </c>
      <c r="O40" s="287" t="str">
        <f t="shared" si="6"/>
        <v/>
      </c>
      <c r="P40" s="288" t="str">
        <f t="shared" si="2"/>
        <v/>
      </c>
      <c r="Q40" s="289" t="str">
        <f t="shared" si="3"/>
        <v/>
      </c>
      <c r="R40" s="290" t="str">
        <f t="shared" si="7"/>
        <v/>
      </c>
      <c r="S40" s="291"/>
    </row>
    <row r="41" spans="1:19" x14ac:dyDescent="0.25">
      <c r="A41" s="292">
        <v>35</v>
      </c>
      <c r="B41" s="280" t="str">
        <f>IF('Frais de personnel'!B40=0,"",'Frais de personnel'!B40)</f>
        <v/>
      </c>
      <c r="C41" s="280" t="str">
        <f>IF('Frais de personnel'!C40=0,"",'Frais de personnel'!C40)</f>
        <v/>
      </c>
      <c r="D41" s="281" t="str">
        <f>IF('Frais de personnel'!D40=0,"",'Frais de personnel'!D40)</f>
        <v/>
      </c>
      <c r="E41" s="281" t="str">
        <f>IF('Frais de personnel'!E40=0,"",'Frais de personnel'!E40)</f>
        <v/>
      </c>
      <c r="F41" s="280" t="str">
        <f>IF('Frais de personnel'!F40=0,"",'Frais de personnel'!F40)</f>
        <v/>
      </c>
      <c r="G41" s="282" t="str">
        <f>IF('Frais de personnel'!G40=0,"",'Frais de personnel'!G40)</f>
        <v/>
      </c>
      <c r="H41" s="282" t="str">
        <f>IF('Frais de personnel'!H40=0,"",'Frais de personnel'!H40)</f>
        <v/>
      </c>
      <c r="I41" s="282" t="str">
        <f>IF('Frais de personnel'!I40=0,"",'Frais de personnel'!I40)</f>
        <v/>
      </c>
      <c r="J41" s="283"/>
      <c r="K41" s="284"/>
      <c r="L41" s="284"/>
      <c r="M41" s="285" t="str">
        <f t="shared" si="0"/>
        <v/>
      </c>
      <c r="N41" s="293" t="str">
        <f t="shared" si="5"/>
        <v/>
      </c>
      <c r="O41" s="287" t="str">
        <f t="shared" si="6"/>
        <v/>
      </c>
      <c r="P41" s="288" t="str">
        <f t="shared" si="2"/>
        <v/>
      </c>
      <c r="Q41" s="289" t="str">
        <f t="shared" si="3"/>
        <v/>
      </c>
      <c r="R41" s="290" t="str">
        <f t="shared" si="7"/>
        <v/>
      </c>
      <c r="S41" s="291"/>
    </row>
    <row r="42" spans="1:19" x14ac:dyDescent="0.25">
      <c r="A42" s="292">
        <v>36</v>
      </c>
      <c r="B42" s="280" t="str">
        <f>IF('Frais de personnel'!B41=0,"",'Frais de personnel'!B41)</f>
        <v/>
      </c>
      <c r="C42" s="280" t="str">
        <f>IF('Frais de personnel'!C41=0,"",'Frais de personnel'!C41)</f>
        <v/>
      </c>
      <c r="D42" s="281" t="str">
        <f>IF('Frais de personnel'!D41=0,"",'Frais de personnel'!D41)</f>
        <v/>
      </c>
      <c r="E42" s="281" t="str">
        <f>IF('Frais de personnel'!E41=0,"",'Frais de personnel'!E41)</f>
        <v/>
      </c>
      <c r="F42" s="280" t="str">
        <f>IF('Frais de personnel'!F41=0,"",'Frais de personnel'!F41)</f>
        <v/>
      </c>
      <c r="G42" s="282" t="str">
        <f>IF('Frais de personnel'!G41=0,"",'Frais de personnel'!G41)</f>
        <v/>
      </c>
      <c r="H42" s="282" t="str">
        <f>IF('Frais de personnel'!H41=0,"",'Frais de personnel'!H41)</f>
        <v/>
      </c>
      <c r="I42" s="282" t="str">
        <f>IF('Frais de personnel'!I41=0,"",'Frais de personnel'!I41)</f>
        <v/>
      </c>
      <c r="J42" s="283"/>
      <c r="K42" s="284"/>
      <c r="L42" s="284"/>
      <c r="M42" s="285" t="str">
        <f t="shared" si="0"/>
        <v/>
      </c>
      <c r="N42" s="293" t="str">
        <f t="shared" si="5"/>
        <v/>
      </c>
      <c r="O42" s="287" t="str">
        <f t="shared" si="6"/>
        <v/>
      </c>
      <c r="P42" s="288" t="str">
        <f t="shared" si="2"/>
        <v/>
      </c>
      <c r="Q42" s="289" t="str">
        <f t="shared" si="3"/>
        <v/>
      </c>
      <c r="R42" s="290" t="str">
        <f t="shared" si="7"/>
        <v/>
      </c>
      <c r="S42" s="291"/>
    </row>
    <row r="43" spans="1:19" x14ac:dyDescent="0.25">
      <c r="A43" s="292">
        <v>37</v>
      </c>
      <c r="B43" s="280" t="str">
        <f>IF('Frais de personnel'!B42=0,"",'Frais de personnel'!B42)</f>
        <v/>
      </c>
      <c r="C43" s="280" t="str">
        <f>IF('Frais de personnel'!C42=0,"",'Frais de personnel'!C42)</f>
        <v/>
      </c>
      <c r="D43" s="281" t="str">
        <f>IF('Frais de personnel'!D42=0,"",'Frais de personnel'!D42)</f>
        <v/>
      </c>
      <c r="E43" s="281" t="str">
        <f>IF('Frais de personnel'!E42=0,"",'Frais de personnel'!E42)</f>
        <v/>
      </c>
      <c r="F43" s="280" t="str">
        <f>IF('Frais de personnel'!F42=0,"",'Frais de personnel'!F42)</f>
        <v/>
      </c>
      <c r="G43" s="282" t="str">
        <f>IF('Frais de personnel'!G42=0,"",'Frais de personnel'!G42)</f>
        <v/>
      </c>
      <c r="H43" s="282" t="str">
        <f>IF('Frais de personnel'!H42=0,"",'Frais de personnel'!H42)</f>
        <v/>
      </c>
      <c r="I43" s="282" t="str">
        <f>IF('Frais de personnel'!I42=0,"",'Frais de personnel'!I42)</f>
        <v/>
      </c>
      <c r="J43" s="283"/>
      <c r="K43" s="284"/>
      <c r="L43" s="284"/>
      <c r="M43" s="285" t="str">
        <f t="shared" si="0"/>
        <v/>
      </c>
      <c r="N43" s="293" t="str">
        <f t="shared" si="5"/>
        <v/>
      </c>
      <c r="O43" s="287" t="str">
        <f t="shared" si="6"/>
        <v/>
      </c>
      <c r="P43" s="288" t="str">
        <f t="shared" si="2"/>
        <v/>
      </c>
      <c r="Q43" s="289" t="str">
        <f t="shared" si="3"/>
        <v/>
      </c>
      <c r="R43" s="290" t="str">
        <f t="shared" si="7"/>
        <v/>
      </c>
      <c r="S43" s="291"/>
    </row>
    <row r="44" spans="1:19" x14ac:dyDescent="0.25">
      <c r="A44" s="292">
        <v>38</v>
      </c>
      <c r="B44" s="280" t="str">
        <f>IF('Frais de personnel'!B43=0,"",'Frais de personnel'!B43)</f>
        <v/>
      </c>
      <c r="C44" s="280" t="str">
        <f>IF('Frais de personnel'!C43=0,"",'Frais de personnel'!C43)</f>
        <v/>
      </c>
      <c r="D44" s="281" t="str">
        <f>IF('Frais de personnel'!D43=0,"",'Frais de personnel'!D43)</f>
        <v/>
      </c>
      <c r="E44" s="281" t="str">
        <f>IF('Frais de personnel'!E43=0,"",'Frais de personnel'!E43)</f>
        <v/>
      </c>
      <c r="F44" s="280" t="str">
        <f>IF('Frais de personnel'!F43=0,"",'Frais de personnel'!F43)</f>
        <v/>
      </c>
      <c r="G44" s="282" t="str">
        <f>IF('Frais de personnel'!G43=0,"",'Frais de personnel'!G43)</f>
        <v/>
      </c>
      <c r="H44" s="282" t="str">
        <f>IF('Frais de personnel'!H43=0,"",'Frais de personnel'!H43)</f>
        <v/>
      </c>
      <c r="I44" s="282" t="str">
        <f>IF('Frais de personnel'!I43=0,"",'Frais de personnel'!I43)</f>
        <v/>
      </c>
      <c r="J44" s="283"/>
      <c r="K44" s="284"/>
      <c r="L44" s="284"/>
      <c r="M44" s="285" t="str">
        <f t="shared" si="0"/>
        <v/>
      </c>
      <c r="N44" s="293" t="str">
        <f t="shared" si="5"/>
        <v/>
      </c>
      <c r="O44" s="287" t="str">
        <f t="shared" si="6"/>
        <v/>
      </c>
      <c r="P44" s="288" t="str">
        <f t="shared" si="2"/>
        <v/>
      </c>
      <c r="Q44" s="289" t="str">
        <f t="shared" si="3"/>
        <v/>
      </c>
      <c r="R44" s="290" t="str">
        <f t="shared" si="7"/>
        <v/>
      </c>
      <c r="S44" s="291"/>
    </row>
    <row r="45" spans="1:19" x14ac:dyDescent="0.25">
      <c r="A45" s="292">
        <v>39</v>
      </c>
      <c r="B45" s="280" t="str">
        <f>IF('Frais de personnel'!B44=0,"",'Frais de personnel'!B44)</f>
        <v/>
      </c>
      <c r="C45" s="280" t="str">
        <f>IF('Frais de personnel'!C44=0,"",'Frais de personnel'!C44)</f>
        <v/>
      </c>
      <c r="D45" s="281" t="str">
        <f>IF('Frais de personnel'!D44=0,"",'Frais de personnel'!D44)</f>
        <v/>
      </c>
      <c r="E45" s="281" t="str">
        <f>IF('Frais de personnel'!E44=0,"",'Frais de personnel'!E44)</f>
        <v/>
      </c>
      <c r="F45" s="280" t="str">
        <f>IF('Frais de personnel'!F44=0,"",'Frais de personnel'!F44)</f>
        <v/>
      </c>
      <c r="G45" s="282" t="str">
        <f>IF('Frais de personnel'!G44=0,"",'Frais de personnel'!G44)</f>
        <v/>
      </c>
      <c r="H45" s="282" t="str">
        <f>IF('Frais de personnel'!H44=0,"",'Frais de personnel'!H44)</f>
        <v/>
      </c>
      <c r="I45" s="282" t="str">
        <f>IF('Frais de personnel'!I44=0,"",'Frais de personnel'!I44)</f>
        <v/>
      </c>
      <c r="J45" s="283"/>
      <c r="K45" s="284"/>
      <c r="L45" s="284"/>
      <c r="M45" s="285" t="str">
        <f t="shared" si="0"/>
        <v/>
      </c>
      <c r="N45" s="293" t="str">
        <f t="shared" si="5"/>
        <v/>
      </c>
      <c r="O45" s="287" t="str">
        <f t="shared" si="6"/>
        <v/>
      </c>
      <c r="P45" s="288" t="str">
        <f t="shared" si="2"/>
        <v/>
      </c>
      <c r="Q45" s="289" t="str">
        <f t="shared" si="3"/>
        <v/>
      </c>
      <c r="R45" s="290" t="str">
        <f t="shared" si="7"/>
        <v/>
      </c>
      <c r="S45" s="291"/>
    </row>
    <row r="46" spans="1:19" x14ac:dyDescent="0.25">
      <c r="A46" s="292">
        <v>40</v>
      </c>
      <c r="B46" s="280" t="str">
        <f>IF('Frais de personnel'!B45=0,"",'Frais de personnel'!B45)</f>
        <v/>
      </c>
      <c r="C46" s="280" t="str">
        <f>IF('Frais de personnel'!C45=0,"",'Frais de personnel'!C45)</f>
        <v/>
      </c>
      <c r="D46" s="281" t="str">
        <f>IF('Frais de personnel'!D45=0,"",'Frais de personnel'!D45)</f>
        <v/>
      </c>
      <c r="E46" s="281" t="str">
        <f>IF('Frais de personnel'!E45=0,"",'Frais de personnel'!E45)</f>
        <v/>
      </c>
      <c r="F46" s="280" t="str">
        <f>IF('Frais de personnel'!F45=0,"",'Frais de personnel'!F45)</f>
        <v/>
      </c>
      <c r="G46" s="282" t="str">
        <f>IF('Frais de personnel'!G45=0,"",'Frais de personnel'!G45)</f>
        <v/>
      </c>
      <c r="H46" s="282" t="str">
        <f>IF('Frais de personnel'!H45=0,"",'Frais de personnel'!H45)</f>
        <v/>
      </c>
      <c r="I46" s="282" t="str">
        <f>IF('Frais de personnel'!I45=0,"",'Frais de personnel'!I45)</f>
        <v/>
      </c>
      <c r="J46" s="283"/>
      <c r="K46" s="284"/>
      <c r="L46" s="284"/>
      <c r="M46" s="285" t="str">
        <f t="shared" si="0"/>
        <v/>
      </c>
      <c r="N46" s="293" t="str">
        <f t="shared" si="5"/>
        <v/>
      </c>
      <c r="O46" s="287" t="str">
        <f t="shared" si="6"/>
        <v/>
      </c>
      <c r="P46" s="288" t="str">
        <f t="shared" si="2"/>
        <v/>
      </c>
      <c r="Q46" s="289" t="str">
        <f t="shared" si="3"/>
        <v/>
      </c>
      <c r="R46" s="290" t="str">
        <f t="shared" si="7"/>
        <v/>
      </c>
      <c r="S46" s="291"/>
    </row>
    <row r="47" spans="1:19" x14ac:dyDescent="0.25">
      <c r="A47" s="292">
        <v>41</v>
      </c>
      <c r="B47" s="280" t="str">
        <f>IF('Frais de personnel'!B46=0,"",'Frais de personnel'!B46)</f>
        <v/>
      </c>
      <c r="C47" s="280" t="str">
        <f>IF('Frais de personnel'!C46=0,"",'Frais de personnel'!C46)</f>
        <v/>
      </c>
      <c r="D47" s="281" t="str">
        <f>IF('Frais de personnel'!D46=0,"",'Frais de personnel'!D46)</f>
        <v/>
      </c>
      <c r="E47" s="281" t="str">
        <f>IF('Frais de personnel'!E46=0,"",'Frais de personnel'!E46)</f>
        <v/>
      </c>
      <c r="F47" s="280" t="str">
        <f>IF('Frais de personnel'!F46=0,"",'Frais de personnel'!F46)</f>
        <v/>
      </c>
      <c r="G47" s="282" t="str">
        <f>IF('Frais de personnel'!G46=0,"",'Frais de personnel'!G46)</f>
        <v/>
      </c>
      <c r="H47" s="282" t="str">
        <f>IF('Frais de personnel'!H46=0,"",'Frais de personnel'!H46)</f>
        <v/>
      </c>
      <c r="I47" s="282" t="str">
        <f>IF('Frais de personnel'!I46=0,"",'Frais de personnel'!I46)</f>
        <v/>
      </c>
      <c r="J47" s="283"/>
      <c r="K47" s="284"/>
      <c r="L47" s="284"/>
      <c r="M47" s="285" t="str">
        <f t="shared" si="0"/>
        <v/>
      </c>
      <c r="N47" s="293" t="str">
        <f t="shared" si="5"/>
        <v/>
      </c>
      <c r="O47" s="287" t="str">
        <f t="shared" si="6"/>
        <v/>
      </c>
      <c r="P47" s="288" t="str">
        <f t="shared" si="2"/>
        <v/>
      </c>
      <c r="Q47" s="289" t="str">
        <f t="shared" si="3"/>
        <v/>
      </c>
      <c r="R47" s="290" t="str">
        <f t="shared" si="7"/>
        <v/>
      </c>
      <c r="S47" s="291"/>
    </row>
    <row r="48" spans="1:19" x14ac:dyDescent="0.25">
      <c r="A48" s="292">
        <v>42</v>
      </c>
      <c r="B48" s="280" t="str">
        <f>IF('Frais de personnel'!B47=0,"",'Frais de personnel'!B47)</f>
        <v/>
      </c>
      <c r="C48" s="280" t="str">
        <f>IF('Frais de personnel'!C47=0,"",'Frais de personnel'!C47)</f>
        <v/>
      </c>
      <c r="D48" s="281" t="str">
        <f>IF('Frais de personnel'!D47=0,"",'Frais de personnel'!D47)</f>
        <v/>
      </c>
      <c r="E48" s="281" t="str">
        <f>IF('Frais de personnel'!E47=0,"",'Frais de personnel'!E47)</f>
        <v/>
      </c>
      <c r="F48" s="280" t="str">
        <f>IF('Frais de personnel'!F47=0,"",'Frais de personnel'!F47)</f>
        <v/>
      </c>
      <c r="G48" s="282" t="str">
        <f>IF('Frais de personnel'!G47=0,"",'Frais de personnel'!G47)</f>
        <v/>
      </c>
      <c r="H48" s="282" t="str">
        <f>IF('Frais de personnel'!H47=0,"",'Frais de personnel'!H47)</f>
        <v/>
      </c>
      <c r="I48" s="282" t="str">
        <f>IF('Frais de personnel'!I47=0,"",'Frais de personnel'!I47)</f>
        <v/>
      </c>
      <c r="J48" s="283"/>
      <c r="K48" s="284"/>
      <c r="L48" s="284"/>
      <c r="M48" s="285" t="str">
        <f t="shared" si="0"/>
        <v/>
      </c>
      <c r="N48" s="293" t="str">
        <f t="shared" si="5"/>
        <v/>
      </c>
      <c r="O48" s="287" t="str">
        <f t="shared" si="6"/>
        <v/>
      </c>
      <c r="P48" s="288" t="str">
        <f t="shared" si="2"/>
        <v/>
      </c>
      <c r="Q48" s="289" t="str">
        <f t="shared" si="3"/>
        <v/>
      </c>
      <c r="R48" s="290" t="str">
        <f t="shared" si="7"/>
        <v/>
      </c>
      <c r="S48" s="291"/>
    </row>
    <row r="49" spans="1:19" x14ac:dyDescent="0.25">
      <c r="A49" s="292">
        <v>43</v>
      </c>
      <c r="B49" s="280" t="str">
        <f>IF('Frais de personnel'!B48=0,"",'Frais de personnel'!B48)</f>
        <v/>
      </c>
      <c r="C49" s="280" t="str">
        <f>IF('Frais de personnel'!C48=0,"",'Frais de personnel'!C48)</f>
        <v/>
      </c>
      <c r="D49" s="281" t="str">
        <f>IF('Frais de personnel'!D48=0,"",'Frais de personnel'!D48)</f>
        <v/>
      </c>
      <c r="E49" s="281" t="str">
        <f>IF('Frais de personnel'!E48=0,"",'Frais de personnel'!E48)</f>
        <v/>
      </c>
      <c r="F49" s="280" t="str">
        <f>IF('Frais de personnel'!F48=0,"",'Frais de personnel'!F48)</f>
        <v/>
      </c>
      <c r="G49" s="282" t="str">
        <f>IF('Frais de personnel'!G48=0,"",'Frais de personnel'!G48)</f>
        <v/>
      </c>
      <c r="H49" s="282" t="str">
        <f>IF('Frais de personnel'!H48=0,"",'Frais de personnel'!H48)</f>
        <v/>
      </c>
      <c r="I49" s="282" t="str">
        <f>IF('Frais de personnel'!I48=0,"",'Frais de personnel'!I48)</f>
        <v/>
      </c>
      <c r="J49" s="283"/>
      <c r="K49" s="284"/>
      <c r="L49" s="284"/>
      <c r="M49" s="285" t="str">
        <f t="shared" si="0"/>
        <v/>
      </c>
      <c r="N49" s="293" t="str">
        <f t="shared" si="5"/>
        <v/>
      </c>
      <c r="O49" s="287" t="str">
        <f t="shared" si="6"/>
        <v/>
      </c>
      <c r="P49" s="288" t="str">
        <f t="shared" si="2"/>
        <v/>
      </c>
      <c r="Q49" s="289" t="str">
        <f t="shared" si="3"/>
        <v/>
      </c>
      <c r="R49" s="290" t="str">
        <f t="shared" si="7"/>
        <v/>
      </c>
      <c r="S49" s="291"/>
    </row>
    <row r="50" spans="1:19" x14ac:dyDescent="0.25">
      <c r="A50" s="292">
        <v>44</v>
      </c>
      <c r="B50" s="280" t="str">
        <f>IF('Frais de personnel'!B49=0,"",'Frais de personnel'!B49)</f>
        <v/>
      </c>
      <c r="C50" s="280" t="str">
        <f>IF('Frais de personnel'!C49=0,"",'Frais de personnel'!C49)</f>
        <v/>
      </c>
      <c r="D50" s="281" t="str">
        <f>IF('Frais de personnel'!D49=0,"",'Frais de personnel'!D49)</f>
        <v/>
      </c>
      <c r="E50" s="281" t="str">
        <f>IF('Frais de personnel'!E49=0,"",'Frais de personnel'!E49)</f>
        <v/>
      </c>
      <c r="F50" s="280" t="str">
        <f>IF('Frais de personnel'!F49=0,"",'Frais de personnel'!F49)</f>
        <v/>
      </c>
      <c r="G50" s="282" t="str">
        <f>IF('Frais de personnel'!G49=0,"",'Frais de personnel'!G49)</f>
        <v/>
      </c>
      <c r="H50" s="282" t="str">
        <f>IF('Frais de personnel'!H49=0,"",'Frais de personnel'!H49)</f>
        <v/>
      </c>
      <c r="I50" s="282" t="str">
        <f>IF('Frais de personnel'!I49=0,"",'Frais de personnel'!I49)</f>
        <v/>
      </c>
      <c r="J50" s="283"/>
      <c r="K50" s="284"/>
      <c r="L50" s="284"/>
      <c r="M50" s="285" t="str">
        <f t="shared" si="0"/>
        <v/>
      </c>
      <c r="N50" s="293" t="str">
        <f t="shared" si="5"/>
        <v/>
      </c>
      <c r="O50" s="287" t="str">
        <f t="shared" si="6"/>
        <v/>
      </c>
      <c r="P50" s="288" t="str">
        <f t="shared" si="2"/>
        <v/>
      </c>
      <c r="Q50" s="289" t="str">
        <f t="shared" si="3"/>
        <v/>
      </c>
      <c r="R50" s="290" t="str">
        <f t="shared" si="7"/>
        <v/>
      </c>
      <c r="S50" s="291"/>
    </row>
    <row r="51" spans="1:19" x14ac:dyDescent="0.25">
      <c r="A51" s="292">
        <v>45</v>
      </c>
      <c r="B51" s="280" t="str">
        <f>IF('Frais de personnel'!B50=0,"",'Frais de personnel'!B50)</f>
        <v/>
      </c>
      <c r="C51" s="280" t="str">
        <f>IF('Frais de personnel'!C50=0,"",'Frais de personnel'!C50)</f>
        <v/>
      </c>
      <c r="D51" s="281" t="str">
        <f>IF('Frais de personnel'!D50=0,"",'Frais de personnel'!D50)</f>
        <v/>
      </c>
      <c r="E51" s="281" t="str">
        <f>IF('Frais de personnel'!E50=0,"",'Frais de personnel'!E50)</f>
        <v/>
      </c>
      <c r="F51" s="280" t="str">
        <f>IF('Frais de personnel'!F50=0,"",'Frais de personnel'!F50)</f>
        <v/>
      </c>
      <c r="G51" s="282" t="str">
        <f>IF('Frais de personnel'!G50=0,"",'Frais de personnel'!G50)</f>
        <v/>
      </c>
      <c r="H51" s="282" t="str">
        <f>IF('Frais de personnel'!H50=0,"",'Frais de personnel'!H50)</f>
        <v/>
      </c>
      <c r="I51" s="282" t="str">
        <f>IF('Frais de personnel'!I50=0,"",'Frais de personnel'!I50)</f>
        <v/>
      </c>
      <c r="J51" s="283"/>
      <c r="K51" s="284"/>
      <c r="L51" s="284"/>
      <c r="M51" s="285" t="str">
        <f t="shared" si="0"/>
        <v/>
      </c>
      <c r="N51" s="293" t="str">
        <f t="shared" si="5"/>
        <v/>
      </c>
      <c r="O51" s="287" t="str">
        <f t="shared" si="6"/>
        <v/>
      </c>
      <c r="P51" s="288" t="str">
        <f t="shared" si="2"/>
        <v/>
      </c>
      <c r="Q51" s="289" t="str">
        <f t="shared" si="3"/>
        <v/>
      </c>
      <c r="R51" s="290" t="str">
        <f t="shared" si="7"/>
        <v/>
      </c>
      <c r="S51" s="291"/>
    </row>
    <row r="52" spans="1:19" x14ac:dyDescent="0.25">
      <c r="A52" s="292">
        <v>46</v>
      </c>
      <c r="B52" s="280" t="str">
        <f>IF('Frais de personnel'!B51=0,"",'Frais de personnel'!B51)</f>
        <v/>
      </c>
      <c r="C52" s="280" t="str">
        <f>IF('Frais de personnel'!C51=0,"",'Frais de personnel'!C51)</f>
        <v/>
      </c>
      <c r="D52" s="281" t="str">
        <f>IF('Frais de personnel'!D51=0,"",'Frais de personnel'!D51)</f>
        <v/>
      </c>
      <c r="E52" s="281" t="str">
        <f>IF('Frais de personnel'!E51=0,"",'Frais de personnel'!E51)</f>
        <v/>
      </c>
      <c r="F52" s="280" t="str">
        <f>IF('Frais de personnel'!F51=0,"",'Frais de personnel'!F51)</f>
        <v/>
      </c>
      <c r="G52" s="282" t="str">
        <f>IF('Frais de personnel'!G51=0,"",'Frais de personnel'!G51)</f>
        <v/>
      </c>
      <c r="H52" s="282" t="str">
        <f>IF('Frais de personnel'!H51=0,"",'Frais de personnel'!H51)</f>
        <v/>
      </c>
      <c r="I52" s="282" t="str">
        <f>IF('Frais de personnel'!I51=0,"",'Frais de personnel'!I51)</f>
        <v/>
      </c>
      <c r="J52" s="283"/>
      <c r="K52" s="284"/>
      <c r="L52" s="284"/>
      <c r="M52" s="285" t="str">
        <f t="shared" si="0"/>
        <v/>
      </c>
      <c r="N52" s="293" t="str">
        <f t="shared" si="5"/>
        <v/>
      </c>
      <c r="O52" s="287" t="str">
        <f t="shared" si="6"/>
        <v/>
      </c>
      <c r="P52" s="288" t="str">
        <f t="shared" si="2"/>
        <v/>
      </c>
      <c r="Q52" s="289" t="str">
        <f t="shared" si="3"/>
        <v/>
      </c>
      <c r="R52" s="290" t="str">
        <f t="shared" si="7"/>
        <v/>
      </c>
      <c r="S52" s="291"/>
    </row>
    <row r="53" spans="1:19" x14ac:dyDescent="0.25">
      <c r="A53" s="292">
        <v>47</v>
      </c>
      <c r="B53" s="280" t="str">
        <f>IF('Frais de personnel'!B52=0,"",'Frais de personnel'!B52)</f>
        <v/>
      </c>
      <c r="C53" s="280" t="str">
        <f>IF('Frais de personnel'!C52=0,"",'Frais de personnel'!C52)</f>
        <v/>
      </c>
      <c r="D53" s="281" t="str">
        <f>IF('Frais de personnel'!D52=0,"",'Frais de personnel'!D52)</f>
        <v/>
      </c>
      <c r="E53" s="281" t="str">
        <f>IF('Frais de personnel'!E52=0,"",'Frais de personnel'!E52)</f>
        <v/>
      </c>
      <c r="F53" s="280" t="str">
        <f>IF('Frais de personnel'!F52=0,"",'Frais de personnel'!F52)</f>
        <v/>
      </c>
      <c r="G53" s="282" t="str">
        <f>IF('Frais de personnel'!G52=0,"",'Frais de personnel'!G52)</f>
        <v/>
      </c>
      <c r="H53" s="282" t="str">
        <f>IF('Frais de personnel'!H52=0,"",'Frais de personnel'!H52)</f>
        <v/>
      </c>
      <c r="I53" s="282" t="str">
        <f>IF('Frais de personnel'!I52=0,"",'Frais de personnel'!I52)</f>
        <v/>
      </c>
      <c r="J53" s="283"/>
      <c r="K53" s="284"/>
      <c r="L53" s="284"/>
      <c r="M53" s="285" t="str">
        <f t="shared" si="0"/>
        <v/>
      </c>
      <c r="N53" s="293" t="str">
        <f t="shared" si="5"/>
        <v/>
      </c>
      <c r="O53" s="287" t="str">
        <f t="shared" si="6"/>
        <v/>
      </c>
      <c r="P53" s="288" t="str">
        <f t="shared" si="2"/>
        <v/>
      </c>
      <c r="Q53" s="289" t="str">
        <f t="shared" si="3"/>
        <v/>
      </c>
      <c r="R53" s="290" t="str">
        <f t="shared" si="7"/>
        <v/>
      </c>
      <c r="S53" s="291"/>
    </row>
    <row r="54" spans="1:19" x14ac:dyDescent="0.25">
      <c r="A54" s="292">
        <v>48</v>
      </c>
      <c r="B54" s="280" t="str">
        <f>IF('Frais de personnel'!B53=0,"",'Frais de personnel'!B53)</f>
        <v/>
      </c>
      <c r="C54" s="280" t="str">
        <f>IF('Frais de personnel'!C53=0,"",'Frais de personnel'!C53)</f>
        <v/>
      </c>
      <c r="D54" s="281" t="str">
        <f>IF('Frais de personnel'!D53=0,"",'Frais de personnel'!D53)</f>
        <v/>
      </c>
      <c r="E54" s="281" t="str">
        <f>IF('Frais de personnel'!E53=0,"",'Frais de personnel'!E53)</f>
        <v/>
      </c>
      <c r="F54" s="280" t="str">
        <f>IF('Frais de personnel'!F53=0,"",'Frais de personnel'!F53)</f>
        <v/>
      </c>
      <c r="G54" s="282" t="str">
        <f>IF('Frais de personnel'!G53=0,"",'Frais de personnel'!G53)</f>
        <v/>
      </c>
      <c r="H54" s="282" t="str">
        <f>IF('Frais de personnel'!H53=0,"",'Frais de personnel'!H53)</f>
        <v/>
      </c>
      <c r="I54" s="282" t="str">
        <f>IF('Frais de personnel'!I53=0,"",'Frais de personnel'!I53)</f>
        <v/>
      </c>
      <c r="J54" s="283"/>
      <c r="K54" s="284"/>
      <c r="L54" s="284"/>
      <c r="M54" s="285" t="str">
        <f t="shared" si="0"/>
        <v/>
      </c>
      <c r="N54" s="293" t="str">
        <f t="shared" si="5"/>
        <v/>
      </c>
      <c r="O54" s="287" t="str">
        <f t="shared" si="6"/>
        <v/>
      </c>
      <c r="P54" s="288" t="str">
        <f t="shared" si="2"/>
        <v/>
      </c>
      <c r="Q54" s="289" t="str">
        <f t="shared" si="3"/>
        <v/>
      </c>
      <c r="R54" s="290" t="str">
        <f t="shared" si="7"/>
        <v/>
      </c>
      <c r="S54" s="291"/>
    </row>
    <row r="55" spans="1:19" x14ac:dyDescent="0.25">
      <c r="A55" s="292">
        <v>49</v>
      </c>
      <c r="B55" s="280" t="str">
        <f>IF('Frais de personnel'!B54=0,"",'Frais de personnel'!B54)</f>
        <v/>
      </c>
      <c r="C55" s="280" t="str">
        <f>IF('Frais de personnel'!C54=0,"",'Frais de personnel'!C54)</f>
        <v/>
      </c>
      <c r="D55" s="281" t="str">
        <f>IF('Frais de personnel'!D54=0,"",'Frais de personnel'!D54)</f>
        <v/>
      </c>
      <c r="E55" s="281" t="str">
        <f>IF('Frais de personnel'!E54=0,"",'Frais de personnel'!E54)</f>
        <v/>
      </c>
      <c r="F55" s="280" t="str">
        <f>IF('Frais de personnel'!F54=0,"",'Frais de personnel'!F54)</f>
        <v/>
      </c>
      <c r="G55" s="282" t="str">
        <f>IF('Frais de personnel'!G54=0,"",'Frais de personnel'!G54)</f>
        <v/>
      </c>
      <c r="H55" s="282" t="str">
        <f>IF('Frais de personnel'!H54=0,"",'Frais de personnel'!H54)</f>
        <v/>
      </c>
      <c r="I55" s="282" t="str">
        <f>IF('Frais de personnel'!I54=0,"",'Frais de personnel'!I54)</f>
        <v/>
      </c>
      <c r="J55" s="283"/>
      <c r="K55" s="284"/>
      <c r="L55" s="284"/>
      <c r="M55" s="285" t="str">
        <f t="shared" si="0"/>
        <v/>
      </c>
      <c r="N55" s="293" t="str">
        <f t="shared" si="5"/>
        <v/>
      </c>
      <c r="O55" s="287" t="str">
        <f t="shared" si="6"/>
        <v/>
      </c>
      <c r="P55" s="288" t="str">
        <f t="shared" si="2"/>
        <v/>
      </c>
      <c r="Q55" s="289" t="str">
        <f t="shared" si="3"/>
        <v/>
      </c>
      <c r="R55" s="290" t="str">
        <f t="shared" si="7"/>
        <v/>
      </c>
      <c r="S55" s="291"/>
    </row>
    <row r="56" spans="1:19" x14ac:dyDescent="0.25">
      <c r="A56" s="292">
        <v>50</v>
      </c>
      <c r="B56" s="280" t="str">
        <f>IF('Frais de personnel'!B55=0,"",'Frais de personnel'!B55)</f>
        <v/>
      </c>
      <c r="C56" s="280" t="str">
        <f>IF('Frais de personnel'!C55=0,"",'Frais de personnel'!C55)</f>
        <v/>
      </c>
      <c r="D56" s="281" t="str">
        <f>IF('Frais de personnel'!D55=0,"",'Frais de personnel'!D55)</f>
        <v/>
      </c>
      <c r="E56" s="281" t="str">
        <f>IF('Frais de personnel'!E55=0,"",'Frais de personnel'!E55)</f>
        <v/>
      </c>
      <c r="F56" s="280" t="str">
        <f>IF('Frais de personnel'!F55=0,"",'Frais de personnel'!F55)</f>
        <v/>
      </c>
      <c r="G56" s="282" t="str">
        <f>IF('Frais de personnel'!G55=0,"",'Frais de personnel'!G55)</f>
        <v/>
      </c>
      <c r="H56" s="282" t="str">
        <f>IF('Frais de personnel'!H55=0,"",'Frais de personnel'!H55)</f>
        <v/>
      </c>
      <c r="I56" s="282" t="str">
        <f>IF('Frais de personnel'!I55=0,"",'Frais de personnel'!I55)</f>
        <v/>
      </c>
      <c r="J56" s="283"/>
      <c r="K56" s="284"/>
      <c r="L56" s="284"/>
      <c r="M56" s="285" t="str">
        <f t="shared" si="0"/>
        <v/>
      </c>
      <c r="N56" s="293" t="str">
        <f t="shared" si="5"/>
        <v/>
      </c>
      <c r="O56" s="287" t="str">
        <f t="shared" si="6"/>
        <v/>
      </c>
      <c r="P56" s="288" t="str">
        <f t="shared" si="2"/>
        <v/>
      </c>
      <c r="Q56" s="289" t="str">
        <f t="shared" si="3"/>
        <v/>
      </c>
      <c r="R56" s="290" t="str">
        <f t="shared" si="7"/>
        <v/>
      </c>
      <c r="S56" s="291"/>
    </row>
    <row r="57" spans="1:19" x14ac:dyDescent="0.25">
      <c r="A57" s="292">
        <v>51</v>
      </c>
      <c r="B57" s="280" t="str">
        <f>IF('Frais de personnel'!B56=0,"",'Frais de personnel'!B56)</f>
        <v/>
      </c>
      <c r="C57" s="280" t="str">
        <f>IF('Frais de personnel'!C56=0,"",'Frais de personnel'!C56)</f>
        <v/>
      </c>
      <c r="D57" s="281" t="str">
        <f>IF('Frais de personnel'!D56=0,"",'Frais de personnel'!D56)</f>
        <v/>
      </c>
      <c r="E57" s="281" t="str">
        <f>IF('Frais de personnel'!E56=0,"",'Frais de personnel'!E56)</f>
        <v/>
      </c>
      <c r="F57" s="280" t="str">
        <f>IF('Frais de personnel'!F56=0,"",'Frais de personnel'!F56)</f>
        <v/>
      </c>
      <c r="G57" s="282" t="str">
        <f>IF('Frais de personnel'!G56=0,"",'Frais de personnel'!G56)</f>
        <v/>
      </c>
      <c r="H57" s="282" t="str">
        <f>IF('Frais de personnel'!H56=0,"",'Frais de personnel'!H56)</f>
        <v/>
      </c>
      <c r="I57" s="282" t="str">
        <f>IF('Frais de personnel'!I56=0,"",'Frais de personnel'!I56)</f>
        <v/>
      </c>
      <c r="J57" s="283"/>
      <c r="K57" s="284"/>
      <c r="L57" s="284"/>
      <c r="M57" s="285" t="str">
        <f t="shared" si="0"/>
        <v/>
      </c>
      <c r="N57" s="293" t="str">
        <f t="shared" si="5"/>
        <v/>
      </c>
      <c r="O57" s="287" t="str">
        <f t="shared" si="6"/>
        <v/>
      </c>
      <c r="P57" s="288" t="str">
        <f t="shared" si="2"/>
        <v/>
      </c>
      <c r="Q57" s="289" t="str">
        <f t="shared" si="3"/>
        <v/>
      </c>
      <c r="R57" s="290" t="str">
        <f t="shared" si="7"/>
        <v/>
      </c>
      <c r="S57" s="291"/>
    </row>
    <row r="58" spans="1:19" x14ac:dyDescent="0.25">
      <c r="A58" s="292">
        <v>52</v>
      </c>
      <c r="B58" s="280" t="str">
        <f>IF('Frais de personnel'!B57=0,"",'Frais de personnel'!B57)</f>
        <v/>
      </c>
      <c r="C58" s="280" t="str">
        <f>IF('Frais de personnel'!C57=0,"",'Frais de personnel'!C57)</f>
        <v/>
      </c>
      <c r="D58" s="281" t="str">
        <f>IF('Frais de personnel'!D57=0,"",'Frais de personnel'!D57)</f>
        <v/>
      </c>
      <c r="E58" s="281" t="str">
        <f>IF('Frais de personnel'!E57=0,"",'Frais de personnel'!E57)</f>
        <v/>
      </c>
      <c r="F58" s="280" t="str">
        <f>IF('Frais de personnel'!F57=0,"",'Frais de personnel'!F57)</f>
        <v/>
      </c>
      <c r="G58" s="282" t="str">
        <f>IF('Frais de personnel'!G57=0,"",'Frais de personnel'!G57)</f>
        <v/>
      </c>
      <c r="H58" s="282" t="str">
        <f>IF('Frais de personnel'!H57=0,"",'Frais de personnel'!H57)</f>
        <v/>
      </c>
      <c r="I58" s="282" t="str">
        <f>IF('Frais de personnel'!I57=0,"",'Frais de personnel'!I57)</f>
        <v/>
      </c>
      <c r="J58" s="283"/>
      <c r="K58" s="284"/>
      <c r="L58" s="284"/>
      <c r="M58" s="285" t="str">
        <f t="shared" si="0"/>
        <v/>
      </c>
      <c r="N58" s="293" t="str">
        <f t="shared" si="5"/>
        <v/>
      </c>
      <c r="O58" s="287" t="str">
        <f t="shared" si="6"/>
        <v/>
      </c>
      <c r="P58" s="288" t="str">
        <f t="shared" si="2"/>
        <v/>
      </c>
      <c r="Q58" s="289" t="str">
        <f t="shared" si="3"/>
        <v/>
      </c>
      <c r="R58" s="290" t="str">
        <f t="shared" si="7"/>
        <v/>
      </c>
      <c r="S58" s="291"/>
    </row>
    <row r="59" spans="1:19" x14ac:dyDescent="0.25">
      <c r="A59" s="292">
        <v>53</v>
      </c>
      <c r="B59" s="280" t="str">
        <f>IF('Frais de personnel'!B58=0,"",'Frais de personnel'!B58)</f>
        <v/>
      </c>
      <c r="C59" s="280" t="str">
        <f>IF('Frais de personnel'!C58=0,"",'Frais de personnel'!C58)</f>
        <v/>
      </c>
      <c r="D59" s="281" t="str">
        <f>IF('Frais de personnel'!D58=0,"",'Frais de personnel'!D58)</f>
        <v/>
      </c>
      <c r="E59" s="281" t="str">
        <f>IF('Frais de personnel'!E58=0,"",'Frais de personnel'!E58)</f>
        <v/>
      </c>
      <c r="F59" s="280" t="str">
        <f>IF('Frais de personnel'!F58=0,"",'Frais de personnel'!F58)</f>
        <v/>
      </c>
      <c r="G59" s="282" t="str">
        <f>IF('Frais de personnel'!G58=0,"",'Frais de personnel'!G58)</f>
        <v/>
      </c>
      <c r="H59" s="282" t="str">
        <f>IF('Frais de personnel'!H58=0,"",'Frais de personnel'!H58)</f>
        <v/>
      </c>
      <c r="I59" s="282" t="str">
        <f>IF('Frais de personnel'!I58=0,"",'Frais de personnel'!I58)</f>
        <v/>
      </c>
      <c r="J59" s="283"/>
      <c r="K59" s="284"/>
      <c r="L59" s="284"/>
      <c r="M59" s="285" t="str">
        <f t="shared" si="0"/>
        <v/>
      </c>
      <c r="N59" s="293" t="str">
        <f t="shared" si="5"/>
        <v/>
      </c>
      <c r="O59" s="287" t="str">
        <f t="shared" si="6"/>
        <v/>
      </c>
      <c r="P59" s="288" t="str">
        <f t="shared" si="2"/>
        <v/>
      </c>
      <c r="Q59" s="289" t="str">
        <f t="shared" si="3"/>
        <v/>
      </c>
      <c r="R59" s="290" t="str">
        <f t="shared" si="7"/>
        <v/>
      </c>
      <c r="S59" s="291"/>
    </row>
    <row r="60" spans="1:19" x14ac:dyDescent="0.25">
      <c r="A60" s="292">
        <v>54</v>
      </c>
      <c r="B60" s="280" t="str">
        <f>IF('Frais de personnel'!B59=0,"",'Frais de personnel'!B59)</f>
        <v/>
      </c>
      <c r="C60" s="280" t="str">
        <f>IF('Frais de personnel'!C59=0,"",'Frais de personnel'!C59)</f>
        <v/>
      </c>
      <c r="D60" s="281" t="str">
        <f>IF('Frais de personnel'!D59=0,"",'Frais de personnel'!D59)</f>
        <v/>
      </c>
      <c r="E60" s="281" t="str">
        <f>IF('Frais de personnel'!E59=0,"",'Frais de personnel'!E59)</f>
        <v/>
      </c>
      <c r="F60" s="280" t="str">
        <f>IF('Frais de personnel'!F59=0,"",'Frais de personnel'!F59)</f>
        <v/>
      </c>
      <c r="G60" s="282" t="str">
        <f>IF('Frais de personnel'!G59=0,"",'Frais de personnel'!G59)</f>
        <v/>
      </c>
      <c r="H60" s="282" t="str">
        <f>IF('Frais de personnel'!H59=0,"",'Frais de personnel'!H59)</f>
        <v/>
      </c>
      <c r="I60" s="282" t="str">
        <f>IF('Frais de personnel'!I59=0,"",'Frais de personnel'!I59)</f>
        <v/>
      </c>
      <c r="J60" s="283"/>
      <c r="K60" s="284"/>
      <c r="L60" s="284"/>
      <c r="M60" s="285" t="str">
        <f t="shared" si="0"/>
        <v/>
      </c>
      <c r="N60" s="293" t="str">
        <f t="shared" si="5"/>
        <v/>
      </c>
      <c r="O60" s="287" t="str">
        <f t="shared" si="6"/>
        <v/>
      </c>
      <c r="P60" s="288" t="str">
        <f t="shared" si="2"/>
        <v/>
      </c>
      <c r="Q60" s="289" t="str">
        <f t="shared" si="3"/>
        <v/>
      </c>
      <c r="R60" s="290" t="str">
        <f t="shared" si="7"/>
        <v/>
      </c>
      <c r="S60" s="291"/>
    </row>
    <row r="61" spans="1:19" x14ac:dyDescent="0.25">
      <c r="A61" s="292">
        <v>55</v>
      </c>
      <c r="B61" s="280" t="str">
        <f>IF('Frais de personnel'!B60=0,"",'Frais de personnel'!B60)</f>
        <v/>
      </c>
      <c r="C61" s="280" t="str">
        <f>IF('Frais de personnel'!C60=0,"",'Frais de personnel'!C60)</f>
        <v/>
      </c>
      <c r="D61" s="281" t="str">
        <f>IF('Frais de personnel'!D60=0,"",'Frais de personnel'!D60)</f>
        <v/>
      </c>
      <c r="E61" s="281" t="str">
        <f>IF('Frais de personnel'!E60=0,"",'Frais de personnel'!E60)</f>
        <v/>
      </c>
      <c r="F61" s="280" t="str">
        <f>IF('Frais de personnel'!F60=0,"",'Frais de personnel'!F60)</f>
        <v/>
      </c>
      <c r="G61" s="282" t="str">
        <f>IF('Frais de personnel'!G60=0,"",'Frais de personnel'!G60)</f>
        <v/>
      </c>
      <c r="H61" s="282" t="str">
        <f>IF('Frais de personnel'!H60=0,"",'Frais de personnel'!H60)</f>
        <v/>
      </c>
      <c r="I61" s="282" t="str">
        <f>IF('Frais de personnel'!I60=0,"",'Frais de personnel'!I60)</f>
        <v/>
      </c>
      <c r="J61" s="283"/>
      <c r="K61" s="284"/>
      <c r="L61" s="284"/>
      <c r="M61" s="285" t="str">
        <f t="shared" si="0"/>
        <v/>
      </c>
      <c r="N61" s="293" t="str">
        <f t="shared" si="5"/>
        <v/>
      </c>
      <c r="O61" s="287" t="str">
        <f t="shared" si="6"/>
        <v/>
      </c>
      <c r="P61" s="288" t="str">
        <f t="shared" si="2"/>
        <v/>
      </c>
      <c r="Q61" s="289" t="str">
        <f t="shared" si="3"/>
        <v/>
      </c>
      <c r="R61" s="290" t="str">
        <f t="shared" si="7"/>
        <v/>
      </c>
      <c r="S61" s="291"/>
    </row>
    <row r="62" spans="1:19" x14ac:dyDescent="0.25">
      <c r="A62" s="292">
        <v>56</v>
      </c>
      <c r="B62" s="280" t="str">
        <f>IF('Frais de personnel'!B61=0,"",'Frais de personnel'!B61)</f>
        <v/>
      </c>
      <c r="C62" s="280" t="str">
        <f>IF('Frais de personnel'!C61=0,"",'Frais de personnel'!C61)</f>
        <v/>
      </c>
      <c r="D62" s="281" t="str">
        <f>IF('Frais de personnel'!D61=0,"",'Frais de personnel'!D61)</f>
        <v/>
      </c>
      <c r="E62" s="281" t="str">
        <f>IF('Frais de personnel'!E61=0,"",'Frais de personnel'!E61)</f>
        <v/>
      </c>
      <c r="F62" s="280" t="str">
        <f>IF('Frais de personnel'!F61=0,"",'Frais de personnel'!F61)</f>
        <v/>
      </c>
      <c r="G62" s="282" t="str">
        <f>IF('Frais de personnel'!G61=0,"",'Frais de personnel'!G61)</f>
        <v/>
      </c>
      <c r="H62" s="282" t="str">
        <f>IF('Frais de personnel'!H61=0,"",'Frais de personnel'!H61)</f>
        <v/>
      </c>
      <c r="I62" s="282" t="str">
        <f>IF('Frais de personnel'!I61=0,"",'Frais de personnel'!I61)</f>
        <v/>
      </c>
      <c r="J62" s="283"/>
      <c r="K62" s="284"/>
      <c r="L62" s="284"/>
      <c r="M62" s="285" t="str">
        <f t="shared" si="0"/>
        <v/>
      </c>
      <c r="N62" s="293" t="str">
        <f t="shared" si="5"/>
        <v/>
      </c>
      <c r="O62" s="287" t="str">
        <f t="shared" si="6"/>
        <v/>
      </c>
      <c r="P62" s="288" t="str">
        <f t="shared" si="2"/>
        <v/>
      </c>
      <c r="Q62" s="289" t="str">
        <f t="shared" si="3"/>
        <v/>
      </c>
      <c r="R62" s="290" t="str">
        <f t="shared" si="7"/>
        <v/>
      </c>
      <c r="S62" s="291"/>
    </row>
    <row r="63" spans="1:19" x14ac:dyDescent="0.25">
      <c r="A63" s="292">
        <v>57</v>
      </c>
      <c r="B63" s="280" t="str">
        <f>IF('Frais de personnel'!B62=0,"",'Frais de personnel'!B62)</f>
        <v/>
      </c>
      <c r="C63" s="280" t="str">
        <f>IF('Frais de personnel'!C62=0,"",'Frais de personnel'!C62)</f>
        <v/>
      </c>
      <c r="D63" s="281" t="str">
        <f>IF('Frais de personnel'!D62=0,"",'Frais de personnel'!D62)</f>
        <v/>
      </c>
      <c r="E63" s="281" t="str">
        <f>IF('Frais de personnel'!E62=0,"",'Frais de personnel'!E62)</f>
        <v/>
      </c>
      <c r="F63" s="280" t="str">
        <f>IF('Frais de personnel'!F62=0,"",'Frais de personnel'!F62)</f>
        <v/>
      </c>
      <c r="G63" s="282" t="str">
        <f>IF('Frais de personnel'!G62=0,"",'Frais de personnel'!G62)</f>
        <v/>
      </c>
      <c r="H63" s="282" t="str">
        <f>IF('Frais de personnel'!H62=0,"",'Frais de personnel'!H62)</f>
        <v/>
      </c>
      <c r="I63" s="282" t="str">
        <f>IF('Frais de personnel'!I62=0,"",'Frais de personnel'!I62)</f>
        <v/>
      </c>
      <c r="J63" s="283"/>
      <c r="K63" s="284"/>
      <c r="L63" s="284"/>
      <c r="M63" s="285" t="str">
        <f t="shared" si="0"/>
        <v/>
      </c>
      <c r="N63" s="293" t="str">
        <f t="shared" si="5"/>
        <v/>
      </c>
      <c r="O63" s="287" t="str">
        <f t="shared" si="6"/>
        <v/>
      </c>
      <c r="P63" s="288" t="str">
        <f t="shared" si="2"/>
        <v/>
      </c>
      <c r="Q63" s="289" t="str">
        <f t="shared" si="3"/>
        <v/>
      </c>
      <c r="R63" s="290" t="str">
        <f t="shared" si="7"/>
        <v/>
      </c>
      <c r="S63" s="291"/>
    </row>
    <row r="64" spans="1:19" x14ac:dyDescent="0.25">
      <c r="A64" s="292">
        <v>58</v>
      </c>
      <c r="B64" s="280" t="str">
        <f>IF('Frais de personnel'!B63=0,"",'Frais de personnel'!B63)</f>
        <v/>
      </c>
      <c r="C64" s="280" t="str">
        <f>IF('Frais de personnel'!C63=0,"",'Frais de personnel'!C63)</f>
        <v/>
      </c>
      <c r="D64" s="281" t="str">
        <f>IF('Frais de personnel'!D63=0,"",'Frais de personnel'!D63)</f>
        <v/>
      </c>
      <c r="E64" s="281" t="str">
        <f>IF('Frais de personnel'!E63=0,"",'Frais de personnel'!E63)</f>
        <v/>
      </c>
      <c r="F64" s="280" t="str">
        <f>IF('Frais de personnel'!F63=0,"",'Frais de personnel'!F63)</f>
        <v/>
      </c>
      <c r="G64" s="282" t="str">
        <f>IF('Frais de personnel'!G63=0,"",'Frais de personnel'!G63)</f>
        <v/>
      </c>
      <c r="H64" s="282" t="str">
        <f>IF('Frais de personnel'!H63=0,"",'Frais de personnel'!H63)</f>
        <v/>
      </c>
      <c r="I64" s="282" t="str">
        <f>IF('Frais de personnel'!I63=0,"",'Frais de personnel'!I63)</f>
        <v/>
      </c>
      <c r="J64" s="283"/>
      <c r="K64" s="284"/>
      <c r="L64" s="284"/>
      <c r="M64" s="285" t="str">
        <f t="shared" si="0"/>
        <v/>
      </c>
      <c r="N64" s="293" t="str">
        <f t="shared" si="5"/>
        <v/>
      </c>
      <c r="O64" s="287" t="str">
        <f t="shared" si="6"/>
        <v/>
      </c>
      <c r="P64" s="288" t="str">
        <f t="shared" si="2"/>
        <v/>
      </c>
      <c r="Q64" s="289" t="str">
        <f t="shared" si="3"/>
        <v/>
      </c>
      <c r="R64" s="290" t="str">
        <f t="shared" si="7"/>
        <v/>
      </c>
      <c r="S64" s="291"/>
    </row>
    <row r="65" spans="1:19" x14ac:dyDescent="0.25">
      <c r="A65" s="292">
        <v>59</v>
      </c>
      <c r="B65" s="280" t="str">
        <f>IF('Frais de personnel'!B64=0,"",'Frais de personnel'!B64)</f>
        <v/>
      </c>
      <c r="C65" s="280" t="str">
        <f>IF('Frais de personnel'!C64=0,"",'Frais de personnel'!C64)</f>
        <v/>
      </c>
      <c r="D65" s="281" t="str">
        <f>IF('Frais de personnel'!D64=0,"",'Frais de personnel'!D64)</f>
        <v/>
      </c>
      <c r="E65" s="281" t="str">
        <f>IF('Frais de personnel'!E64=0,"",'Frais de personnel'!E64)</f>
        <v/>
      </c>
      <c r="F65" s="280" t="str">
        <f>IF('Frais de personnel'!F64=0,"",'Frais de personnel'!F64)</f>
        <v/>
      </c>
      <c r="G65" s="282" t="str">
        <f>IF('Frais de personnel'!G64=0,"",'Frais de personnel'!G64)</f>
        <v/>
      </c>
      <c r="H65" s="282" t="str">
        <f>IF('Frais de personnel'!H64=0,"",'Frais de personnel'!H64)</f>
        <v/>
      </c>
      <c r="I65" s="282" t="str">
        <f>IF('Frais de personnel'!I64=0,"",'Frais de personnel'!I64)</f>
        <v/>
      </c>
      <c r="J65" s="283"/>
      <c r="K65" s="284"/>
      <c r="L65" s="284"/>
      <c r="M65" s="285" t="str">
        <f t="shared" si="0"/>
        <v/>
      </c>
      <c r="N65" s="293" t="str">
        <f t="shared" si="5"/>
        <v/>
      </c>
      <c r="O65" s="287" t="str">
        <f t="shared" si="6"/>
        <v/>
      </c>
      <c r="P65" s="288" t="str">
        <f t="shared" si="2"/>
        <v/>
      </c>
      <c r="Q65" s="289" t="str">
        <f t="shared" si="3"/>
        <v/>
      </c>
      <c r="R65" s="290" t="str">
        <f t="shared" si="7"/>
        <v/>
      </c>
      <c r="S65" s="291"/>
    </row>
    <row r="66" spans="1:19" x14ac:dyDescent="0.25">
      <c r="A66" s="292">
        <v>60</v>
      </c>
      <c r="B66" s="280" t="str">
        <f>IF('Frais de personnel'!B65=0,"",'Frais de personnel'!B65)</f>
        <v/>
      </c>
      <c r="C66" s="280" t="str">
        <f>IF('Frais de personnel'!C65=0,"",'Frais de personnel'!C65)</f>
        <v/>
      </c>
      <c r="D66" s="281" t="str">
        <f>IF('Frais de personnel'!D65=0,"",'Frais de personnel'!D65)</f>
        <v/>
      </c>
      <c r="E66" s="281" t="str">
        <f>IF('Frais de personnel'!E65=0,"",'Frais de personnel'!E65)</f>
        <v/>
      </c>
      <c r="F66" s="280" t="str">
        <f>IF('Frais de personnel'!F65=0,"",'Frais de personnel'!F65)</f>
        <v/>
      </c>
      <c r="G66" s="282" t="str">
        <f>IF('Frais de personnel'!G65=0,"",'Frais de personnel'!G65)</f>
        <v/>
      </c>
      <c r="H66" s="282" t="str">
        <f>IF('Frais de personnel'!H65=0,"",'Frais de personnel'!H65)</f>
        <v/>
      </c>
      <c r="I66" s="282" t="str">
        <f>IF('Frais de personnel'!I65=0,"",'Frais de personnel'!I65)</f>
        <v/>
      </c>
      <c r="J66" s="283"/>
      <c r="K66" s="284"/>
      <c r="L66" s="284"/>
      <c r="M66" s="285" t="str">
        <f t="shared" si="0"/>
        <v/>
      </c>
      <c r="N66" s="293" t="str">
        <f t="shared" si="5"/>
        <v/>
      </c>
      <c r="O66" s="287" t="str">
        <f t="shared" si="6"/>
        <v/>
      </c>
      <c r="P66" s="288" t="str">
        <f t="shared" si="2"/>
        <v/>
      </c>
      <c r="Q66" s="289" t="str">
        <f t="shared" si="3"/>
        <v/>
      </c>
      <c r="R66" s="290" t="str">
        <f t="shared" si="7"/>
        <v/>
      </c>
      <c r="S66" s="291"/>
    </row>
    <row r="67" spans="1:19" x14ac:dyDescent="0.25">
      <c r="A67" s="292">
        <v>61</v>
      </c>
      <c r="B67" s="280" t="str">
        <f>IF('Frais de personnel'!B66=0,"",'Frais de personnel'!B66)</f>
        <v/>
      </c>
      <c r="C67" s="280" t="str">
        <f>IF('Frais de personnel'!C66=0,"",'Frais de personnel'!C66)</f>
        <v/>
      </c>
      <c r="D67" s="281" t="str">
        <f>IF('Frais de personnel'!D66=0,"",'Frais de personnel'!D66)</f>
        <v/>
      </c>
      <c r="E67" s="281" t="str">
        <f>IF('Frais de personnel'!E66=0,"",'Frais de personnel'!E66)</f>
        <v/>
      </c>
      <c r="F67" s="280" t="str">
        <f>IF('Frais de personnel'!F66=0,"",'Frais de personnel'!F66)</f>
        <v/>
      </c>
      <c r="G67" s="282" t="str">
        <f>IF('Frais de personnel'!G66=0,"",'Frais de personnel'!G66)</f>
        <v/>
      </c>
      <c r="H67" s="282" t="str">
        <f>IF('Frais de personnel'!H66=0,"",'Frais de personnel'!H66)</f>
        <v/>
      </c>
      <c r="I67" s="282" t="str">
        <f>IF('Frais de personnel'!I66=0,"",'Frais de personnel'!I66)</f>
        <v/>
      </c>
      <c r="J67" s="283"/>
      <c r="K67" s="284"/>
      <c r="L67" s="284"/>
      <c r="M67" s="285" t="str">
        <f t="shared" si="0"/>
        <v/>
      </c>
      <c r="N67" s="293" t="str">
        <f t="shared" si="5"/>
        <v/>
      </c>
      <c r="O67" s="287" t="str">
        <f t="shared" si="6"/>
        <v/>
      </c>
      <c r="P67" s="288" t="str">
        <f t="shared" si="2"/>
        <v/>
      </c>
      <c r="Q67" s="289" t="str">
        <f t="shared" si="3"/>
        <v/>
      </c>
      <c r="R67" s="290" t="str">
        <f t="shared" si="7"/>
        <v/>
      </c>
      <c r="S67" s="291"/>
    </row>
    <row r="68" spans="1:19" x14ac:dyDescent="0.25">
      <c r="A68" s="292">
        <v>62</v>
      </c>
      <c r="B68" s="280" t="str">
        <f>IF('Frais de personnel'!B67=0,"",'Frais de personnel'!B67)</f>
        <v/>
      </c>
      <c r="C68" s="280" t="str">
        <f>IF('Frais de personnel'!C67=0,"",'Frais de personnel'!C67)</f>
        <v/>
      </c>
      <c r="D68" s="281" t="str">
        <f>IF('Frais de personnel'!D67=0,"",'Frais de personnel'!D67)</f>
        <v/>
      </c>
      <c r="E68" s="281" t="str">
        <f>IF('Frais de personnel'!E67=0,"",'Frais de personnel'!E67)</f>
        <v/>
      </c>
      <c r="F68" s="280" t="str">
        <f>IF('Frais de personnel'!F67=0,"",'Frais de personnel'!F67)</f>
        <v/>
      </c>
      <c r="G68" s="282" t="str">
        <f>IF('Frais de personnel'!G67=0,"",'Frais de personnel'!G67)</f>
        <v/>
      </c>
      <c r="H68" s="282" t="str">
        <f>IF('Frais de personnel'!H67=0,"",'Frais de personnel'!H67)</f>
        <v/>
      </c>
      <c r="I68" s="282" t="str">
        <f>IF('Frais de personnel'!I67=0,"",'Frais de personnel'!I67)</f>
        <v/>
      </c>
      <c r="J68" s="283"/>
      <c r="K68" s="284"/>
      <c r="L68" s="284"/>
      <c r="M68" s="285" t="str">
        <f t="shared" si="0"/>
        <v/>
      </c>
      <c r="N68" s="293" t="str">
        <f t="shared" si="5"/>
        <v/>
      </c>
      <c r="O68" s="287" t="str">
        <f t="shared" si="6"/>
        <v/>
      </c>
      <c r="P68" s="288" t="str">
        <f t="shared" si="2"/>
        <v/>
      </c>
      <c r="Q68" s="289" t="str">
        <f t="shared" si="3"/>
        <v/>
      </c>
      <c r="R68" s="290" t="str">
        <f t="shared" si="7"/>
        <v/>
      </c>
      <c r="S68" s="291"/>
    </row>
    <row r="69" spans="1:19" x14ac:dyDescent="0.25">
      <c r="A69" s="292">
        <v>63</v>
      </c>
      <c r="B69" s="280" t="str">
        <f>IF('Frais de personnel'!B68=0,"",'Frais de personnel'!B68)</f>
        <v/>
      </c>
      <c r="C69" s="280" t="str">
        <f>IF('Frais de personnel'!C68=0,"",'Frais de personnel'!C68)</f>
        <v/>
      </c>
      <c r="D69" s="281" t="str">
        <f>IF('Frais de personnel'!D68=0,"",'Frais de personnel'!D68)</f>
        <v/>
      </c>
      <c r="E69" s="281" t="str">
        <f>IF('Frais de personnel'!E68=0,"",'Frais de personnel'!E68)</f>
        <v/>
      </c>
      <c r="F69" s="280" t="str">
        <f>IF('Frais de personnel'!F68=0,"",'Frais de personnel'!F68)</f>
        <v/>
      </c>
      <c r="G69" s="282" t="str">
        <f>IF('Frais de personnel'!G68=0,"",'Frais de personnel'!G68)</f>
        <v/>
      </c>
      <c r="H69" s="282" t="str">
        <f>IF('Frais de personnel'!H68=0,"",'Frais de personnel'!H68)</f>
        <v/>
      </c>
      <c r="I69" s="282" t="str">
        <f>IF('Frais de personnel'!I68=0,"",'Frais de personnel'!I68)</f>
        <v/>
      </c>
      <c r="J69" s="283"/>
      <c r="K69" s="284"/>
      <c r="L69" s="284"/>
      <c r="M69" s="285" t="str">
        <f t="shared" si="0"/>
        <v/>
      </c>
      <c r="N69" s="293" t="str">
        <f t="shared" si="5"/>
        <v/>
      </c>
      <c r="O69" s="287" t="str">
        <f t="shared" si="6"/>
        <v/>
      </c>
      <c r="P69" s="288" t="str">
        <f t="shared" si="2"/>
        <v/>
      </c>
      <c r="Q69" s="289" t="str">
        <f t="shared" si="3"/>
        <v/>
      </c>
      <c r="R69" s="290" t="str">
        <f t="shared" si="7"/>
        <v/>
      </c>
      <c r="S69" s="291"/>
    </row>
    <row r="70" spans="1:19" x14ac:dyDescent="0.25">
      <c r="A70" s="292">
        <v>64</v>
      </c>
      <c r="B70" s="280" t="str">
        <f>IF('Frais de personnel'!B69=0,"",'Frais de personnel'!B69)</f>
        <v/>
      </c>
      <c r="C70" s="280" t="str">
        <f>IF('Frais de personnel'!C69=0,"",'Frais de personnel'!C69)</f>
        <v/>
      </c>
      <c r="D70" s="281" t="str">
        <f>IF('Frais de personnel'!D69=0,"",'Frais de personnel'!D69)</f>
        <v/>
      </c>
      <c r="E70" s="281" t="str">
        <f>IF('Frais de personnel'!E69=0,"",'Frais de personnel'!E69)</f>
        <v/>
      </c>
      <c r="F70" s="280" t="str">
        <f>IF('Frais de personnel'!F69=0,"",'Frais de personnel'!F69)</f>
        <v/>
      </c>
      <c r="G70" s="282" t="str">
        <f>IF('Frais de personnel'!G69=0,"",'Frais de personnel'!G69)</f>
        <v/>
      </c>
      <c r="H70" s="282" t="str">
        <f>IF('Frais de personnel'!H69=0,"",'Frais de personnel'!H69)</f>
        <v/>
      </c>
      <c r="I70" s="282" t="str">
        <f>IF('Frais de personnel'!I69=0,"",'Frais de personnel'!I69)</f>
        <v/>
      </c>
      <c r="J70" s="283"/>
      <c r="K70" s="284"/>
      <c r="L70" s="284"/>
      <c r="M70" s="285" t="str">
        <f t="shared" si="0"/>
        <v/>
      </c>
      <c r="N70" s="293" t="str">
        <f t="shared" si="5"/>
        <v/>
      </c>
      <c r="O70" s="287" t="str">
        <f t="shared" si="6"/>
        <v/>
      </c>
      <c r="P70" s="288" t="str">
        <f t="shared" si="2"/>
        <v/>
      </c>
      <c r="Q70" s="289" t="str">
        <f t="shared" si="3"/>
        <v/>
      </c>
      <c r="R70" s="290" t="str">
        <f t="shared" si="7"/>
        <v/>
      </c>
      <c r="S70" s="291"/>
    </row>
    <row r="71" spans="1:19" x14ac:dyDescent="0.25">
      <c r="A71" s="292">
        <v>65</v>
      </c>
      <c r="B71" s="280" t="str">
        <f>IF('Frais de personnel'!B70=0,"",'Frais de personnel'!B70)</f>
        <v/>
      </c>
      <c r="C71" s="280" t="str">
        <f>IF('Frais de personnel'!C70=0,"",'Frais de personnel'!C70)</f>
        <v/>
      </c>
      <c r="D71" s="281" t="str">
        <f>IF('Frais de personnel'!D70=0,"",'Frais de personnel'!D70)</f>
        <v/>
      </c>
      <c r="E71" s="281" t="str">
        <f>IF('Frais de personnel'!E70=0,"",'Frais de personnel'!E70)</f>
        <v/>
      </c>
      <c r="F71" s="280" t="str">
        <f>IF('Frais de personnel'!F70=0,"",'Frais de personnel'!F70)</f>
        <v/>
      </c>
      <c r="G71" s="282" t="str">
        <f>IF('Frais de personnel'!G70=0,"",'Frais de personnel'!G70)</f>
        <v/>
      </c>
      <c r="H71" s="282" t="str">
        <f>IF('Frais de personnel'!H70=0,"",'Frais de personnel'!H70)</f>
        <v/>
      </c>
      <c r="I71" s="282" t="str">
        <f>IF('Frais de personnel'!I70=0,"",'Frais de personnel'!I70)</f>
        <v/>
      </c>
      <c r="J71" s="283"/>
      <c r="K71" s="284"/>
      <c r="L71" s="284"/>
      <c r="M71" s="285" t="str">
        <f t="shared" ref="M71:M134" si="8">IF($E71="","",IF(OR(($J71=0),($K71=0)),0,$J71/$K71*$L71))</f>
        <v/>
      </c>
      <c r="N71" s="293" t="str">
        <f t="shared" si="5"/>
        <v/>
      </c>
      <c r="O71" s="287" t="str">
        <f>IF(OR(M71=0,ISBLANK(M71)),"",M71)</f>
        <v/>
      </c>
      <c r="P71" s="288" t="str">
        <f t="shared" ref="P71:P134" si="9">IF(L71="","",IF(E71="Salaire_chercheur",MIN(140000/1607*L71,140000),IF(E71="Salaire_directeur",MIN(110000/1607*L71,110000),IF(E71="Salaire_ingénieur",MIN(80000/1607*L71,80000),IF(E71="Salaire_technicien",MIN(60000/1607*L71,60000),"")))))</f>
        <v/>
      </c>
      <c r="Q71" s="289" t="str">
        <f t="shared" ref="Q71:Q134" si="10">IF(MIN(O71,P71)=0,"",MIN(O71,P71))</f>
        <v/>
      </c>
      <c r="R71" s="290" t="str">
        <f>IF($Q71&gt;$O71,"Le montant éligible retenu ne peut pas être supérieur au montant raisonnable",IF($Q71&gt;$P71,"Le montant éligible retenu ne peut pas être supérieur au montant du plafond",""))</f>
        <v/>
      </c>
      <c r="S71" s="291"/>
    </row>
    <row r="72" spans="1:19" x14ac:dyDescent="0.25">
      <c r="A72" s="292">
        <v>66</v>
      </c>
      <c r="B72" s="280" t="str">
        <f>IF('Frais de personnel'!B71=0,"",'Frais de personnel'!B71)</f>
        <v/>
      </c>
      <c r="C72" s="280" t="str">
        <f>IF('Frais de personnel'!C71=0,"",'Frais de personnel'!C71)</f>
        <v/>
      </c>
      <c r="D72" s="281" t="str">
        <f>IF('Frais de personnel'!D71=0,"",'Frais de personnel'!D71)</f>
        <v/>
      </c>
      <c r="E72" s="281" t="str">
        <f>IF('Frais de personnel'!E71=0,"",'Frais de personnel'!E71)</f>
        <v/>
      </c>
      <c r="F72" s="280" t="str">
        <f>IF('Frais de personnel'!F71=0,"",'Frais de personnel'!F71)</f>
        <v/>
      </c>
      <c r="G72" s="282" t="str">
        <f>IF('Frais de personnel'!G71=0,"",'Frais de personnel'!G71)</f>
        <v/>
      </c>
      <c r="H72" s="282" t="str">
        <f>IF('Frais de personnel'!H71=0,"",'Frais de personnel'!H71)</f>
        <v/>
      </c>
      <c r="I72" s="282" t="str">
        <f>IF('Frais de personnel'!I71=0,"",'Frais de personnel'!I71)</f>
        <v/>
      </c>
      <c r="J72" s="283"/>
      <c r="K72" s="284"/>
      <c r="L72" s="284"/>
      <c r="M72" s="285" t="str">
        <f t="shared" si="8"/>
        <v/>
      </c>
      <c r="N72" s="293" t="str">
        <f t="shared" si="5"/>
        <v/>
      </c>
      <c r="O72" s="287" t="str">
        <f t="shared" ref="O72:O103" si="11">IF(OR(M72=0, ISBLANK(M72)), "", M72)</f>
        <v/>
      </c>
      <c r="P72" s="288" t="str">
        <f t="shared" si="9"/>
        <v/>
      </c>
      <c r="Q72" s="289" t="str">
        <f t="shared" si="10"/>
        <v/>
      </c>
      <c r="R72" s="290" t="str">
        <f t="shared" ref="R72:R103" si="12">IF($Q72 &gt; $O72, "Le montant éligible retenu ne peut pas être supérieur au montant raisonnable",IF($Q72 &gt; $P72, "Le montant éligible retenu ne peut pas être supérieur au montant du plafond", ""))</f>
        <v/>
      </c>
      <c r="S72" s="291"/>
    </row>
    <row r="73" spans="1:19" x14ac:dyDescent="0.25">
      <c r="A73" s="292">
        <v>67</v>
      </c>
      <c r="B73" s="280" t="str">
        <f>IF('Frais de personnel'!B72=0,"",'Frais de personnel'!B72)</f>
        <v/>
      </c>
      <c r="C73" s="280" t="str">
        <f>IF('Frais de personnel'!C72=0,"",'Frais de personnel'!C72)</f>
        <v/>
      </c>
      <c r="D73" s="281" t="str">
        <f>IF('Frais de personnel'!D72=0,"",'Frais de personnel'!D72)</f>
        <v/>
      </c>
      <c r="E73" s="281" t="str">
        <f>IF('Frais de personnel'!E72=0,"",'Frais de personnel'!E72)</f>
        <v/>
      </c>
      <c r="F73" s="280" t="str">
        <f>IF('Frais de personnel'!F72=0,"",'Frais de personnel'!F72)</f>
        <v/>
      </c>
      <c r="G73" s="282" t="str">
        <f>IF('Frais de personnel'!G72=0,"",'Frais de personnel'!G72)</f>
        <v/>
      </c>
      <c r="H73" s="282" t="str">
        <f>IF('Frais de personnel'!H72=0,"",'Frais de personnel'!H72)</f>
        <v/>
      </c>
      <c r="I73" s="282" t="str">
        <f>IF('Frais de personnel'!I72=0,"",'Frais de personnel'!I72)</f>
        <v/>
      </c>
      <c r="J73" s="283"/>
      <c r="K73" s="284"/>
      <c r="L73" s="284"/>
      <c r="M73" s="285" t="str">
        <f t="shared" si="8"/>
        <v/>
      </c>
      <c r="N73" s="293" t="str">
        <f t="shared" si="5"/>
        <v/>
      </c>
      <c r="O73" s="287" t="str">
        <f t="shared" si="11"/>
        <v/>
      </c>
      <c r="P73" s="288" t="str">
        <f t="shared" si="9"/>
        <v/>
      </c>
      <c r="Q73" s="289" t="str">
        <f t="shared" si="10"/>
        <v/>
      </c>
      <c r="R73" s="290" t="str">
        <f t="shared" si="12"/>
        <v/>
      </c>
      <c r="S73" s="291"/>
    </row>
    <row r="74" spans="1:19" x14ac:dyDescent="0.25">
      <c r="A74" s="292">
        <v>68</v>
      </c>
      <c r="B74" s="280" t="str">
        <f>IF('Frais de personnel'!B73=0,"",'Frais de personnel'!B73)</f>
        <v/>
      </c>
      <c r="C74" s="280" t="str">
        <f>IF('Frais de personnel'!C73=0,"",'Frais de personnel'!C73)</f>
        <v/>
      </c>
      <c r="D74" s="281" t="str">
        <f>IF('Frais de personnel'!D73=0,"",'Frais de personnel'!D73)</f>
        <v/>
      </c>
      <c r="E74" s="281" t="str">
        <f>IF('Frais de personnel'!E73=0,"",'Frais de personnel'!E73)</f>
        <v/>
      </c>
      <c r="F74" s="280" t="str">
        <f>IF('Frais de personnel'!F73=0,"",'Frais de personnel'!F73)</f>
        <v/>
      </c>
      <c r="G74" s="282" t="str">
        <f>IF('Frais de personnel'!G73=0,"",'Frais de personnel'!G73)</f>
        <v/>
      </c>
      <c r="H74" s="282" t="str">
        <f>IF('Frais de personnel'!H73=0,"",'Frais de personnel'!H73)</f>
        <v/>
      </c>
      <c r="I74" s="282" t="str">
        <f>IF('Frais de personnel'!I73=0,"",'Frais de personnel'!I73)</f>
        <v/>
      </c>
      <c r="J74" s="283"/>
      <c r="K74" s="284"/>
      <c r="L74" s="284"/>
      <c r="M74" s="285" t="str">
        <f t="shared" si="8"/>
        <v/>
      </c>
      <c r="N74" s="293" t="str">
        <f t="shared" si="5"/>
        <v/>
      </c>
      <c r="O74" s="287" t="str">
        <f t="shared" si="11"/>
        <v/>
      </c>
      <c r="P74" s="288" t="str">
        <f t="shared" si="9"/>
        <v/>
      </c>
      <c r="Q74" s="289" t="str">
        <f t="shared" si="10"/>
        <v/>
      </c>
      <c r="R74" s="290" t="str">
        <f t="shared" si="12"/>
        <v/>
      </c>
      <c r="S74" s="291"/>
    </row>
    <row r="75" spans="1:19" x14ac:dyDescent="0.25">
      <c r="A75" s="292">
        <v>69</v>
      </c>
      <c r="B75" s="280" t="str">
        <f>IF('Frais de personnel'!B74=0,"",'Frais de personnel'!B74)</f>
        <v/>
      </c>
      <c r="C75" s="280" t="str">
        <f>IF('Frais de personnel'!C74=0,"",'Frais de personnel'!C74)</f>
        <v/>
      </c>
      <c r="D75" s="281" t="str">
        <f>IF('Frais de personnel'!D74=0,"",'Frais de personnel'!D74)</f>
        <v/>
      </c>
      <c r="E75" s="281" t="str">
        <f>IF('Frais de personnel'!E74=0,"",'Frais de personnel'!E74)</f>
        <v/>
      </c>
      <c r="F75" s="280" t="str">
        <f>IF('Frais de personnel'!F74=0,"",'Frais de personnel'!F74)</f>
        <v/>
      </c>
      <c r="G75" s="282" t="str">
        <f>IF('Frais de personnel'!G74=0,"",'Frais de personnel'!G74)</f>
        <v/>
      </c>
      <c r="H75" s="282" t="str">
        <f>IF('Frais de personnel'!H74=0,"",'Frais de personnel'!H74)</f>
        <v/>
      </c>
      <c r="I75" s="282" t="str">
        <f>IF('Frais de personnel'!I74=0,"",'Frais de personnel'!I74)</f>
        <v/>
      </c>
      <c r="J75" s="283"/>
      <c r="K75" s="284"/>
      <c r="L75" s="284"/>
      <c r="M75" s="285" t="str">
        <f t="shared" si="8"/>
        <v/>
      </c>
      <c r="N75" s="293" t="str">
        <f t="shared" si="5"/>
        <v/>
      </c>
      <c r="O75" s="287" t="str">
        <f t="shared" si="11"/>
        <v/>
      </c>
      <c r="P75" s="288" t="str">
        <f t="shared" si="9"/>
        <v/>
      </c>
      <c r="Q75" s="289" t="str">
        <f t="shared" si="10"/>
        <v/>
      </c>
      <c r="R75" s="290" t="str">
        <f t="shared" si="12"/>
        <v/>
      </c>
      <c r="S75" s="291"/>
    </row>
    <row r="76" spans="1:19" x14ac:dyDescent="0.25">
      <c r="A76" s="292">
        <v>70</v>
      </c>
      <c r="B76" s="280" t="str">
        <f>IF('Frais de personnel'!B75=0,"",'Frais de personnel'!B75)</f>
        <v/>
      </c>
      <c r="C76" s="280" t="str">
        <f>IF('Frais de personnel'!C75=0,"",'Frais de personnel'!C75)</f>
        <v/>
      </c>
      <c r="D76" s="281" t="str">
        <f>IF('Frais de personnel'!D75=0,"",'Frais de personnel'!D75)</f>
        <v/>
      </c>
      <c r="E76" s="281" t="str">
        <f>IF('Frais de personnel'!E75=0,"",'Frais de personnel'!E75)</f>
        <v/>
      </c>
      <c r="F76" s="280" t="str">
        <f>IF('Frais de personnel'!F75=0,"",'Frais de personnel'!F75)</f>
        <v/>
      </c>
      <c r="G76" s="282" t="str">
        <f>IF('Frais de personnel'!G75=0,"",'Frais de personnel'!G75)</f>
        <v/>
      </c>
      <c r="H76" s="282" t="str">
        <f>IF('Frais de personnel'!H75=0,"",'Frais de personnel'!H75)</f>
        <v/>
      </c>
      <c r="I76" s="282" t="str">
        <f>IF('Frais de personnel'!I75=0,"",'Frais de personnel'!I75)</f>
        <v/>
      </c>
      <c r="J76" s="283"/>
      <c r="K76" s="284"/>
      <c r="L76" s="284"/>
      <c r="M76" s="285" t="str">
        <f t="shared" si="8"/>
        <v/>
      </c>
      <c r="N76" s="293" t="str">
        <f t="shared" si="5"/>
        <v/>
      </c>
      <c r="O76" s="287" t="str">
        <f t="shared" si="11"/>
        <v/>
      </c>
      <c r="P76" s="288" t="str">
        <f t="shared" si="9"/>
        <v/>
      </c>
      <c r="Q76" s="289" t="str">
        <f t="shared" si="10"/>
        <v/>
      </c>
      <c r="R76" s="290" t="str">
        <f t="shared" si="12"/>
        <v/>
      </c>
      <c r="S76" s="291"/>
    </row>
    <row r="77" spans="1:19" x14ac:dyDescent="0.25">
      <c r="A77" s="292">
        <v>71</v>
      </c>
      <c r="B77" s="280" t="str">
        <f>IF('Frais de personnel'!B76=0,"",'Frais de personnel'!B76)</f>
        <v/>
      </c>
      <c r="C77" s="280" t="str">
        <f>IF('Frais de personnel'!C76=0,"",'Frais de personnel'!C76)</f>
        <v/>
      </c>
      <c r="D77" s="281" t="str">
        <f>IF('Frais de personnel'!D76=0,"",'Frais de personnel'!D76)</f>
        <v/>
      </c>
      <c r="E77" s="281" t="str">
        <f>IF('Frais de personnel'!E76=0,"",'Frais de personnel'!E76)</f>
        <v/>
      </c>
      <c r="F77" s="280" t="str">
        <f>IF('Frais de personnel'!F76=0,"",'Frais de personnel'!F76)</f>
        <v/>
      </c>
      <c r="G77" s="282" t="str">
        <f>IF('Frais de personnel'!G76=0,"",'Frais de personnel'!G76)</f>
        <v/>
      </c>
      <c r="H77" s="282" t="str">
        <f>IF('Frais de personnel'!H76=0,"",'Frais de personnel'!H76)</f>
        <v/>
      </c>
      <c r="I77" s="282" t="str">
        <f>IF('Frais de personnel'!I76=0,"",'Frais de personnel'!I76)</f>
        <v/>
      </c>
      <c r="J77" s="283"/>
      <c r="K77" s="284"/>
      <c r="L77" s="284"/>
      <c r="M77" s="285" t="str">
        <f t="shared" si="8"/>
        <v/>
      </c>
      <c r="N77" s="293" t="str">
        <f t="shared" ref="N77:N140" si="13">IF($I77="","",IF($M77&gt;$I77,"Le montant éligible ne peut etre supérieur au montant présenté",""))</f>
        <v/>
      </c>
      <c r="O77" s="287" t="str">
        <f t="shared" si="11"/>
        <v/>
      </c>
      <c r="P77" s="288" t="str">
        <f t="shared" si="9"/>
        <v/>
      </c>
      <c r="Q77" s="289" t="str">
        <f t="shared" si="10"/>
        <v/>
      </c>
      <c r="R77" s="290" t="str">
        <f t="shared" si="12"/>
        <v/>
      </c>
      <c r="S77" s="291"/>
    </row>
    <row r="78" spans="1:19" x14ac:dyDescent="0.25">
      <c r="A78" s="292">
        <v>72</v>
      </c>
      <c r="B78" s="280" t="str">
        <f>IF('Frais de personnel'!B77=0,"",'Frais de personnel'!B77)</f>
        <v/>
      </c>
      <c r="C78" s="280" t="str">
        <f>IF('Frais de personnel'!C77=0,"",'Frais de personnel'!C77)</f>
        <v/>
      </c>
      <c r="D78" s="281" t="str">
        <f>IF('Frais de personnel'!D77=0,"",'Frais de personnel'!D77)</f>
        <v/>
      </c>
      <c r="E78" s="281" t="str">
        <f>IF('Frais de personnel'!E77=0,"",'Frais de personnel'!E77)</f>
        <v/>
      </c>
      <c r="F78" s="280" t="str">
        <f>IF('Frais de personnel'!F77=0,"",'Frais de personnel'!F77)</f>
        <v/>
      </c>
      <c r="G78" s="282" t="str">
        <f>IF('Frais de personnel'!G77=0,"",'Frais de personnel'!G77)</f>
        <v/>
      </c>
      <c r="H78" s="282" t="str">
        <f>IF('Frais de personnel'!H77=0,"",'Frais de personnel'!H77)</f>
        <v/>
      </c>
      <c r="I78" s="282" t="str">
        <f>IF('Frais de personnel'!I77=0,"",'Frais de personnel'!I77)</f>
        <v/>
      </c>
      <c r="J78" s="283"/>
      <c r="K78" s="284"/>
      <c r="L78" s="284"/>
      <c r="M78" s="285" t="str">
        <f t="shared" si="8"/>
        <v/>
      </c>
      <c r="N78" s="293" t="str">
        <f t="shared" si="13"/>
        <v/>
      </c>
      <c r="O78" s="287" t="str">
        <f t="shared" si="11"/>
        <v/>
      </c>
      <c r="P78" s="288" t="str">
        <f t="shared" si="9"/>
        <v/>
      </c>
      <c r="Q78" s="289" t="str">
        <f t="shared" si="10"/>
        <v/>
      </c>
      <c r="R78" s="290" t="str">
        <f t="shared" si="12"/>
        <v/>
      </c>
      <c r="S78" s="291"/>
    </row>
    <row r="79" spans="1:19" x14ac:dyDescent="0.25">
      <c r="A79" s="292">
        <v>73</v>
      </c>
      <c r="B79" s="280" t="str">
        <f>IF('Frais de personnel'!B78=0,"",'Frais de personnel'!B78)</f>
        <v/>
      </c>
      <c r="C79" s="280" t="str">
        <f>IF('Frais de personnel'!C78=0,"",'Frais de personnel'!C78)</f>
        <v/>
      </c>
      <c r="D79" s="281" t="str">
        <f>IF('Frais de personnel'!D78=0,"",'Frais de personnel'!D78)</f>
        <v/>
      </c>
      <c r="E79" s="281" t="str">
        <f>IF('Frais de personnel'!E78=0,"",'Frais de personnel'!E78)</f>
        <v/>
      </c>
      <c r="F79" s="280" t="str">
        <f>IF('Frais de personnel'!F78=0,"",'Frais de personnel'!F78)</f>
        <v/>
      </c>
      <c r="G79" s="282" t="str">
        <f>IF('Frais de personnel'!G78=0,"",'Frais de personnel'!G78)</f>
        <v/>
      </c>
      <c r="H79" s="282" t="str">
        <f>IF('Frais de personnel'!H78=0,"",'Frais de personnel'!H78)</f>
        <v/>
      </c>
      <c r="I79" s="282" t="str">
        <f>IF('Frais de personnel'!I78=0,"",'Frais de personnel'!I78)</f>
        <v/>
      </c>
      <c r="J79" s="283"/>
      <c r="K79" s="284"/>
      <c r="L79" s="284"/>
      <c r="M79" s="285" t="str">
        <f t="shared" si="8"/>
        <v/>
      </c>
      <c r="N79" s="293" t="str">
        <f t="shared" si="13"/>
        <v/>
      </c>
      <c r="O79" s="287" t="str">
        <f t="shared" si="11"/>
        <v/>
      </c>
      <c r="P79" s="288" t="str">
        <f t="shared" si="9"/>
        <v/>
      </c>
      <c r="Q79" s="289" t="str">
        <f t="shared" si="10"/>
        <v/>
      </c>
      <c r="R79" s="290" t="str">
        <f t="shared" si="12"/>
        <v/>
      </c>
      <c r="S79" s="291"/>
    </row>
    <row r="80" spans="1:19" x14ac:dyDescent="0.25">
      <c r="A80" s="292">
        <v>74</v>
      </c>
      <c r="B80" s="280" t="str">
        <f>IF('Frais de personnel'!B79=0,"",'Frais de personnel'!B79)</f>
        <v/>
      </c>
      <c r="C80" s="280" t="str">
        <f>IF('Frais de personnel'!C79=0,"",'Frais de personnel'!C79)</f>
        <v/>
      </c>
      <c r="D80" s="281" t="str">
        <f>IF('Frais de personnel'!D79=0,"",'Frais de personnel'!D79)</f>
        <v/>
      </c>
      <c r="E80" s="281" t="str">
        <f>IF('Frais de personnel'!E79=0,"",'Frais de personnel'!E79)</f>
        <v/>
      </c>
      <c r="F80" s="280" t="str">
        <f>IF('Frais de personnel'!F79=0,"",'Frais de personnel'!F79)</f>
        <v/>
      </c>
      <c r="G80" s="282" t="str">
        <f>IF('Frais de personnel'!G79=0,"",'Frais de personnel'!G79)</f>
        <v/>
      </c>
      <c r="H80" s="282" t="str">
        <f>IF('Frais de personnel'!H79=0,"",'Frais de personnel'!H79)</f>
        <v/>
      </c>
      <c r="I80" s="282" t="str">
        <f>IF('Frais de personnel'!I79=0,"",'Frais de personnel'!I79)</f>
        <v/>
      </c>
      <c r="J80" s="283"/>
      <c r="K80" s="284"/>
      <c r="L80" s="284"/>
      <c r="M80" s="285" t="str">
        <f t="shared" si="8"/>
        <v/>
      </c>
      <c r="N80" s="293" t="str">
        <f t="shared" si="13"/>
        <v/>
      </c>
      <c r="O80" s="287" t="str">
        <f t="shared" si="11"/>
        <v/>
      </c>
      <c r="P80" s="288" t="str">
        <f t="shared" si="9"/>
        <v/>
      </c>
      <c r="Q80" s="289" t="str">
        <f t="shared" si="10"/>
        <v/>
      </c>
      <c r="R80" s="290" t="str">
        <f t="shared" si="12"/>
        <v/>
      </c>
      <c r="S80" s="291"/>
    </row>
    <row r="81" spans="1:19" x14ac:dyDescent="0.25">
      <c r="A81" s="292">
        <v>75</v>
      </c>
      <c r="B81" s="280" t="str">
        <f>IF('Frais de personnel'!B80=0,"",'Frais de personnel'!B80)</f>
        <v/>
      </c>
      <c r="C81" s="280" t="str">
        <f>IF('Frais de personnel'!C80=0,"",'Frais de personnel'!C80)</f>
        <v/>
      </c>
      <c r="D81" s="281" t="str">
        <f>IF('Frais de personnel'!D80=0,"",'Frais de personnel'!D80)</f>
        <v/>
      </c>
      <c r="E81" s="281" t="str">
        <f>IF('Frais de personnel'!E80=0,"",'Frais de personnel'!E80)</f>
        <v/>
      </c>
      <c r="F81" s="280" t="str">
        <f>IF('Frais de personnel'!F80=0,"",'Frais de personnel'!F80)</f>
        <v/>
      </c>
      <c r="G81" s="282" t="str">
        <f>IF('Frais de personnel'!G80=0,"",'Frais de personnel'!G80)</f>
        <v/>
      </c>
      <c r="H81" s="282" t="str">
        <f>IF('Frais de personnel'!H80=0,"",'Frais de personnel'!H80)</f>
        <v/>
      </c>
      <c r="I81" s="282" t="str">
        <f>IF('Frais de personnel'!I80=0,"",'Frais de personnel'!I80)</f>
        <v/>
      </c>
      <c r="J81" s="283"/>
      <c r="K81" s="284"/>
      <c r="L81" s="284"/>
      <c r="M81" s="285" t="str">
        <f t="shared" si="8"/>
        <v/>
      </c>
      <c r="N81" s="293" t="str">
        <f t="shared" si="13"/>
        <v/>
      </c>
      <c r="O81" s="287" t="str">
        <f t="shared" si="11"/>
        <v/>
      </c>
      <c r="P81" s="288" t="str">
        <f t="shared" si="9"/>
        <v/>
      </c>
      <c r="Q81" s="289" t="str">
        <f t="shared" si="10"/>
        <v/>
      </c>
      <c r="R81" s="290" t="str">
        <f t="shared" si="12"/>
        <v/>
      </c>
      <c r="S81" s="291"/>
    </row>
    <row r="82" spans="1:19" x14ac:dyDescent="0.25">
      <c r="A82" s="292">
        <v>76</v>
      </c>
      <c r="B82" s="280" t="str">
        <f>IF('Frais de personnel'!B81=0,"",'Frais de personnel'!B81)</f>
        <v/>
      </c>
      <c r="C82" s="280" t="str">
        <f>IF('Frais de personnel'!C81=0,"",'Frais de personnel'!C81)</f>
        <v/>
      </c>
      <c r="D82" s="281" t="str">
        <f>IF('Frais de personnel'!D81=0,"",'Frais de personnel'!D81)</f>
        <v/>
      </c>
      <c r="E82" s="281" t="str">
        <f>IF('Frais de personnel'!E81=0,"",'Frais de personnel'!E81)</f>
        <v/>
      </c>
      <c r="F82" s="280" t="str">
        <f>IF('Frais de personnel'!F81=0,"",'Frais de personnel'!F81)</f>
        <v/>
      </c>
      <c r="G82" s="282" t="str">
        <f>IF('Frais de personnel'!G81=0,"",'Frais de personnel'!G81)</f>
        <v/>
      </c>
      <c r="H82" s="282" t="str">
        <f>IF('Frais de personnel'!H81=0,"",'Frais de personnel'!H81)</f>
        <v/>
      </c>
      <c r="I82" s="282" t="str">
        <f>IF('Frais de personnel'!I81=0,"",'Frais de personnel'!I81)</f>
        <v/>
      </c>
      <c r="J82" s="283"/>
      <c r="K82" s="284"/>
      <c r="L82" s="284"/>
      <c r="M82" s="285" t="str">
        <f t="shared" si="8"/>
        <v/>
      </c>
      <c r="N82" s="293" t="str">
        <f t="shared" si="13"/>
        <v/>
      </c>
      <c r="O82" s="287" t="str">
        <f t="shared" si="11"/>
        <v/>
      </c>
      <c r="P82" s="288" t="str">
        <f t="shared" si="9"/>
        <v/>
      </c>
      <c r="Q82" s="289" t="str">
        <f t="shared" si="10"/>
        <v/>
      </c>
      <c r="R82" s="290" t="str">
        <f t="shared" si="12"/>
        <v/>
      </c>
      <c r="S82" s="291"/>
    </row>
    <row r="83" spans="1:19" x14ac:dyDescent="0.25">
      <c r="A83" s="292">
        <v>77</v>
      </c>
      <c r="B83" s="280" t="str">
        <f>IF('Frais de personnel'!B82=0,"",'Frais de personnel'!B82)</f>
        <v/>
      </c>
      <c r="C83" s="280" t="str">
        <f>IF('Frais de personnel'!C82=0,"",'Frais de personnel'!C82)</f>
        <v/>
      </c>
      <c r="D83" s="281" t="str">
        <f>IF('Frais de personnel'!D82=0,"",'Frais de personnel'!D82)</f>
        <v/>
      </c>
      <c r="E83" s="281" t="str">
        <f>IF('Frais de personnel'!E82=0,"",'Frais de personnel'!E82)</f>
        <v/>
      </c>
      <c r="F83" s="280" t="str">
        <f>IF('Frais de personnel'!F82=0,"",'Frais de personnel'!F82)</f>
        <v/>
      </c>
      <c r="G83" s="282" t="str">
        <f>IF('Frais de personnel'!G82=0,"",'Frais de personnel'!G82)</f>
        <v/>
      </c>
      <c r="H83" s="282" t="str">
        <f>IF('Frais de personnel'!H82=0,"",'Frais de personnel'!H82)</f>
        <v/>
      </c>
      <c r="I83" s="282" t="str">
        <f>IF('Frais de personnel'!I82=0,"",'Frais de personnel'!I82)</f>
        <v/>
      </c>
      <c r="J83" s="283"/>
      <c r="K83" s="284"/>
      <c r="L83" s="284"/>
      <c r="M83" s="285" t="str">
        <f t="shared" si="8"/>
        <v/>
      </c>
      <c r="N83" s="293" t="str">
        <f t="shared" si="13"/>
        <v/>
      </c>
      <c r="O83" s="287" t="str">
        <f t="shared" si="11"/>
        <v/>
      </c>
      <c r="P83" s="288" t="str">
        <f t="shared" si="9"/>
        <v/>
      </c>
      <c r="Q83" s="289" t="str">
        <f t="shared" si="10"/>
        <v/>
      </c>
      <c r="R83" s="290" t="str">
        <f t="shared" si="12"/>
        <v/>
      </c>
      <c r="S83" s="291"/>
    </row>
    <row r="84" spans="1:19" x14ac:dyDescent="0.25">
      <c r="A84" s="292">
        <v>78</v>
      </c>
      <c r="B84" s="280" t="str">
        <f>IF('Frais de personnel'!B83=0,"",'Frais de personnel'!B83)</f>
        <v/>
      </c>
      <c r="C84" s="280" t="str">
        <f>IF('Frais de personnel'!C83=0,"",'Frais de personnel'!C83)</f>
        <v/>
      </c>
      <c r="D84" s="281" t="str">
        <f>IF('Frais de personnel'!D83=0,"",'Frais de personnel'!D83)</f>
        <v/>
      </c>
      <c r="E84" s="281" t="str">
        <f>IF('Frais de personnel'!E83=0,"",'Frais de personnel'!E83)</f>
        <v/>
      </c>
      <c r="F84" s="280" t="str">
        <f>IF('Frais de personnel'!F83=0,"",'Frais de personnel'!F83)</f>
        <v/>
      </c>
      <c r="G84" s="282" t="str">
        <f>IF('Frais de personnel'!G83=0,"",'Frais de personnel'!G83)</f>
        <v/>
      </c>
      <c r="H84" s="282" t="str">
        <f>IF('Frais de personnel'!H83=0,"",'Frais de personnel'!H83)</f>
        <v/>
      </c>
      <c r="I84" s="282" t="str">
        <f>IF('Frais de personnel'!I83=0,"",'Frais de personnel'!I83)</f>
        <v/>
      </c>
      <c r="J84" s="283"/>
      <c r="K84" s="284"/>
      <c r="L84" s="284"/>
      <c r="M84" s="285" t="str">
        <f t="shared" si="8"/>
        <v/>
      </c>
      <c r="N84" s="293" t="str">
        <f t="shared" si="13"/>
        <v/>
      </c>
      <c r="O84" s="287" t="str">
        <f t="shared" si="11"/>
        <v/>
      </c>
      <c r="P84" s="288" t="str">
        <f t="shared" si="9"/>
        <v/>
      </c>
      <c r="Q84" s="289" t="str">
        <f t="shared" si="10"/>
        <v/>
      </c>
      <c r="R84" s="290" t="str">
        <f t="shared" si="12"/>
        <v/>
      </c>
      <c r="S84" s="291"/>
    </row>
    <row r="85" spans="1:19" x14ac:dyDescent="0.25">
      <c r="A85" s="292">
        <v>79</v>
      </c>
      <c r="B85" s="280" t="str">
        <f>IF('Frais de personnel'!B84=0,"",'Frais de personnel'!B84)</f>
        <v/>
      </c>
      <c r="C85" s="280" t="str">
        <f>IF('Frais de personnel'!C84=0,"",'Frais de personnel'!C84)</f>
        <v/>
      </c>
      <c r="D85" s="281" t="str">
        <f>IF('Frais de personnel'!D84=0,"",'Frais de personnel'!D84)</f>
        <v/>
      </c>
      <c r="E85" s="281" t="str">
        <f>IF('Frais de personnel'!E84=0,"",'Frais de personnel'!E84)</f>
        <v/>
      </c>
      <c r="F85" s="280" t="str">
        <f>IF('Frais de personnel'!F84=0,"",'Frais de personnel'!F84)</f>
        <v/>
      </c>
      <c r="G85" s="282" t="str">
        <f>IF('Frais de personnel'!G84=0,"",'Frais de personnel'!G84)</f>
        <v/>
      </c>
      <c r="H85" s="282" t="str">
        <f>IF('Frais de personnel'!H84=0,"",'Frais de personnel'!H84)</f>
        <v/>
      </c>
      <c r="I85" s="282" t="str">
        <f>IF('Frais de personnel'!I84=0,"",'Frais de personnel'!I84)</f>
        <v/>
      </c>
      <c r="J85" s="283"/>
      <c r="K85" s="284"/>
      <c r="L85" s="284"/>
      <c r="M85" s="285" t="str">
        <f t="shared" si="8"/>
        <v/>
      </c>
      <c r="N85" s="293" t="str">
        <f t="shared" si="13"/>
        <v/>
      </c>
      <c r="O85" s="287" t="str">
        <f t="shared" si="11"/>
        <v/>
      </c>
      <c r="P85" s="288" t="str">
        <f t="shared" si="9"/>
        <v/>
      </c>
      <c r="Q85" s="289" t="str">
        <f t="shared" si="10"/>
        <v/>
      </c>
      <c r="R85" s="290" t="str">
        <f t="shared" si="12"/>
        <v/>
      </c>
      <c r="S85" s="291"/>
    </row>
    <row r="86" spans="1:19" x14ac:dyDescent="0.25">
      <c r="A86" s="292">
        <v>80</v>
      </c>
      <c r="B86" s="280" t="str">
        <f>IF('Frais de personnel'!B85=0,"",'Frais de personnel'!B85)</f>
        <v/>
      </c>
      <c r="C86" s="280" t="str">
        <f>IF('Frais de personnel'!C85=0,"",'Frais de personnel'!C85)</f>
        <v/>
      </c>
      <c r="D86" s="281" t="str">
        <f>IF('Frais de personnel'!D85=0,"",'Frais de personnel'!D85)</f>
        <v/>
      </c>
      <c r="E86" s="281" t="str">
        <f>IF('Frais de personnel'!E85=0,"",'Frais de personnel'!E85)</f>
        <v/>
      </c>
      <c r="F86" s="280" t="str">
        <f>IF('Frais de personnel'!F85=0,"",'Frais de personnel'!F85)</f>
        <v/>
      </c>
      <c r="G86" s="282" t="str">
        <f>IF('Frais de personnel'!G85=0,"",'Frais de personnel'!G85)</f>
        <v/>
      </c>
      <c r="H86" s="282" t="str">
        <f>IF('Frais de personnel'!H85=0,"",'Frais de personnel'!H85)</f>
        <v/>
      </c>
      <c r="I86" s="282" t="str">
        <f>IF('Frais de personnel'!I85=0,"",'Frais de personnel'!I85)</f>
        <v/>
      </c>
      <c r="J86" s="283"/>
      <c r="K86" s="284"/>
      <c r="L86" s="284"/>
      <c r="M86" s="285" t="str">
        <f t="shared" si="8"/>
        <v/>
      </c>
      <c r="N86" s="293" t="str">
        <f t="shared" si="13"/>
        <v/>
      </c>
      <c r="O86" s="287" t="str">
        <f t="shared" si="11"/>
        <v/>
      </c>
      <c r="P86" s="288" t="str">
        <f t="shared" si="9"/>
        <v/>
      </c>
      <c r="Q86" s="289" t="str">
        <f t="shared" si="10"/>
        <v/>
      </c>
      <c r="R86" s="290" t="str">
        <f t="shared" si="12"/>
        <v/>
      </c>
      <c r="S86" s="291"/>
    </row>
    <row r="87" spans="1:19" x14ac:dyDescent="0.25">
      <c r="A87" s="292">
        <v>81</v>
      </c>
      <c r="B87" s="280" t="str">
        <f>IF('Frais de personnel'!B86=0,"",'Frais de personnel'!B86)</f>
        <v/>
      </c>
      <c r="C87" s="280" t="str">
        <f>IF('Frais de personnel'!C86=0,"",'Frais de personnel'!C86)</f>
        <v/>
      </c>
      <c r="D87" s="281" t="str">
        <f>IF('Frais de personnel'!D86=0,"",'Frais de personnel'!D86)</f>
        <v/>
      </c>
      <c r="E87" s="281" t="str">
        <f>IF('Frais de personnel'!E86=0,"",'Frais de personnel'!E86)</f>
        <v/>
      </c>
      <c r="F87" s="280" t="str">
        <f>IF('Frais de personnel'!F86=0,"",'Frais de personnel'!F86)</f>
        <v/>
      </c>
      <c r="G87" s="282" t="str">
        <f>IF('Frais de personnel'!G86=0,"",'Frais de personnel'!G86)</f>
        <v/>
      </c>
      <c r="H87" s="282" t="str">
        <f>IF('Frais de personnel'!H86=0,"",'Frais de personnel'!H86)</f>
        <v/>
      </c>
      <c r="I87" s="282" t="str">
        <f>IF('Frais de personnel'!I86=0,"",'Frais de personnel'!I86)</f>
        <v/>
      </c>
      <c r="J87" s="283"/>
      <c r="K87" s="284"/>
      <c r="L87" s="284"/>
      <c r="M87" s="285" t="str">
        <f t="shared" si="8"/>
        <v/>
      </c>
      <c r="N87" s="293" t="str">
        <f t="shared" si="13"/>
        <v/>
      </c>
      <c r="O87" s="287" t="str">
        <f t="shared" si="11"/>
        <v/>
      </c>
      <c r="P87" s="288" t="str">
        <f t="shared" si="9"/>
        <v/>
      </c>
      <c r="Q87" s="289" t="str">
        <f t="shared" si="10"/>
        <v/>
      </c>
      <c r="R87" s="290" t="str">
        <f t="shared" si="12"/>
        <v/>
      </c>
      <c r="S87" s="291"/>
    </row>
    <row r="88" spans="1:19" x14ac:dyDescent="0.25">
      <c r="A88" s="292">
        <v>82</v>
      </c>
      <c r="B88" s="280" t="str">
        <f>IF('Frais de personnel'!B87=0,"",'Frais de personnel'!B87)</f>
        <v/>
      </c>
      <c r="C88" s="280" t="str">
        <f>IF('Frais de personnel'!C87=0,"",'Frais de personnel'!C87)</f>
        <v/>
      </c>
      <c r="D88" s="281" t="str">
        <f>IF('Frais de personnel'!D87=0,"",'Frais de personnel'!D87)</f>
        <v/>
      </c>
      <c r="E88" s="281" t="str">
        <f>IF('Frais de personnel'!E87=0,"",'Frais de personnel'!E87)</f>
        <v/>
      </c>
      <c r="F88" s="280" t="str">
        <f>IF('Frais de personnel'!F87=0,"",'Frais de personnel'!F87)</f>
        <v/>
      </c>
      <c r="G88" s="282" t="str">
        <f>IF('Frais de personnel'!G87=0,"",'Frais de personnel'!G87)</f>
        <v/>
      </c>
      <c r="H88" s="282" t="str">
        <f>IF('Frais de personnel'!H87=0,"",'Frais de personnel'!H87)</f>
        <v/>
      </c>
      <c r="I88" s="282" t="str">
        <f>IF('Frais de personnel'!I87=0,"",'Frais de personnel'!I87)</f>
        <v/>
      </c>
      <c r="J88" s="283"/>
      <c r="K88" s="284"/>
      <c r="L88" s="284"/>
      <c r="M88" s="285" t="str">
        <f t="shared" si="8"/>
        <v/>
      </c>
      <c r="N88" s="293" t="str">
        <f t="shared" si="13"/>
        <v/>
      </c>
      <c r="O88" s="287" t="str">
        <f t="shared" si="11"/>
        <v/>
      </c>
      <c r="P88" s="288" t="str">
        <f t="shared" si="9"/>
        <v/>
      </c>
      <c r="Q88" s="289" t="str">
        <f t="shared" si="10"/>
        <v/>
      </c>
      <c r="R88" s="290" t="str">
        <f t="shared" si="12"/>
        <v/>
      </c>
      <c r="S88" s="291"/>
    </row>
    <row r="89" spans="1:19" x14ac:dyDescent="0.25">
      <c r="A89" s="292">
        <v>83</v>
      </c>
      <c r="B89" s="280" t="str">
        <f>IF('Frais de personnel'!B88=0,"",'Frais de personnel'!B88)</f>
        <v/>
      </c>
      <c r="C89" s="280" t="str">
        <f>IF('Frais de personnel'!C88=0,"",'Frais de personnel'!C88)</f>
        <v/>
      </c>
      <c r="D89" s="281" t="str">
        <f>IF('Frais de personnel'!D88=0,"",'Frais de personnel'!D88)</f>
        <v/>
      </c>
      <c r="E89" s="281" t="str">
        <f>IF('Frais de personnel'!E88=0,"",'Frais de personnel'!E88)</f>
        <v/>
      </c>
      <c r="F89" s="280" t="str">
        <f>IF('Frais de personnel'!F88=0,"",'Frais de personnel'!F88)</f>
        <v/>
      </c>
      <c r="G89" s="282" t="str">
        <f>IF('Frais de personnel'!G88=0,"",'Frais de personnel'!G88)</f>
        <v/>
      </c>
      <c r="H89" s="282" t="str">
        <f>IF('Frais de personnel'!H88=0,"",'Frais de personnel'!H88)</f>
        <v/>
      </c>
      <c r="I89" s="282" t="str">
        <f>IF('Frais de personnel'!I88=0,"",'Frais de personnel'!I88)</f>
        <v/>
      </c>
      <c r="J89" s="283"/>
      <c r="K89" s="284"/>
      <c r="L89" s="284"/>
      <c r="M89" s="285" t="str">
        <f t="shared" si="8"/>
        <v/>
      </c>
      <c r="N89" s="293" t="str">
        <f t="shared" si="13"/>
        <v/>
      </c>
      <c r="O89" s="287" t="str">
        <f t="shared" si="11"/>
        <v/>
      </c>
      <c r="P89" s="288" t="str">
        <f t="shared" si="9"/>
        <v/>
      </c>
      <c r="Q89" s="289" t="str">
        <f t="shared" si="10"/>
        <v/>
      </c>
      <c r="R89" s="290" t="str">
        <f t="shared" si="12"/>
        <v/>
      </c>
      <c r="S89" s="291"/>
    </row>
    <row r="90" spans="1:19" x14ac:dyDescent="0.25">
      <c r="A90" s="292">
        <v>84</v>
      </c>
      <c r="B90" s="280" t="str">
        <f>IF('Frais de personnel'!B89=0,"",'Frais de personnel'!B89)</f>
        <v/>
      </c>
      <c r="C90" s="280" t="str">
        <f>IF('Frais de personnel'!C89=0,"",'Frais de personnel'!C89)</f>
        <v/>
      </c>
      <c r="D90" s="281" t="str">
        <f>IF('Frais de personnel'!D89=0,"",'Frais de personnel'!D89)</f>
        <v/>
      </c>
      <c r="E90" s="281" t="str">
        <f>IF('Frais de personnel'!E89=0,"",'Frais de personnel'!E89)</f>
        <v/>
      </c>
      <c r="F90" s="280" t="str">
        <f>IF('Frais de personnel'!F89=0,"",'Frais de personnel'!F89)</f>
        <v/>
      </c>
      <c r="G90" s="282" t="str">
        <f>IF('Frais de personnel'!G89=0,"",'Frais de personnel'!G89)</f>
        <v/>
      </c>
      <c r="H90" s="282" t="str">
        <f>IF('Frais de personnel'!H89=0,"",'Frais de personnel'!H89)</f>
        <v/>
      </c>
      <c r="I90" s="282" t="str">
        <f>IF('Frais de personnel'!I89=0,"",'Frais de personnel'!I89)</f>
        <v/>
      </c>
      <c r="J90" s="283"/>
      <c r="K90" s="284"/>
      <c r="L90" s="284"/>
      <c r="M90" s="285" t="str">
        <f t="shared" si="8"/>
        <v/>
      </c>
      <c r="N90" s="293" t="str">
        <f t="shared" si="13"/>
        <v/>
      </c>
      <c r="O90" s="287" t="str">
        <f t="shared" si="11"/>
        <v/>
      </c>
      <c r="P90" s="288" t="str">
        <f t="shared" si="9"/>
        <v/>
      </c>
      <c r="Q90" s="289" t="str">
        <f t="shared" si="10"/>
        <v/>
      </c>
      <c r="R90" s="290" t="str">
        <f t="shared" si="12"/>
        <v/>
      </c>
      <c r="S90" s="291"/>
    </row>
    <row r="91" spans="1:19" x14ac:dyDescent="0.25">
      <c r="A91" s="292">
        <v>85</v>
      </c>
      <c r="B91" s="280" t="str">
        <f>IF('Frais de personnel'!B90=0,"",'Frais de personnel'!B90)</f>
        <v/>
      </c>
      <c r="C91" s="280" t="str">
        <f>IF('Frais de personnel'!C90=0,"",'Frais de personnel'!C90)</f>
        <v/>
      </c>
      <c r="D91" s="281" t="str">
        <f>IF('Frais de personnel'!D90=0,"",'Frais de personnel'!D90)</f>
        <v/>
      </c>
      <c r="E91" s="281" t="str">
        <f>IF('Frais de personnel'!E90=0,"",'Frais de personnel'!E90)</f>
        <v/>
      </c>
      <c r="F91" s="280" t="str">
        <f>IF('Frais de personnel'!F90=0,"",'Frais de personnel'!F90)</f>
        <v/>
      </c>
      <c r="G91" s="282" t="str">
        <f>IF('Frais de personnel'!G90=0,"",'Frais de personnel'!G90)</f>
        <v/>
      </c>
      <c r="H91" s="282" t="str">
        <f>IF('Frais de personnel'!H90=0,"",'Frais de personnel'!H90)</f>
        <v/>
      </c>
      <c r="I91" s="282" t="str">
        <f>IF('Frais de personnel'!I90=0,"",'Frais de personnel'!I90)</f>
        <v/>
      </c>
      <c r="J91" s="283"/>
      <c r="K91" s="284"/>
      <c r="L91" s="284"/>
      <c r="M91" s="285" t="str">
        <f t="shared" si="8"/>
        <v/>
      </c>
      <c r="N91" s="293" t="str">
        <f t="shared" si="13"/>
        <v/>
      </c>
      <c r="O91" s="287" t="str">
        <f t="shared" si="11"/>
        <v/>
      </c>
      <c r="P91" s="288" t="str">
        <f t="shared" si="9"/>
        <v/>
      </c>
      <c r="Q91" s="289" t="str">
        <f t="shared" si="10"/>
        <v/>
      </c>
      <c r="R91" s="290" t="str">
        <f t="shared" si="12"/>
        <v/>
      </c>
      <c r="S91" s="291"/>
    </row>
    <row r="92" spans="1:19" x14ac:dyDescent="0.25">
      <c r="A92" s="292">
        <v>86</v>
      </c>
      <c r="B92" s="280" t="str">
        <f>IF('Frais de personnel'!B91=0,"",'Frais de personnel'!B91)</f>
        <v/>
      </c>
      <c r="C92" s="280" t="str">
        <f>IF('Frais de personnel'!C91=0,"",'Frais de personnel'!C91)</f>
        <v/>
      </c>
      <c r="D92" s="281" t="str">
        <f>IF('Frais de personnel'!D91=0,"",'Frais de personnel'!D91)</f>
        <v/>
      </c>
      <c r="E92" s="281" t="str">
        <f>IF('Frais de personnel'!E91=0,"",'Frais de personnel'!E91)</f>
        <v/>
      </c>
      <c r="F92" s="280" t="str">
        <f>IF('Frais de personnel'!F91=0,"",'Frais de personnel'!F91)</f>
        <v/>
      </c>
      <c r="G92" s="282" t="str">
        <f>IF('Frais de personnel'!G91=0,"",'Frais de personnel'!G91)</f>
        <v/>
      </c>
      <c r="H92" s="282" t="str">
        <f>IF('Frais de personnel'!H91=0,"",'Frais de personnel'!H91)</f>
        <v/>
      </c>
      <c r="I92" s="282" t="str">
        <f>IF('Frais de personnel'!I91=0,"",'Frais de personnel'!I91)</f>
        <v/>
      </c>
      <c r="J92" s="283"/>
      <c r="K92" s="284"/>
      <c r="L92" s="284"/>
      <c r="M92" s="285" t="str">
        <f t="shared" si="8"/>
        <v/>
      </c>
      <c r="N92" s="293" t="str">
        <f t="shared" si="13"/>
        <v/>
      </c>
      <c r="O92" s="287" t="str">
        <f t="shared" si="11"/>
        <v/>
      </c>
      <c r="P92" s="288" t="str">
        <f t="shared" si="9"/>
        <v/>
      </c>
      <c r="Q92" s="289" t="str">
        <f t="shared" si="10"/>
        <v/>
      </c>
      <c r="R92" s="290" t="str">
        <f t="shared" si="12"/>
        <v/>
      </c>
      <c r="S92" s="291"/>
    </row>
    <row r="93" spans="1:19" x14ac:dyDescent="0.25">
      <c r="A93" s="292">
        <v>87</v>
      </c>
      <c r="B93" s="280" t="str">
        <f>IF('Frais de personnel'!B92=0,"",'Frais de personnel'!B92)</f>
        <v/>
      </c>
      <c r="C93" s="280" t="str">
        <f>IF('Frais de personnel'!C92=0,"",'Frais de personnel'!C92)</f>
        <v/>
      </c>
      <c r="D93" s="281" t="str">
        <f>IF('Frais de personnel'!D92=0,"",'Frais de personnel'!D92)</f>
        <v/>
      </c>
      <c r="E93" s="281" t="str">
        <f>IF('Frais de personnel'!E92=0,"",'Frais de personnel'!E92)</f>
        <v/>
      </c>
      <c r="F93" s="280" t="str">
        <f>IF('Frais de personnel'!F92=0,"",'Frais de personnel'!F92)</f>
        <v/>
      </c>
      <c r="G93" s="282" t="str">
        <f>IF('Frais de personnel'!G92=0,"",'Frais de personnel'!G92)</f>
        <v/>
      </c>
      <c r="H93" s="282" t="str">
        <f>IF('Frais de personnel'!H92=0,"",'Frais de personnel'!H92)</f>
        <v/>
      </c>
      <c r="I93" s="282" t="str">
        <f>IF('Frais de personnel'!I92=0,"",'Frais de personnel'!I92)</f>
        <v/>
      </c>
      <c r="J93" s="283"/>
      <c r="K93" s="284"/>
      <c r="L93" s="284"/>
      <c r="M93" s="285" t="str">
        <f t="shared" si="8"/>
        <v/>
      </c>
      <c r="N93" s="293" t="str">
        <f t="shared" si="13"/>
        <v/>
      </c>
      <c r="O93" s="287" t="str">
        <f t="shared" si="11"/>
        <v/>
      </c>
      <c r="P93" s="288" t="str">
        <f t="shared" si="9"/>
        <v/>
      </c>
      <c r="Q93" s="289" t="str">
        <f t="shared" si="10"/>
        <v/>
      </c>
      <c r="R93" s="290" t="str">
        <f t="shared" si="12"/>
        <v/>
      </c>
      <c r="S93" s="291"/>
    </row>
    <row r="94" spans="1:19" x14ac:dyDescent="0.25">
      <c r="A94" s="292">
        <v>88</v>
      </c>
      <c r="B94" s="280" t="str">
        <f>IF('Frais de personnel'!B93=0,"",'Frais de personnel'!B93)</f>
        <v/>
      </c>
      <c r="C94" s="280" t="str">
        <f>IF('Frais de personnel'!C93=0,"",'Frais de personnel'!C93)</f>
        <v/>
      </c>
      <c r="D94" s="281" t="str">
        <f>IF('Frais de personnel'!D93=0,"",'Frais de personnel'!D93)</f>
        <v/>
      </c>
      <c r="E94" s="281" t="str">
        <f>IF('Frais de personnel'!E93=0,"",'Frais de personnel'!E93)</f>
        <v/>
      </c>
      <c r="F94" s="280" t="str">
        <f>IF('Frais de personnel'!F93=0,"",'Frais de personnel'!F93)</f>
        <v/>
      </c>
      <c r="G94" s="282" t="str">
        <f>IF('Frais de personnel'!G93=0,"",'Frais de personnel'!G93)</f>
        <v/>
      </c>
      <c r="H94" s="282" t="str">
        <f>IF('Frais de personnel'!H93=0,"",'Frais de personnel'!H93)</f>
        <v/>
      </c>
      <c r="I94" s="282" t="str">
        <f>IF('Frais de personnel'!I93=0,"",'Frais de personnel'!I93)</f>
        <v/>
      </c>
      <c r="J94" s="283"/>
      <c r="K94" s="284"/>
      <c r="L94" s="284"/>
      <c r="M94" s="285" t="str">
        <f t="shared" si="8"/>
        <v/>
      </c>
      <c r="N94" s="293" t="str">
        <f t="shared" si="13"/>
        <v/>
      </c>
      <c r="O94" s="287" t="str">
        <f t="shared" si="11"/>
        <v/>
      </c>
      <c r="P94" s="288" t="str">
        <f t="shared" si="9"/>
        <v/>
      </c>
      <c r="Q94" s="289" t="str">
        <f t="shared" si="10"/>
        <v/>
      </c>
      <c r="R94" s="290" t="str">
        <f t="shared" si="12"/>
        <v/>
      </c>
      <c r="S94" s="291"/>
    </row>
    <row r="95" spans="1:19" x14ac:dyDescent="0.25">
      <c r="A95" s="292">
        <v>89</v>
      </c>
      <c r="B95" s="280" t="str">
        <f>IF('Frais de personnel'!B94=0,"",'Frais de personnel'!B94)</f>
        <v/>
      </c>
      <c r="C95" s="280" t="str">
        <f>IF('Frais de personnel'!C94=0,"",'Frais de personnel'!C94)</f>
        <v/>
      </c>
      <c r="D95" s="281" t="str">
        <f>IF('Frais de personnel'!D94=0,"",'Frais de personnel'!D94)</f>
        <v/>
      </c>
      <c r="E95" s="281" t="str">
        <f>IF('Frais de personnel'!E94=0,"",'Frais de personnel'!E94)</f>
        <v/>
      </c>
      <c r="F95" s="280" t="str">
        <f>IF('Frais de personnel'!F94=0,"",'Frais de personnel'!F94)</f>
        <v/>
      </c>
      <c r="G95" s="282" t="str">
        <f>IF('Frais de personnel'!G94=0,"",'Frais de personnel'!G94)</f>
        <v/>
      </c>
      <c r="H95" s="282" t="str">
        <f>IF('Frais de personnel'!H94=0,"",'Frais de personnel'!H94)</f>
        <v/>
      </c>
      <c r="I95" s="282" t="str">
        <f>IF('Frais de personnel'!I94=0,"",'Frais de personnel'!I94)</f>
        <v/>
      </c>
      <c r="J95" s="283"/>
      <c r="K95" s="284"/>
      <c r="L95" s="284"/>
      <c r="M95" s="285" t="str">
        <f t="shared" si="8"/>
        <v/>
      </c>
      <c r="N95" s="293" t="str">
        <f t="shared" si="13"/>
        <v/>
      </c>
      <c r="O95" s="287" t="str">
        <f t="shared" si="11"/>
        <v/>
      </c>
      <c r="P95" s="288" t="str">
        <f t="shared" si="9"/>
        <v/>
      </c>
      <c r="Q95" s="289" t="str">
        <f t="shared" si="10"/>
        <v/>
      </c>
      <c r="R95" s="290" t="str">
        <f t="shared" si="12"/>
        <v/>
      </c>
      <c r="S95" s="291"/>
    </row>
    <row r="96" spans="1:19" x14ac:dyDescent="0.25">
      <c r="A96" s="292">
        <v>90</v>
      </c>
      <c r="B96" s="280" t="str">
        <f>IF('Frais de personnel'!B95=0,"",'Frais de personnel'!B95)</f>
        <v/>
      </c>
      <c r="C96" s="280" t="str">
        <f>IF('Frais de personnel'!C95=0,"",'Frais de personnel'!C95)</f>
        <v/>
      </c>
      <c r="D96" s="281" t="str">
        <f>IF('Frais de personnel'!D95=0,"",'Frais de personnel'!D95)</f>
        <v/>
      </c>
      <c r="E96" s="281" t="str">
        <f>IF('Frais de personnel'!E95=0,"",'Frais de personnel'!E95)</f>
        <v/>
      </c>
      <c r="F96" s="280" t="str">
        <f>IF('Frais de personnel'!F95=0,"",'Frais de personnel'!F95)</f>
        <v/>
      </c>
      <c r="G96" s="282" t="str">
        <f>IF('Frais de personnel'!G95=0,"",'Frais de personnel'!G95)</f>
        <v/>
      </c>
      <c r="H96" s="282" t="str">
        <f>IF('Frais de personnel'!H95=0,"",'Frais de personnel'!H95)</f>
        <v/>
      </c>
      <c r="I96" s="282" t="str">
        <f>IF('Frais de personnel'!I95=0,"",'Frais de personnel'!I95)</f>
        <v/>
      </c>
      <c r="J96" s="283"/>
      <c r="K96" s="284"/>
      <c r="L96" s="284"/>
      <c r="M96" s="285" t="str">
        <f t="shared" si="8"/>
        <v/>
      </c>
      <c r="N96" s="293" t="str">
        <f t="shared" si="13"/>
        <v/>
      </c>
      <c r="O96" s="287" t="str">
        <f t="shared" si="11"/>
        <v/>
      </c>
      <c r="P96" s="288" t="str">
        <f t="shared" si="9"/>
        <v/>
      </c>
      <c r="Q96" s="289" t="str">
        <f t="shared" si="10"/>
        <v/>
      </c>
      <c r="R96" s="290" t="str">
        <f t="shared" si="12"/>
        <v/>
      </c>
      <c r="S96" s="291"/>
    </row>
    <row r="97" spans="1:19" x14ac:dyDescent="0.25">
      <c r="A97" s="292">
        <v>91</v>
      </c>
      <c r="B97" s="280" t="str">
        <f>IF('Frais de personnel'!B96=0,"",'Frais de personnel'!B96)</f>
        <v/>
      </c>
      <c r="C97" s="280" t="str">
        <f>IF('Frais de personnel'!C96=0,"",'Frais de personnel'!C96)</f>
        <v/>
      </c>
      <c r="D97" s="281" t="str">
        <f>IF('Frais de personnel'!D96=0,"",'Frais de personnel'!D96)</f>
        <v/>
      </c>
      <c r="E97" s="281" t="str">
        <f>IF('Frais de personnel'!E96=0,"",'Frais de personnel'!E96)</f>
        <v/>
      </c>
      <c r="F97" s="280" t="str">
        <f>IF('Frais de personnel'!F96=0,"",'Frais de personnel'!F96)</f>
        <v/>
      </c>
      <c r="G97" s="282" t="str">
        <f>IF('Frais de personnel'!G96=0,"",'Frais de personnel'!G96)</f>
        <v/>
      </c>
      <c r="H97" s="282" t="str">
        <f>IF('Frais de personnel'!H96=0,"",'Frais de personnel'!H96)</f>
        <v/>
      </c>
      <c r="I97" s="282" t="str">
        <f>IF('Frais de personnel'!I96=0,"",'Frais de personnel'!I96)</f>
        <v/>
      </c>
      <c r="J97" s="283"/>
      <c r="K97" s="284"/>
      <c r="L97" s="284"/>
      <c r="M97" s="285" t="str">
        <f t="shared" si="8"/>
        <v/>
      </c>
      <c r="N97" s="293" t="str">
        <f t="shared" si="13"/>
        <v/>
      </c>
      <c r="O97" s="287" t="str">
        <f t="shared" si="11"/>
        <v/>
      </c>
      <c r="P97" s="288" t="str">
        <f t="shared" si="9"/>
        <v/>
      </c>
      <c r="Q97" s="289" t="str">
        <f t="shared" si="10"/>
        <v/>
      </c>
      <c r="R97" s="290" t="str">
        <f t="shared" si="12"/>
        <v/>
      </c>
      <c r="S97" s="291"/>
    </row>
    <row r="98" spans="1:19" x14ac:dyDescent="0.25">
      <c r="A98" s="292">
        <v>92</v>
      </c>
      <c r="B98" s="280" t="str">
        <f>IF('Frais de personnel'!B97=0,"",'Frais de personnel'!B97)</f>
        <v/>
      </c>
      <c r="C98" s="280" t="str">
        <f>IF('Frais de personnel'!C97=0,"",'Frais de personnel'!C97)</f>
        <v/>
      </c>
      <c r="D98" s="281" t="str">
        <f>IF('Frais de personnel'!D97=0,"",'Frais de personnel'!D97)</f>
        <v/>
      </c>
      <c r="E98" s="281" t="str">
        <f>IF('Frais de personnel'!E97=0,"",'Frais de personnel'!E97)</f>
        <v/>
      </c>
      <c r="F98" s="280" t="str">
        <f>IF('Frais de personnel'!F97=0,"",'Frais de personnel'!F97)</f>
        <v/>
      </c>
      <c r="G98" s="282" t="str">
        <f>IF('Frais de personnel'!G97=0,"",'Frais de personnel'!G97)</f>
        <v/>
      </c>
      <c r="H98" s="282" t="str">
        <f>IF('Frais de personnel'!H97=0,"",'Frais de personnel'!H97)</f>
        <v/>
      </c>
      <c r="I98" s="282" t="str">
        <f>IF('Frais de personnel'!I97=0,"",'Frais de personnel'!I97)</f>
        <v/>
      </c>
      <c r="J98" s="283"/>
      <c r="K98" s="284"/>
      <c r="L98" s="284"/>
      <c r="M98" s="285" t="str">
        <f t="shared" si="8"/>
        <v/>
      </c>
      <c r="N98" s="293" t="str">
        <f t="shared" si="13"/>
        <v/>
      </c>
      <c r="O98" s="287" t="str">
        <f t="shared" si="11"/>
        <v/>
      </c>
      <c r="P98" s="288" t="str">
        <f t="shared" si="9"/>
        <v/>
      </c>
      <c r="Q98" s="289" t="str">
        <f t="shared" si="10"/>
        <v/>
      </c>
      <c r="R98" s="290" t="str">
        <f t="shared" si="12"/>
        <v/>
      </c>
      <c r="S98" s="291"/>
    </row>
    <row r="99" spans="1:19" x14ac:dyDescent="0.25">
      <c r="A99" s="292">
        <v>93</v>
      </c>
      <c r="B99" s="280" t="str">
        <f>IF('Frais de personnel'!B98=0,"",'Frais de personnel'!B98)</f>
        <v/>
      </c>
      <c r="C99" s="280" t="str">
        <f>IF('Frais de personnel'!C98=0,"",'Frais de personnel'!C98)</f>
        <v/>
      </c>
      <c r="D99" s="281" t="str">
        <f>IF('Frais de personnel'!D98=0,"",'Frais de personnel'!D98)</f>
        <v/>
      </c>
      <c r="E99" s="281" t="str">
        <f>IF('Frais de personnel'!E98=0,"",'Frais de personnel'!E98)</f>
        <v/>
      </c>
      <c r="F99" s="280" t="str">
        <f>IF('Frais de personnel'!F98=0,"",'Frais de personnel'!F98)</f>
        <v/>
      </c>
      <c r="G99" s="282" t="str">
        <f>IF('Frais de personnel'!G98=0,"",'Frais de personnel'!G98)</f>
        <v/>
      </c>
      <c r="H99" s="282" t="str">
        <f>IF('Frais de personnel'!H98=0,"",'Frais de personnel'!H98)</f>
        <v/>
      </c>
      <c r="I99" s="282" t="str">
        <f>IF('Frais de personnel'!I98=0,"",'Frais de personnel'!I98)</f>
        <v/>
      </c>
      <c r="J99" s="283"/>
      <c r="K99" s="284"/>
      <c r="L99" s="284"/>
      <c r="M99" s="285" t="str">
        <f t="shared" si="8"/>
        <v/>
      </c>
      <c r="N99" s="293" t="str">
        <f t="shared" si="13"/>
        <v/>
      </c>
      <c r="O99" s="287" t="str">
        <f t="shared" si="11"/>
        <v/>
      </c>
      <c r="P99" s="288" t="str">
        <f t="shared" si="9"/>
        <v/>
      </c>
      <c r="Q99" s="289" t="str">
        <f t="shared" si="10"/>
        <v/>
      </c>
      <c r="R99" s="290" t="str">
        <f t="shared" si="12"/>
        <v/>
      </c>
      <c r="S99" s="291"/>
    </row>
    <row r="100" spans="1:19" x14ac:dyDescent="0.25">
      <c r="A100" s="292">
        <v>94</v>
      </c>
      <c r="B100" s="280" t="str">
        <f>IF('Frais de personnel'!B99=0,"",'Frais de personnel'!B99)</f>
        <v/>
      </c>
      <c r="C100" s="280" t="str">
        <f>IF('Frais de personnel'!C99=0,"",'Frais de personnel'!C99)</f>
        <v/>
      </c>
      <c r="D100" s="281" t="str">
        <f>IF('Frais de personnel'!D99=0,"",'Frais de personnel'!D99)</f>
        <v/>
      </c>
      <c r="E100" s="281" t="str">
        <f>IF('Frais de personnel'!E99=0,"",'Frais de personnel'!E99)</f>
        <v/>
      </c>
      <c r="F100" s="280" t="str">
        <f>IF('Frais de personnel'!F99=0,"",'Frais de personnel'!F99)</f>
        <v/>
      </c>
      <c r="G100" s="282" t="str">
        <f>IF('Frais de personnel'!G99=0,"",'Frais de personnel'!G99)</f>
        <v/>
      </c>
      <c r="H100" s="282" t="str">
        <f>IF('Frais de personnel'!H99=0,"",'Frais de personnel'!H99)</f>
        <v/>
      </c>
      <c r="I100" s="282" t="str">
        <f>IF('Frais de personnel'!I99=0,"",'Frais de personnel'!I99)</f>
        <v/>
      </c>
      <c r="J100" s="283"/>
      <c r="K100" s="284"/>
      <c r="L100" s="284"/>
      <c r="M100" s="285" t="str">
        <f t="shared" si="8"/>
        <v/>
      </c>
      <c r="N100" s="293" t="str">
        <f t="shared" si="13"/>
        <v/>
      </c>
      <c r="O100" s="287" t="str">
        <f t="shared" si="11"/>
        <v/>
      </c>
      <c r="P100" s="288" t="str">
        <f t="shared" si="9"/>
        <v/>
      </c>
      <c r="Q100" s="289" t="str">
        <f t="shared" si="10"/>
        <v/>
      </c>
      <c r="R100" s="290" t="str">
        <f t="shared" si="12"/>
        <v/>
      </c>
      <c r="S100" s="291"/>
    </row>
    <row r="101" spans="1:19" x14ac:dyDescent="0.25">
      <c r="A101" s="292">
        <v>95</v>
      </c>
      <c r="B101" s="280" t="str">
        <f>IF('Frais de personnel'!B100=0,"",'Frais de personnel'!B100)</f>
        <v/>
      </c>
      <c r="C101" s="280" t="str">
        <f>IF('Frais de personnel'!C100=0,"",'Frais de personnel'!C100)</f>
        <v/>
      </c>
      <c r="D101" s="281" t="str">
        <f>IF('Frais de personnel'!D100=0,"",'Frais de personnel'!D100)</f>
        <v/>
      </c>
      <c r="E101" s="281" t="str">
        <f>IF('Frais de personnel'!E100=0,"",'Frais de personnel'!E100)</f>
        <v/>
      </c>
      <c r="F101" s="280" t="str">
        <f>IF('Frais de personnel'!F100=0,"",'Frais de personnel'!F100)</f>
        <v/>
      </c>
      <c r="G101" s="282" t="str">
        <f>IF('Frais de personnel'!G100=0,"",'Frais de personnel'!G100)</f>
        <v/>
      </c>
      <c r="H101" s="282" t="str">
        <f>IF('Frais de personnel'!H100=0,"",'Frais de personnel'!H100)</f>
        <v/>
      </c>
      <c r="I101" s="282" t="str">
        <f>IF('Frais de personnel'!I100=0,"",'Frais de personnel'!I100)</f>
        <v/>
      </c>
      <c r="J101" s="283"/>
      <c r="K101" s="284"/>
      <c r="L101" s="284"/>
      <c r="M101" s="285" t="str">
        <f t="shared" si="8"/>
        <v/>
      </c>
      <c r="N101" s="293" t="str">
        <f t="shared" si="13"/>
        <v/>
      </c>
      <c r="O101" s="287" t="str">
        <f t="shared" si="11"/>
        <v/>
      </c>
      <c r="P101" s="288" t="str">
        <f t="shared" si="9"/>
        <v/>
      </c>
      <c r="Q101" s="289" t="str">
        <f t="shared" si="10"/>
        <v/>
      </c>
      <c r="R101" s="290" t="str">
        <f t="shared" si="12"/>
        <v/>
      </c>
      <c r="S101" s="291"/>
    </row>
    <row r="102" spans="1:19" x14ac:dyDescent="0.25">
      <c r="A102" s="292">
        <v>96</v>
      </c>
      <c r="B102" s="280" t="str">
        <f>IF('Frais de personnel'!B101=0,"",'Frais de personnel'!B101)</f>
        <v/>
      </c>
      <c r="C102" s="280" t="str">
        <f>IF('Frais de personnel'!C101=0,"",'Frais de personnel'!C101)</f>
        <v/>
      </c>
      <c r="D102" s="281" t="str">
        <f>IF('Frais de personnel'!D101=0,"",'Frais de personnel'!D101)</f>
        <v/>
      </c>
      <c r="E102" s="281" t="str">
        <f>IF('Frais de personnel'!E101=0,"",'Frais de personnel'!E101)</f>
        <v/>
      </c>
      <c r="F102" s="280" t="str">
        <f>IF('Frais de personnel'!F101=0,"",'Frais de personnel'!F101)</f>
        <v/>
      </c>
      <c r="G102" s="282" t="str">
        <f>IF('Frais de personnel'!G101=0,"",'Frais de personnel'!G101)</f>
        <v/>
      </c>
      <c r="H102" s="282" t="str">
        <f>IF('Frais de personnel'!H101=0,"",'Frais de personnel'!H101)</f>
        <v/>
      </c>
      <c r="I102" s="282" t="str">
        <f>IF('Frais de personnel'!I101=0,"",'Frais de personnel'!I101)</f>
        <v/>
      </c>
      <c r="J102" s="283"/>
      <c r="K102" s="284"/>
      <c r="L102" s="284"/>
      <c r="M102" s="285" t="str">
        <f t="shared" si="8"/>
        <v/>
      </c>
      <c r="N102" s="293" t="str">
        <f t="shared" si="13"/>
        <v/>
      </c>
      <c r="O102" s="287" t="str">
        <f t="shared" si="11"/>
        <v/>
      </c>
      <c r="P102" s="288" t="str">
        <f t="shared" si="9"/>
        <v/>
      </c>
      <c r="Q102" s="289" t="str">
        <f t="shared" si="10"/>
        <v/>
      </c>
      <c r="R102" s="290" t="str">
        <f t="shared" si="12"/>
        <v/>
      </c>
      <c r="S102" s="291"/>
    </row>
    <row r="103" spans="1:19" x14ac:dyDescent="0.25">
      <c r="A103" s="292">
        <v>97</v>
      </c>
      <c r="B103" s="280" t="str">
        <f>IF('Frais de personnel'!B102=0,"",'Frais de personnel'!B102)</f>
        <v/>
      </c>
      <c r="C103" s="280" t="str">
        <f>IF('Frais de personnel'!C102=0,"",'Frais de personnel'!C102)</f>
        <v/>
      </c>
      <c r="D103" s="281" t="str">
        <f>IF('Frais de personnel'!D102=0,"",'Frais de personnel'!D102)</f>
        <v/>
      </c>
      <c r="E103" s="281" t="str">
        <f>IF('Frais de personnel'!E102=0,"",'Frais de personnel'!E102)</f>
        <v/>
      </c>
      <c r="F103" s="280" t="str">
        <f>IF('Frais de personnel'!F102=0,"",'Frais de personnel'!F102)</f>
        <v/>
      </c>
      <c r="G103" s="282" t="str">
        <f>IF('Frais de personnel'!G102=0,"",'Frais de personnel'!G102)</f>
        <v/>
      </c>
      <c r="H103" s="282" t="str">
        <f>IF('Frais de personnel'!H102=0,"",'Frais de personnel'!H102)</f>
        <v/>
      </c>
      <c r="I103" s="282" t="str">
        <f>IF('Frais de personnel'!I102=0,"",'Frais de personnel'!I102)</f>
        <v/>
      </c>
      <c r="J103" s="283"/>
      <c r="K103" s="284"/>
      <c r="L103" s="284"/>
      <c r="M103" s="285" t="str">
        <f t="shared" si="8"/>
        <v/>
      </c>
      <c r="N103" s="293" t="str">
        <f t="shared" si="13"/>
        <v/>
      </c>
      <c r="O103" s="287" t="str">
        <f t="shared" si="11"/>
        <v/>
      </c>
      <c r="P103" s="288" t="str">
        <f t="shared" si="9"/>
        <v/>
      </c>
      <c r="Q103" s="289" t="str">
        <f t="shared" si="10"/>
        <v/>
      </c>
      <c r="R103" s="290" t="str">
        <f t="shared" si="12"/>
        <v/>
      </c>
      <c r="S103" s="291"/>
    </row>
    <row r="104" spans="1:19" x14ac:dyDescent="0.25">
      <c r="A104" s="292">
        <v>98</v>
      </c>
      <c r="B104" s="280" t="str">
        <f>IF('Frais de personnel'!B103=0,"",'Frais de personnel'!B103)</f>
        <v/>
      </c>
      <c r="C104" s="280" t="str">
        <f>IF('Frais de personnel'!C103=0,"",'Frais de personnel'!C103)</f>
        <v/>
      </c>
      <c r="D104" s="281" t="str">
        <f>IF('Frais de personnel'!D103=0,"",'Frais de personnel'!D103)</f>
        <v/>
      </c>
      <c r="E104" s="281" t="str">
        <f>IF('Frais de personnel'!E103=0,"",'Frais de personnel'!E103)</f>
        <v/>
      </c>
      <c r="F104" s="280" t="str">
        <f>IF('Frais de personnel'!F103=0,"",'Frais de personnel'!F103)</f>
        <v/>
      </c>
      <c r="G104" s="282" t="str">
        <f>IF('Frais de personnel'!G103=0,"",'Frais de personnel'!G103)</f>
        <v/>
      </c>
      <c r="H104" s="282" t="str">
        <f>IF('Frais de personnel'!H103=0,"",'Frais de personnel'!H103)</f>
        <v/>
      </c>
      <c r="I104" s="282" t="str">
        <f>IF('Frais de personnel'!I103=0,"",'Frais de personnel'!I103)</f>
        <v/>
      </c>
      <c r="J104" s="283"/>
      <c r="K104" s="284"/>
      <c r="L104" s="284"/>
      <c r="M104" s="285" t="str">
        <f t="shared" si="8"/>
        <v/>
      </c>
      <c r="N104" s="293" t="str">
        <f t="shared" si="13"/>
        <v/>
      </c>
      <c r="O104" s="287" t="str">
        <f t="shared" ref="O104:O135" si="14">IF(OR(M104=0, ISBLANK(M104)), "", M104)</f>
        <v/>
      </c>
      <c r="P104" s="288" t="str">
        <f t="shared" si="9"/>
        <v/>
      </c>
      <c r="Q104" s="289" t="str">
        <f t="shared" si="10"/>
        <v/>
      </c>
      <c r="R104" s="290" t="str">
        <f t="shared" ref="R104:R135" si="15">IF($Q104 &gt; $O104, "Le montant éligible retenu ne peut pas être supérieur au montant raisonnable",IF($Q104 &gt; $P104, "Le montant éligible retenu ne peut pas être supérieur au montant du plafond", ""))</f>
        <v/>
      </c>
      <c r="S104" s="291"/>
    </row>
    <row r="105" spans="1:19" x14ac:dyDescent="0.25">
      <c r="A105" s="292">
        <v>99</v>
      </c>
      <c r="B105" s="280" t="str">
        <f>IF('Frais de personnel'!B104=0,"",'Frais de personnel'!B104)</f>
        <v/>
      </c>
      <c r="C105" s="280" t="str">
        <f>IF('Frais de personnel'!C104=0,"",'Frais de personnel'!C104)</f>
        <v/>
      </c>
      <c r="D105" s="281" t="str">
        <f>IF('Frais de personnel'!D104=0,"",'Frais de personnel'!D104)</f>
        <v/>
      </c>
      <c r="E105" s="281" t="str">
        <f>IF('Frais de personnel'!E104=0,"",'Frais de personnel'!E104)</f>
        <v/>
      </c>
      <c r="F105" s="280" t="str">
        <f>IF('Frais de personnel'!F104=0,"",'Frais de personnel'!F104)</f>
        <v/>
      </c>
      <c r="G105" s="282" t="str">
        <f>IF('Frais de personnel'!G104=0,"",'Frais de personnel'!G104)</f>
        <v/>
      </c>
      <c r="H105" s="282" t="str">
        <f>IF('Frais de personnel'!H104=0,"",'Frais de personnel'!H104)</f>
        <v/>
      </c>
      <c r="I105" s="282" t="str">
        <f>IF('Frais de personnel'!I104=0,"",'Frais de personnel'!I104)</f>
        <v/>
      </c>
      <c r="J105" s="283"/>
      <c r="K105" s="284"/>
      <c r="L105" s="284"/>
      <c r="M105" s="285" t="str">
        <f t="shared" si="8"/>
        <v/>
      </c>
      <c r="N105" s="293" t="str">
        <f t="shared" si="13"/>
        <v/>
      </c>
      <c r="O105" s="287" t="str">
        <f t="shared" si="14"/>
        <v/>
      </c>
      <c r="P105" s="288" t="str">
        <f t="shared" si="9"/>
        <v/>
      </c>
      <c r="Q105" s="289" t="str">
        <f t="shared" si="10"/>
        <v/>
      </c>
      <c r="R105" s="290" t="str">
        <f t="shared" si="15"/>
        <v/>
      </c>
      <c r="S105" s="291"/>
    </row>
    <row r="106" spans="1:19" x14ac:dyDescent="0.25">
      <c r="A106" s="292">
        <v>100</v>
      </c>
      <c r="B106" s="280" t="str">
        <f>IF('Frais de personnel'!B105=0,"",'Frais de personnel'!B105)</f>
        <v/>
      </c>
      <c r="C106" s="280" t="str">
        <f>IF('Frais de personnel'!C105=0,"",'Frais de personnel'!C105)</f>
        <v/>
      </c>
      <c r="D106" s="281" t="str">
        <f>IF('Frais de personnel'!D105=0,"",'Frais de personnel'!D105)</f>
        <v/>
      </c>
      <c r="E106" s="281" t="str">
        <f>IF('Frais de personnel'!E105=0,"",'Frais de personnel'!E105)</f>
        <v/>
      </c>
      <c r="F106" s="280" t="str">
        <f>IF('Frais de personnel'!F105=0,"",'Frais de personnel'!F105)</f>
        <v/>
      </c>
      <c r="G106" s="282" t="str">
        <f>IF('Frais de personnel'!G105=0,"",'Frais de personnel'!G105)</f>
        <v/>
      </c>
      <c r="H106" s="282" t="str">
        <f>IF('Frais de personnel'!H105=0,"",'Frais de personnel'!H105)</f>
        <v/>
      </c>
      <c r="I106" s="282" t="str">
        <f>IF('Frais de personnel'!I105=0,"",'Frais de personnel'!I105)</f>
        <v/>
      </c>
      <c r="J106" s="283"/>
      <c r="K106" s="284"/>
      <c r="L106" s="284"/>
      <c r="M106" s="285" t="str">
        <f t="shared" si="8"/>
        <v/>
      </c>
      <c r="N106" s="293" t="str">
        <f t="shared" si="13"/>
        <v/>
      </c>
      <c r="O106" s="287" t="str">
        <f t="shared" si="14"/>
        <v/>
      </c>
      <c r="P106" s="288" t="str">
        <f t="shared" si="9"/>
        <v/>
      </c>
      <c r="Q106" s="289" t="str">
        <f t="shared" si="10"/>
        <v/>
      </c>
      <c r="R106" s="290" t="str">
        <f t="shared" si="15"/>
        <v/>
      </c>
      <c r="S106" s="291"/>
    </row>
    <row r="107" spans="1:19" x14ac:dyDescent="0.25">
      <c r="A107" s="292">
        <v>101</v>
      </c>
      <c r="B107" s="280" t="str">
        <f>IF('Frais de personnel'!B106=0,"",'Frais de personnel'!B106)</f>
        <v/>
      </c>
      <c r="C107" s="280" t="str">
        <f>IF('Frais de personnel'!C106=0,"",'Frais de personnel'!C106)</f>
        <v/>
      </c>
      <c r="D107" s="281" t="str">
        <f>IF('Frais de personnel'!D106=0,"",'Frais de personnel'!D106)</f>
        <v/>
      </c>
      <c r="E107" s="281" t="str">
        <f>IF('Frais de personnel'!E106=0,"",'Frais de personnel'!E106)</f>
        <v/>
      </c>
      <c r="F107" s="280" t="str">
        <f>IF('Frais de personnel'!F106=0,"",'Frais de personnel'!F106)</f>
        <v/>
      </c>
      <c r="G107" s="282" t="str">
        <f>IF('Frais de personnel'!G106=0,"",'Frais de personnel'!G106)</f>
        <v/>
      </c>
      <c r="H107" s="282" t="str">
        <f>IF('Frais de personnel'!H106=0,"",'Frais de personnel'!H106)</f>
        <v/>
      </c>
      <c r="I107" s="282" t="str">
        <f>IF('Frais de personnel'!I106=0,"",'Frais de personnel'!I106)</f>
        <v/>
      </c>
      <c r="J107" s="283"/>
      <c r="K107" s="284"/>
      <c r="L107" s="284"/>
      <c r="M107" s="285" t="str">
        <f t="shared" si="8"/>
        <v/>
      </c>
      <c r="N107" s="293" t="str">
        <f t="shared" si="13"/>
        <v/>
      </c>
      <c r="O107" s="287" t="str">
        <f t="shared" si="14"/>
        <v/>
      </c>
      <c r="P107" s="288" t="str">
        <f t="shared" si="9"/>
        <v/>
      </c>
      <c r="Q107" s="289" t="str">
        <f t="shared" si="10"/>
        <v/>
      </c>
      <c r="R107" s="290" t="str">
        <f t="shared" si="15"/>
        <v/>
      </c>
      <c r="S107" s="291"/>
    </row>
    <row r="108" spans="1:19" x14ac:dyDescent="0.25">
      <c r="A108" s="292">
        <v>102</v>
      </c>
      <c r="B108" s="280" t="str">
        <f>IF('Frais de personnel'!B107=0,"",'Frais de personnel'!B107)</f>
        <v/>
      </c>
      <c r="C108" s="280" t="str">
        <f>IF('Frais de personnel'!C107=0,"",'Frais de personnel'!C107)</f>
        <v/>
      </c>
      <c r="D108" s="281" t="str">
        <f>IF('Frais de personnel'!D107=0,"",'Frais de personnel'!D107)</f>
        <v/>
      </c>
      <c r="E108" s="281" t="str">
        <f>IF('Frais de personnel'!E107=0,"",'Frais de personnel'!E107)</f>
        <v/>
      </c>
      <c r="F108" s="280" t="str">
        <f>IF('Frais de personnel'!F107=0,"",'Frais de personnel'!F107)</f>
        <v/>
      </c>
      <c r="G108" s="282" t="str">
        <f>IF('Frais de personnel'!G107=0,"",'Frais de personnel'!G107)</f>
        <v/>
      </c>
      <c r="H108" s="282" t="str">
        <f>IF('Frais de personnel'!H107=0,"",'Frais de personnel'!H107)</f>
        <v/>
      </c>
      <c r="I108" s="282" t="str">
        <f>IF('Frais de personnel'!I107=0,"",'Frais de personnel'!I107)</f>
        <v/>
      </c>
      <c r="J108" s="283"/>
      <c r="K108" s="284"/>
      <c r="L108" s="284"/>
      <c r="M108" s="285" t="str">
        <f t="shared" si="8"/>
        <v/>
      </c>
      <c r="N108" s="293" t="str">
        <f t="shared" si="13"/>
        <v/>
      </c>
      <c r="O108" s="287" t="str">
        <f t="shared" si="14"/>
        <v/>
      </c>
      <c r="P108" s="288" t="str">
        <f t="shared" si="9"/>
        <v/>
      </c>
      <c r="Q108" s="289" t="str">
        <f t="shared" si="10"/>
        <v/>
      </c>
      <c r="R108" s="290" t="str">
        <f t="shared" si="15"/>
        <v/>
      </c>
      <c r="S108" s="291"/>
    </row>
    <row r="109" spans="1:19" x14ac:dyDescent="0.25">
      <c r="A109" s="292">
        <v>103</v>
      </c>
      <c r="B109" s="280" t="str">
        <f>IF('Frais de personnel'!B108=0,"",'Frais de personnel'!B108)</f>
        <v/>
      </c>
      <c r="C109" s="280" t="str">
        <f>IF('Frais de personnel'!C108=0,"",'Frais de personnel'!C108)</f>
        <v/>
      </c>
      <c r="D109" s="281" t="str">
        <f>IF('Frais de personnel'!D108=0,"",'Frais de personnel'!D108)</f>
        <v/>
      </c>
      <c r="E109" s="281" t="str">
        <f>IF('Frais de personnel'!E108=0,"",'Frais de personnel'!E108)</f>
        <v/>
      </c>
      <c r="F109" s="280" t="str">
        <f>IF('Frais de personnel'!F108=0,"",'Frais de personnel'!F108)</f>
        <v/>
      </c>
      <c r="G109" s="282" t="str">
        <f>IF('Frais de personnel'!G108=0,"",'Frais de personnel'!G108)</f>
        <v/>
      </c>
      <c r="H109" s="282" t="str">
        <f>IF('Frais de personnel'!H108=0,"",'Frais de personnel'!H108)</f>
        <v/>
      </c>
      <c r="I109" s="282" t="str">
        <f>IF('Frais de personnel'!I108=0,"",'Frais de personnel'!I108)</f>
        <v/>
      </c>
      <c r="J109" s="283"/>
      <c r="K109" s="284"/>
      <c r="L109" s="284"/>
      <c r="M109" s="285" t="str">
        <f t="shared" si="8"/>
        <v/>
      </c>
      <c r="N109" s="293" t="str">
        <f t="shared" si="13"/>
        <v/>
      </c>
      <c r="O109" s="287" t="str">
        <f t="shared" si="14"/>
        <v/>
      </c>
      <c r="P109" s="288" t="str">
        <f t="shared" si="9"/>
        <v/>
      </c>
      <c r="Q109" s="289" t="str">
        <f t="shared" si="10"/>
        <v/>
      </c>
      <c r="R109" s="290" t="str">
        <f t="shared" si="15"/>
        <v/>
      </c>
      <c r="S109" s="291"/>
    </row>
    <row r="110" spans="1:19" x14ac:dyDescent="0.25">
      <c r="A110" s="292">
        <v>104</v>
      </c>
      <c r="B110" s="280" t="str">
        <f>IF('Frais de personnel'!B109=0,"",'Frais de personnel'!B109)</f>
        <v/>
      </c>
      <c r="C110" s="280" t="str">
        <f>IF('Frais de personnel'!C109=0,"",'Frais de personnel'!C109)</f>
        <v/>
      </c>
      <c r="D110" s="281" t="str">
        <f>IF('Frais de personnel'!D109=0,"",'Frais de personnel'!D109)</f>
        <v/>
      </c>
      <c r="E110" s="281" t="str">
        <f>IF('Frais de personnel'!E109=0,"",'Frais de personnel'!E109)</f>
        <v/>
      </c>
      <c r="F110" s="280" t="str">
        <f>IF('Frais de personnel'!F109=0,"",'Frais de personnel'!F109)</f>
        <v/>
      </c>
      <c r="G110" s="282" t="str">
        <f>IF('Frais de personnel'!G109=0,"",'Frais de personnel'!G109)</f>
        <v/>
      </c>
      <c r="H110" s="282" t="str">
        <f>IF('Frais de personnel'!H109=0,"",'Frais de personnel'!H109)</f>
        <v/>
      </c>
      <c r="I110" s="282" t="str">
        <f>IF('Frais de personnel'!I109=0,"",'Frais de personnel'!I109)</f>
        <v/>
      </c>
      <c r="J110" s="283"/>
      <c r="K110" s="284"/>
      <c r="L110" s="284"/>
      <c r="M110" s="285" t="str">
        <f t="shared" si="8"/>
        <v/>
      </c>
      <c r="N110" s="293" t="str">
        <f t="shared" si="13"/>
        <v/>
      </c>
      <c r="O110" s="287" t="str">
        <f t="shared" si="14"/>
        <v/>
      </c>
      <c r="P110" s="288" t="str">
        <f t="shared" si="9"/>
        <v/>
      </c>
      <c r="Q110" s="289" t="str">
        <f t="shared" si="10"/>
        <v/>
      </c>
      <c r="R110" s="290" t="str">
        <f t="shared" si="15"/>
        <v/>
      </c>
      <c r="S110" s="291"/>
    </row>
    <row r="111" spans="1:19" x14ac:dyDescent="0.25">
      <c r="A111" s="292">
        <v>105</v>
      </c>
      <c r="B111" s="280" t="str">
        <f>IF('Frais de personnel'!B110=0,"",'Frais de personnel'!B110)</f>
        <v/>
      </c>
      <c r="C111" s="280" t="str">
        <f>IF('Frais de personnel'!C110=0,"",'Frais de personnel'!C110)</f>
        <v/>
      </c>
      <c r="D111" s="281" t="str">
        <f>IF('Frais de personnel'!D110=0,"",'Frais de personnel'!D110)</f>
        <v/>
      </c>
      <c r="E111" s="281" t="str">
        <f>IF('Frais de personnel'!E110=0,"",'Frais de personnel'!E110)</f>
        <v/>
      </c>
      <c r="F111" s="280" t="str">
        <f>IF('Frais de personnel'!F110=0,"",'Frais de personnel'!F110)</f>
        <v/>
      </c>
      <c r="G111" s="282" t="str">
        <f>IF('Frais de personnel'!G110=0,"",'Frais de personnel'!G110)</f>
        <v/>
      </c>
      <c r="H111" s="282" t="str">
        <f>IF('Frais de personnel'!H110=0,"",'Frais de personnel'!H110)</f>
        <v/>
      </c>
      <c r="I111" s="282" t="str">
        <f>IF('Frais de personnel'!I110=0,"",'Frais de personnel'!I110)</f>
        <v/>
      </c>
      <c r="J111" s="283"/>
      <c r="K111" s="284"/>
      <c r="L111" s="284"/>
      <c r="M111" s="285" t="str">
        <f t="shared" si="8"/>
        <v/>
      </c>
      <c r="N111" s="293" t="str">
        <f t="shared" si="13"/>
        <v/>
      </c>
      <c r="O111" s="287" t="str">
        <f t="shared" si="14"/>
        <v/>
      </c>
      <c r="P111" s="288" t="str">
        <f t="shared" si="9"/>
        <v/>
      </c>
      <c r="Q111" s="289" t="str">
        <f t="shared" si="10"/>
        <v/>
      </c>
      <c r="R111" s="290" t="str">
        <f t="shared" si="15"/>
        <v/>
      </c>
      <c r="S111" s="291"/>
    </row>
    <row r="112" spans="1:19" x14ac:dyDescent="0.25">
      <c r="A112" s="292">
        <v>106</v>
      </c>
      <c r="B112" s="280" t="str">
        <f>IF('Frais de personnel'!B111=0,"",'Frais de personnel'!B111)</f>
        <v/>
      </c>
      <c r="C112" s="280" t="str">
        <f>IF('Frais de personnel'!C111=0,"",'Frais de personnel'!C111)</f>
        <v/>
      </c>
      <c r="D112" s="281" t="str">
        <f>IF('Frais de personnel'!D111=0,"",'Frais de personnel'!D111)</f>
        <v/>
      </c>
      <c r="E112" s="281" t="str">
        <f>IF('Frais de personnel'!E111=0,"",'Frais de personnel'!E111)</f>
        <v/>
      </c>
      <c r="F112" s="280" t="str">
        <f>IF('Frais de personnel'!F111=0,"",'Frais de personnel'!F111)</f>
        <v/>
      </c>
      <c r="G112" s="282" t="str">
        <f>IF('Frais de personnel'!G111=0,"",'Frais de personnel'!G111)</f>
        <v/>
      </c>
      <c r="H112" s="282" t="str">
        <f>IF('Frais de personnel'!H111=0,"",'Frais de personnel'!H111)</f>
        <v/>
      </c>
      <c r="I112" s="282" t="str">
        <f>IF('Frais de personnel'!I111=0,"",'Frais de personnel'!I111)</f>
        <v/>
      </c>
      <c r="J112" s="283"/>
      <c r="K112" s="284"/>
      <c r="L112" s="284"/>
      <c r="M112" s="285" t="str">
        <f t="shared" si="8"/>
        <v/>
      </c>
      <c r="N112" s="293" t="str">
        <f t="shared" si="13"/>
        <v/>
      </c>
      <c r="O112" s="287" t="str">
        <f t="shared" si="14"/>
        <v/>
      </c>
      <c r="P112" s="288" t="str">
        <f t="shared" si="9"/>
        <v/>
      </c>
      <c r="Q112" s="289" t="str">
        <f t="shared" si="10"/>
        <v/>
      </c>
      <c r="R112" s="290" t="str">
        <f t="shared" si="15"/>
        <v/>
      </c>
      <c r="S112" s="291"/>
    </row>
    <row r="113" spans="1:19" x14ac:dyDescent="0.25">
      <c r="A113" s="292">
        <v>107</v>
      </c>
      <c r="B113" s="280" t="str">
        <f>IF('Frais de personnel'!B112=0,"",'Frais de personnel'!B112)</f>
        <v/>
      </c>
      <c r="C113" s="280" t="str">
        <f>IF('Frais de personnel'!C112=0,"",'Frais de personnel'!C112)</f>
        <v/>
      </c>
      <c r="D113" s="281" t="str">
        <f>IF('Frais de personnel'!D112=0,"",'Frais de personnel'!D112)</f>
        <v/>
      </c>
      <c r="E113" s="281" t="str">
        <f>IF('Frais de personnel'!E112=0,"",'Frais de personnel'!E112)</f>
        <v/>
      </c>
      <c r="F113" s="280" t="str">
        <f>IF('Frais de personnel'!F112=0,"",'Frais de personnel'!F112)</f>
        <v/>
      </c>
      <c r="G113" s="282" t="str">
        <f>IF('Frais de personnel'!G112=0,"",'Frais de personnel'!G112)</f>
        <v/>
      </c>
      <c r="H113" s="282" t="str">
        <f>IF('Frais de personnel'!H112=0,"",'Frais de personnel'!H112)</f>
        <v/>
      </c>
      <c r="I113" s="282" t="str">
        <f>IF('Frais de personnel'!I112=0,"",'Frais de personnel'!I112)</f>
        <v/>
      </c>
      <c r="J113" s="283"/>
      <c r="K113" s="284"/>
      <c r="L113" s="284"/>
      <c r="M113" s="285" t="str">
        <f t="shared" si="8"/>
        <v/>
      </c>
      <c r="N113" s="293" t="str">
        <f t="shared" si="13"/>
        <v/>
      </c>
      <c r="O113" s="287" t="str">
        <f t="shared" si="14"/>
        <v/>
      </c>
      <c r="P113" s="288" t="str">
        <f t="shared" si="9"/>
        <v/>
      </c>
      <c r="Q113" s="289" t="str">
        <f t="shared" si="10"/>
        <v/>
      </c>
      <c r="R113" s="290" t="str">
        <f t="shared" si="15"/>
        <v/>
      </c>
      <c r="S113" s="291"/>
    </row>
    <row r="114" spans="1:19" x14ac:dyDescent="0.25">
      <c r="A114" s="292">
        <v>108</v>
      </c>
      <c r="B114" s="280" t="str">
        <f>IF('Frais de personnel'!B113=0,"",'Frais de personnel'!B113)</f>
        <v/>
      </c>
      <c r="C114" s="280" t="str">
        <f>IF('Frais de personnel'!C113=0,"",'Frais de personnel'!C113)</f>
        <v/>
      </c>
      <c r="D114" s="281" t="str">
        <f>IF('Frais de personnel'!D113=0,"",'Frais de personnel'!D113)</f>
        <v/>
      </c>
      <c r="E114" s="281" t="str">
        <f>IF('Frais de personnel'!E113=0,"",'Frais de personnel'!E113)</f>
        <v/>
      </c>
      <c r="F114" s="280" t="str">
        <f>IF('Frais de personnel'!F113=0,"",'Frais de personnel'!F113)</f>
        <v/>
      </c>
      <c r="G114" s="282" t="str">
        <f>IF('Frais de personnel'!G113=0,"",'Frais de personnel'!G113)</f>
        <v/>
      </c>
      <c r="H114" s="282" t="str">
        <f>IF('Frais de personnel'!H113=0,"",'Frais de personnel'!H113)</f>
        <v/>
      </c>
      <c r="I114" s="282" t="str">
        <f>IF('Frais de personnel'!I113=0,"",'Frais de personnel'!I113)</f>
        <v/>
      </c>
      <c r="J114" s="283"/>
      <c r="K114" s="284"/>
      <c r="L114" s="284"/>
      <c r="M114" s="285" t="str">
        <f t="shared" si="8"/>
        <v/>
      </c>
      <c r="N114" s="293" t="str">
        <f t="shared" si="13"/>
        <v/>
      </c>
      <c r="O114" s="287" t="str">
        <f t="shared" si="14"/>
        <v/>
      </c>
      <c r="P114" s="288" t="str">
        <f t="shared" si="9"/>
        <v/>
      </c>
      <c r="Q114" s="289" t="str">
        <f t="shared" si="10"/>
        <v/>
      </c>
      <c r="R114" s="290" t="str">
        <f t="shared" si="15"/>
        <v/>
      </c>
      <c r="S114" s="291"/>
    </row>
    <row r="115" spans="1:19" x14ac:dyDescent="0.25">
      <c r="A115" s="292">
        <v>109</v>
      </c>
      <c r="B115" s="280" t="str">
        <f>IF('Frais de personnel'!B114=0,"",'Frais de personnel'!B114)</f>
        <v/>
      </c>
      <c r="C115" s="280" t="str">
        <f>IF('Frais de personnel'!C114=0,"",'Frais de personnel'!C114)</f>
        <v/>
      </c>
      <c r="D115" s="281" t="str">
        <f>IF('Frais de personnel'!D114=0,"",'Frais de personnel'!D114)</f>
        <v/>
      </c>
      <c r="E115" s="281" t="str">
        <f>IF('Frais de personnel'!E114=0,"",'Frais de personnel'!E114)</f>
        <v/>
      </c>
      <c r="F115" s="280" t="str">
        <f>IF('Frais de personnel'!F114=0,"",'Frais de personnel'!F114)</f>
        <v/>
      </c>
      <c r="G115" s="282" t="str">
        <f>IF('Frais de personnel'!G114=0,"",'Frais de personnel'!G114)</f>
        <v/>
      </c>
      <c r="H115" s="282" t="str">
        <f>IF('Frais de personnel'!H114=0,"",'Frais de personnel'!H114)</f>
        <v/>
      </c>
      <c r="I115" s="282" t="str">
        <f>IF('Frais de personnel'!I114=0,"",'Frais de personnel'!I114)</f>
        <v/>
      </c>
      <c r="J115" s="283"/>
      <c r="K115" s="284"/>
      <c r="L115" s="284"/>
      <c r="M115" s="285" t="str">
        <f t="shared" si="8"/>
        <v/>
      </c>
      <c r="N115" s="293" t="str">
        <f t="shared" si="13"/>
        <v/>
      </c>
      <c r="O115" s="287" t="str">
        <f t="shared" si="14"/>
        <v/>
      </c>
      <c r="P115" s="288" t="str">
        <f t="shared" si="9"/>
        <v/>
      </c>
      <c r="Q115" s="289" t="str">
        <f t="shared" si="10"/>
        <v/>
      </c>
      <c r="R115" s="290" t="str">
        <f t="shared" si="15"/>
        <v/>
      </c>
      <c r="S115" s="291"/>
    </row>
    <row r="116" spans="1:19" x14ac:dyDescent="0.25">
      <c r="A116" s="292">
        <v>110</v>
      </c>
      <c r="B116" s="280" t="str">
        <f>IF('Frais de personnel'!B115=0,"",'Frais de personnel'!B115)</f>
        <v/>
      </c>
      <c r="C116" s="280" t="str">
        <f>IF('Frais de personnel'!C115=0,"",'Frais de personnel'!C115)</f>
        <v/>
      </c>
      <c r="D116" s="281" t="str">
        <f>IF('Frais de personnel'!D115=0,"",'Frais de personnel'!D115)</f>
        <v/>
      </c>
      <c r="E116" s="281" t="str">
        <f>IF('Frais de personnel'!E115=0,"",'Frais de personnel'!E115)</f>
        <v/>
      </c>
      <c r="F116" s="280" t="str">
        <f>IF('Frais de personnel'!F115=0,"",'Frais de personnel'!F115)</f>
        <v/>
      </c>
      <c r="G116" s="282" t="str">
        <f>IF('Frais de personnel'!G115=0,"",'Frais de personnel'!G115)</f>
        <v/>
      </c>
      <c r="H116" s="282" t="str">
        <f>IF('Frais de personnel'!H115=0,"",'Frais de personnel'!H115)</f>
        <v/>
      </c>
      <c r="I116" s="282" t="str">
        <f>IF('Frais de personnel'!I115=0,"",'Frais de personnel'!I115)</f>
        <v/>
      </c>
      <c r="J116" s="283"/>
      <c r="K116" s="284"/>
      <c r="L116" s="284"/>
      <c r="M116" s="285" t="str">
        <f t="shared" si="8"/>
        <v/>
      </c>
      <c r="N116" s="293" t="str">
        <f t="shared" si="13"/>
        <v/>
      </c>
      <c r="O116" s="287" t="str">
        <f t="shared" si="14"/>
        <v/>
      </c>
      <c r="P116" s="288" t="str">
        <f t="shared" si="9"/>
        <v/>
      </c>
      <c r="Q116" s="289" t="str">
        <f t="shared" si="10"/>
        <v/>
      </c>
      <c r="R116" s="290" t="str">
        <f t="shared" si="15"/>
        <v/>
      </c>
      <c r="S116" s="291"/>
    </row>
    <row r="117" spans="1:19" x14ac:dyDescent="0.25">
      <c r="A117" s="292">
        <v>111</v>
      </c>
      <c r="B117" s="280" t="str">
        <f>IF('Frais de personnel'!B116=0,"",'Frais de personnel'!B116)</f>
        <v/>
      </c>
      <c r="C117" s="280" t="str">
        <f>IF('Frais de personnel'!C116=0,"",'Frais de personnel'!C116)</f>
        <v/>
      </c>
      <c r="D117" s="281" t="str">
        <f>IF('Frais de personnel'!D116=0,"",'Frais de personnel'!D116)</f>
        <v/>
      </c>
      <c r="E117" s="281" t="str">
        <f>IF('Frais de personnel'!E116=0,"",'Frais de personnel'!E116)</f>
        <v/>
      </c>
      <c r="F117" s="280" t="str">
        <f>IF('Frais de personnel'!F116=0,"",'Frais de personnel'!F116)</f>
        <v/>
      </c>
      <c r="G117" s="282" t="str">
        <f>IF('Frais de personnel'!G116=0,"",'Frais de personnel'!G116)</f>
        <v/>
      </c>
      <c r="H117" s="282" t="str">
        <f>IF('Frais de personnel'!H116=0,"",'Frais de personnel'!H116)</f>
        <v/>
      </c>
      <c r="I117" s="282" t="str">
        <f>IF('Frais de personnel'!I116=0,"",'Frais de personnel'!I116)</f>
        <v/>
      </c>
      <c r="J117" s="283"/>
      <c r="K117" s="284"/>
      <c r="L117" s="284"/>
      <c r="M117" s="285" t="str">
        <f t="shared" si="8"/>
        <v/>
      </c>
      <c r="N117" s="293" t="str">
        <f t="shared" si="13"/>
        <v/>
      </c>
      <c r="O117" s="287" t="str">
        <f t="shared" si="14"/>
        <v/>
      </c>
      <c r="P117" s="288" t="str">
        <f t="shared" si="9"/>
        <v/>
      </c>
      <c r="Q117" s="289" t="str">
        <f t="shared" si="10"/>
        <v/>
      </c>
      <c r="R117" s="290" t="str">
        <f t="shared" si="15"/>
        <v/>
      </c>
      <c r="S117" s="291"/>
    </row>
    <row r="118" spans="1:19" x14ac:dyDescent="0.25">
      <c r="A118" s="292">
        <v>112</v>
      </c>
      <c r="B118" s="280" t="str">
        <f>IF('Frais de personnel'!B117=0,"",'Frais de personnel'!B117)</f>
        <v/>
      </c>
      <c r="C118" s="280" t="str">
        <f>IF('Frais de personnel'!C117=0,"",'Frais de personnel'!C117)</f>
        <v/>
      </c>
      <c r="D118" s="281" t="str">
        <f>IF('Frais de personnel'!D117=0,"",'Frais de personnel'!D117)</f>
        <v/>
      </c>
      <c r="E118" s="281" t="str">
        <f>IF('Frais de personnel'!E117=0,"",'Frais de personnel'!E117)</f>
        <v/>
      </c>
      <c r="F118" s="280" t="str">
        <f>IF('Frais de personnel'!F117=0,"",'Frais de personnel'!F117)</f>
        <v/>
      </c>
      <c r="G118" s="282" t="str">
        <f>IF('Frais de personnel'!G117=0,"",'Frais de personnel'!G117)</f>
        <v/>
      </c>
      <c r="H118" s="282" t="str">
        <f>IF('Frais de personnel'!H117=0,"",'Frais de personnel'!H117)</f>
        <v/>
      </c>
      <c r="I118" s="282" t="str">
        <f>IF('Frais de personnel'!I117=0,"",'Frais de personnel'!I117)</f>
        <v/>
      </c>
      <c r="J118" s="283"/>
      <c r="K118" s="284"/>
      <c r="L118" s="284"/>
      <c r="M118" s="285" t="str">
        <f t="shared" si="8"/>
        <v/>
      </c>
      <c r="N118" s="293" t="str">
        <f t="shared" si="13"/>
        <v/>
      </c>
      <c r="O118" s="287" t="str">
        <f t="shared" si="14"/>
        <v/>
      </c>
      <c r="P118" s="288" t="str">
        <f t="shared" si="9"/>
        <v/>
      </c>
      <c r="Q118" s="289" t="str">
        <f t="shared" si="10"/>
        <v/>
      </c>
      <c r="R118" s="290" t="str">
        <f t="shared" si="15"/>
        <v/>
      </c>
      <c r="S118" s="291"/>
    </row>
    <row r="119" spans="1:19" x14ac:dyDescent="0.25">
      <c r="A119" s="292">
        <v>113</v>
      </c>
      <c r="B119" s="280" t="str">
        <f>IF('Frais de personnel'!B118=0,"",'Frais de personnel'!B118)</f>
        <v/>
      </c>
      <c r="C119" s="280" t="str">
        <f>IF('Frais de personnel'!C118=0,"",'Frais de personnel'!C118)</f>
        <v/>
      </c>
      <c r="D119" s="281" t="str">
        <f>IF('Frais de personnel'!D118=0,"",'Frais de personnel'!D118)</f>
        <v/>
      </c>
      <c r="E119" s="281" t="str">
        <f>IF('Frais de personnel'!E118=0,"",'Frais de personnel'!E118)</f>
        <v/>
      </c>
      <c r="F119" s="280" t="str">
        <f>IF('Frais de personnel'!F118=0,"",'Frais de personnel'!F118)</f>
        <v/>
      </c>
      <c r="G119" s="282" t="str">
        <f>IF('Frais de personnel'!G118=0,"",'Frais de personnel'!G118)</f>
        <v/>
      </c>
      <c r="H119" s="282" t="str">
        <f>IF('Frais de personnel'!H118=0,"",'Frais de personnel'!H118)</f>
        <v/>
      </c>
      <c r="I119" s="282" t="str">
        <f>IF('Frais de personnel'!I118=0,"",'Frais de personnel'!I118)</f>
        <v/>
      </c>
      <c r="J119" s="283"/>
      <c r="K119" s="284"/>
      <c r="L119" s="284"/>
      <c r="M119" s="285" t="str">
        <f t="shared" si="8"/>
        <v/>
      </c>
      <c r="N119" s="293" t="str">
        <f t="shared" si="13"/>
        <v/>
      </c>
      <c r="O119" s="287" t="str">
        <f t="shared" si="14"/>
        <v/>
      </c>
      <c r="P119" s="288" t="str">
        <f t="shared" si="9"/>
        <v/>
      </c>
      <c r="Q119" s="289" t="str">
        <f t="shared" si="10"/>
        <v/>
      </c>
      <c r="R119" s="290" t="str">
        <f t="shared" si="15"/>
        <v/>
      </c>
      <c r="S119" s="291"/>
    </row>
    <row r="120" spans="1:19" x14ac:dyDescent="0.25">
      <c r="A120" s="292">
        <v>114</v>
      </c>
      <c r="B120" s="280" t="str">
        <f>IF('Frais de personnel'!B119=0,"",'Frais de personnel'!B119)</f>
        <v/>
      </c>
      <c r="C120" s="280" t="str">
        <f>IF('Frais de personnel'!C119=0,"",'Frais de personnel'!C119)</f>
        <v/>
      </c>
      <c r="D120" s="281" t="str">
        <f>IF('Frais de personnel'!D119=0,"",'Frais de personnel'!D119)</f>
        <v/>
      </c>
      <c r="E120" s="281" t="str">
        <f>IF('Frais de personnel'!E119=0,"",'Frais de personnel'!E119)</f>
        <v/>
      </c>
      <c r="F120" s="280" t="str">
        <f>IF('Frais de personnel'!F119=0,"",'Frais de personnel'!F119)</f>
        <v/>
      </c>
      <c r="G120" s="282" t="str">
        <f>IF('Frais de personnel'!G119=0,"",'Frais de personnel'!G119)</f>
        <v/>
      </c>
      <c r="H120" s="282" t="str">
        <f>IF('Frais de personnel'!H119=0,"",'Frais de personnel'!H119)</f>
        <v/>
      </c>
      <c r="I120" s="282" t="str">
        <f>IF('Frais de personnel'!I119=0,"",'Frais de personnel'!I119)</f>
        <v/>
      </c>
      <c r="J120" s="283"/>
      <c r="K120" s="284"/>
      <c r="L120" s="284"/>
      <c r="M120" s="285" t="str">
        <f t="shared" si="8"/>
        <v/>
      </c>
      <c r="N120" s="293" t="str">
        <f t="shared" si="13"/>
        <v/>
      </c>
      <c r="O120" s="287" t="str">
        <f t="shared" si="14"/>
        <v/>
      </c>
      <c r="P120" s="288" t="str">
        <f t="shared" si="9"/>
        <v/>
      </c>
      <c r="Q120" s="289" t="str">
        <f t="shared" si="10"/>
        <v/>
      </c>
      <c r="R120" s="290" t="str">
        <f t="shared" si="15"/>
        <v/>
      </c>
      <c r="S120" s="291"/>
    </row>
    <row r="121" spans="1:19" x14ac:dyDescent="0.25">
      <c r="A121" s="292">
        <v>115</v>
      </c>
      <c r="B121" s="280" t="str">
        <f>IF('Frais de personnel'!B120=0,"",'Frais de personnel'!B120)</f>
        <v/>
      </c>
      <c r="C121" s="280" t="str">
        <f>IF('Frais de personnel'!C120=0,"",'Frais de personnel'!C120)</f>
        <v/>
      </c>
      <c r="D121" s="281" t="str">
        <f>IF('Frais de personnel'!D120=0,"",'Frais de personnel'!D120)</f>
        <v/>
      </c>
      <c r="E121" s="281" t="str">
        <f>IF('Frais de personnel'!E120=0,"",'Frais de personnel'!E120)</f>
        <v/>
      </c>
      <c r="F121" s="280" t="str">
        <f>IF('Frais de personnel'!F120=0,"",'Frais de personnel'!F120)</f>
        <v/>
      </c>
      <c r="G121" s="282" t="str">
        <f>IF('Frais de personnel'!G120=0,"",'Frais de personnel'!G120)</f>
        <v/>
      </c>
      <c r="H121" s="282" t="str">
        <f>IF('Frais de personnel'!H120=0,"",'Frais de personnel'!H120)</f>
        <v/>
      </c>
      <c r="I121" s="282" t="str">
        <f>IF('Frais de personnel'!I120=0,"",'Frais de personnel'!I120)</f>
        <v/>
      </c>
      <c r="J121" s="283"/>
      <c r="K121" s="284"/>
      <c r="L121" s="284"/>
      <c r="M121" s="285" t="str">
        <f t="shared" si="8"/>
        <v/>
      </c>
      <c r="N121" s="293" t="str">
        <f t="shared" si="13"/>
        <v/>
      </c>
      <c r="O121" s="287" t="str">
        <f t="shared" si="14"/>
        <v/>
      </c>
      <c r="P121" s="288" t="str">
        <f t="shared" si="9"/>
        <v/>
      </c>
      <c r="Q121" s="289" t="str">
        <f t="shared" si="10"/>
        <v/>
      </c>
      <c r="R121" s="290" t="str">
        <f t="shared" si="15"/>
        <v/>
      </c>
      <c r="S121" s="291"/>
    </row>
    <row r="122" spans="1:19" x14ac:dyDescent="0.25">
      <c r="A122" s="292">
        <v>116</v>
      </c>
      <c r="B122" s="280" t="str">
        <f>IF('Frais de personnel'!B121=0,"",'Frais de personnel'!B121)</f>
        <v/>
      </c>
      <c r="C122" s="280" t="str">
        <f>IF('Frais de personnel'!C121=0,"",'Frais de personnel'!C121)</f>
        <v/>
      </c>
      <c r="D122" s="281" t="str">
        <f>IF('Frais de personnel'!D121=0,"",'Frais de personnel'!D121)</f>
        <v/>
      </c>
      <c r="E122" s="281" t="str">
        <f>IF('Frais de personnel'!E121=0,"",'Frais de personnel'!E121)</f>
        <v/>
      </c>
      <c r="F122" s="280" t="str">
        <f>IF('Frais de personnel'!F121=0,"",'Frais de personnel'!F121)</f>
        <v/>
      </c>
      <c r="G122" s="282" t="str">
        <f>IF('Frais de personnel'!G121=0,"",'Frais de personnel'!G121)</f>
        <v/>
      </c>
      <c r="H122" s="282" t="str">
        <f>IF('Frais de personnel'!H121=0,"",'Frais de personnel'!H121)</f>
        <v/>
      </c>
      <c r="I122" s="282" t="str">
        <f>IF('Frais de personnel'!I121=0,"",'Frais de personnel'!I121)</f>
        <v/>
      </c>
      <c r="J122" s="283"/>
      <c r="K122" s="284"/>
      <c r="L122" s="284"/>
      <c r="M122" s="285" t="str">
        <f t="shared" si="8"/>
        <v/>
      </c>
      <c r="N122" s="293" t="str">
        <f t="shared" si="13"/>
        <v/>
      </c>
      <c r="O122" s="287" t="str">
        <f t="shared" si="14"/>
        <v/>
      </c>
      <c r="P122" s="288" t="str">
        <f t="shared" si="9"/>
        <v/>
      </c>
      <c r="Q122" s="289" t="str">
        <f t="shared" si="10"/>
        <v/>
      </c>
      <c r="R122" s="290" t="str">
        <f t="shared" si="15"/>
        <v/>
      </c>
      <c r="S122" s="291"/>
    </row>
    <row r="123" spans="1:19" x14ac:dyDescent="0.25">
      <c r="A123" s="292">
        <v>117</v>
      </c>
      <c r="B123" s="280" t="str">
        <f>IF('Frais de personnel'!B122=0,"",'Frais de personnel'!B122)</f>
        <v/>
      </c>
      <c r="C123" s="280" t="str">
        <f>IF('Frais de personnel'!C122=0,"",'Frais de personnel'!C122)</f>
        <v/>
      </c>
      <c r="D123" s="281" t="str">
        <f>IF('Frais de personnel'!D122=0,"",'Frais de personnel'!D122)</f>
        <v/>
      </c>
      <c r="E123" s="281" t="str">
        <f>IF('Frais de personnel'!E122=0,"",'Frais de personnel'!E122)</f>
        <v/>
      </c>
      <c r="F123" s="280" t="str">
        <f>IF('Frais de personnel'!F122=0,"",'Frais de personnel'!F122)</f>
        <v/>
      </c>
      <c r="G123" s="282" t="str">
        <f>IF('Frais de personnel'!G122=0,"",'Frais de personnel'!G122)</f>
        <v/>
      </c>
      <c r="H123" s="282" t="str">
        <f>IF('Frais de personnel'!H122=0,"",'Frais de personnel'!H122)</f>
        <v/>
      </c>
      <c r="I123" s="282" t="str">
        <f>IF('Frais de personnel'!I122=0,"",'Frais de personnel'!I122)</f>
        <v/>
      </c>
      <c r="J123" s="283"/>
      <c r="K123" s="284"/>
      <c r="L123" s="284"/>
      <c r="M123" s="285" t="str">
        <f t="shared" si="8"/>
        <v/>
      </c>
      <c r="N123" s="293" t="str">
        <f t="shared" si="13"/>
        <v/>
      </c>
      <c r="O123" s="287" t="str">
        <f t="shared" si="14"/>
        <v/>
      </c>
      <c r="P123" s="288" t="str">
        <f t="shared" si="9"/>
        <v/>
      </c>
      <c r="Q123" s="289" t="str">
        <f t="shared" si="10"/>
        <v/>
      </c>
      <c r="R123" s="290" t="str">
        <f t="shared" si="15"/>
        <v/>
      </c>
      <c r="S123" s="291"/>
    </row>
    <row r="124" spans="1:19" x14ac:dyDescent="0.25">
      <c r="A124" s="292">
        <v>118</v>
      </c>
      <c r="B124" s="280" t="str">
        <f>IF('Frais de personnel'!B123=0,"",'Frais de personnel'!B123)</f>
        <v/>
      </c>
      <c r="C124" s="280" t="str">
        <f>IF('Frais de personnel'!C123=0,"",'Frais de personnel'!C123)</f>
        <v/>
      </c>
      <c r="D124" s="281" t="str">
        <f>IF('Frais de personnel'!D123=0,"",'Frais de personnel'!D123)</f>
        <v/>
      </c>
      <c r="E124" s="281" t="str">
        <f>IF('Frais de personnel'!E123=0,"",'Frais de personnel'!E123)</f>
        <v/>
      </c>
      <c r="F124" s="280" t="str">
        <f>IF('Frais de personnel'!F123=0,"",'Frais de personnel'!F123)</f>
        <v/>
      </c>
      <c r="G124" s="282" t="str">
        <f>IF('Frais de personnel'!G123=0,"",'Frais de personnel'!G123)</f>
        <v/>
      </c>
      <c r="H124" s="282" t="str">
        <f>IF('Frais de personnel'!H123=0,"",'Frais de personnel'!H123)</f>
        <v/>
      </c>
      <c r="I124" s="282" t="str">
        <f>IF('Frais de personnel'!I123=0,"",'Frais de personnel'!I123)</f>
        <v/>
      </c>
      <c r="J124" s="283"/>
      <c r="K124" s="284"/>
      <c r="L124" s="284"/>
      <c r="M124" s="285" t="str">
        <f t="shared" si="8"/>
        <v/>
      </c>
      <c r="N124" s="293" t="str">
        <f t="shared" si="13"/>
        <v/>
      </c>
      <c r="O124" s="287" t="str">
        <f t="shared" si="14"/>
        <v/>
      </c>
      <c r="P124" s="288" t="str">
        <f t="shared" si="9"/>
        <v/>
      </c>
      <c r="Q124" s="289" t="str">
        <f t="shared" si="10"/>
        <v/>
      </c>
      <c r="R124" s="290" t="str">
        <f t="shared" si="15"/>
        <v/>
      </c>
      <c r="S124" s="291"/>
    </row>
    <row r="125" spans="1:19" x14ac:dyDescent="0.25">
      <c r="A125" s="292">
        <v>119</v>
      </c>
      <c r="B125" s="280" t="str">
        <f>IF('Frais de personnel'!B124=0,"",'Frais de personnel'!B124)</f>
        <v/>
      </c>
      <c r="C125" s="280" t="str">
        <f>IF('Frais de personnel'!C124=0,"",'Frais de personnel'!C124)</f>
        <v/>
      </c>
      <c r="D125" s="281" t="str">
        <f>IF('Frais de personnel'!D124=0,"",'Frais de personnel'!D124)</f>
        <v/>
      </c>
      <c r="E125" s="281" t="str">
        <f>IF('Frais de personnel'!E124=0,"",'Frais de personnel'!E124)</f>
        <v/>
      </c>
      <c r="F125" s="280" t="str">
        <f>IF('Frais de personnel'!F124=0,"",'Frais de personnel'!F124)</f>
        <v/>
      </c>
      <c r="G125" s="282" t="str">
        <f>IF('Frais de personnel'!G124=0,"",'Frais de personnel'!G124)</f>
        <v/>
      </c>
      <c r="H125" s="282" t="str">
        <f>IF('Frais de personnel'!H124=0,"",'Frais de personnel'!H124)</f>
        <v/>
      </c>
      <c r="I125" s="282" t="str">
        <f>IF('Frais de personnel'!I124=0,"",'Frais de personnel'!I124)</f>
        <v/>
      </c>
      <c r="J125" s="283"/>
      <c r="K125" s="284"/>
      <c r="L125" s="284"/>
      <c r="M125" s="285" t="str">
        <f t="shared" si="8"/>
        <v/>
      </c>
      <c r="N125" s="293" t="str">
        <f t="shared" si="13"/>
        <v/>
      </c>
      <c r="O125" s="287" t="str">
        <f t="shared" si="14"/>
        <v/>
      </c>
      <c r="P125" s="288" t="str">
        <f t="shared" si="9"/>
        <v/>
      </c>
      <c r="Q125" s="289" t="str">
        <f t="shared" si="10"/>
        <v/>
      </c>
      <c r="R125" s="290" t="str">
        <f t="shared" si="15"/>
        <v/>
      </c>
      <c r="S125" s="291"/>
    </row>
    <row r="126" spans="1:19" x14ac:dyDescent="0.25">
      <c r="A126" s="292">
        <v>120</v>
      </c>
      <c r="B126" s="280" t="str">
        <f>IF('Frais de personnel'!B125=0,"",'Frais de personnel'!B125)</f>
        <v/>
      </c>
      <c r="C126" s="280" t="str">
        <f>IF('Frais de personnel'!C125=0,"",'Frais de personnel'!C125)</f>
        <v/>
      </c>
      <c r="D126" s="281" t="str">
        <f>IF('Frais de personnel'!D125=0,"",'Frais de personnel'!D125)</f>
        <v/>
      </c>
      <c r="E126" s="281" t="str">
        <f>IF('Frais de personnel'!E125=0,"",'Frais de personnel'!E125)</f>
        <v/>
      </c>
      <c r="F126" s="280" t="str">
        <f>IF('Frais de personnel'!F125=0,"",'Frais de personnel'!F125)</f>
        <v/>
      </c>
      <c r="G126" s="282" t="str">
        <f>IF('Frais de personnel'!G125=0,"",'Frais de personnel'!G125)</f>
        <v/>
      </c>
      <c r="H126" s="282" t="str">
        <f>IF('Frais de personnel'!H125=0,"",'Frais de personnel'!H125)</f>
        <v/>
      </c>
      <c r="I126" s="282" t="str">
        <f>IF('Frais de personnel'!I125=0,"",'Frais de personnel'!I125)</f>
        <v/>
      </c>
      <c r="J126" s="283"/>
      <c r="K126" s="284"/>
      <c r="L126" s="284"/>
      <c r="M126" s="285" t="str">
        <f t="shared" si="8"/>
        <v/>
      </c>
      <c r="N126" s="293" t="str">
        <f t="shared" si="13"/>
        <v/>
      </c>
      <c r="O126" s="287" t="str">
        <f t="shared" si="14"/>
        <v/>
      </c>
      <c r="P126" s="288" t="str">
        <f t="shared" si="9"/>
        <v/>
      </c>
      <c r="Q126" s="289" t="str">
        <f t="shared" si="10"/>
        <v/>
      </c>
      <c r="R126" s="290" t="str">
        <f t="shared" si="15"/>
        <v/>
      </c>
      <c r="S126" s="291"/>
    </row>
    <row r="127" spans="1:19" x14ac:dyDescent="0.25">
      <c r="A127" s="292">
        <v>121</v>
      </c>
      <c r="B127" s="280" t="str">
        <f>IF('Frais de personnel'!B126=0,"",'Frais de personnel'!B126)</f>
        <v/>
      </c>
      <c r="C127" s="280" t="str">
        <f>IF('Frais de personnel'!C126=0,"",'Frais de personnel'!C126)</f>
        <v/>
      </c>
      <c r="D127" s="281" t="str">
        <f>IF('Frais de personnel'!D126=0,"",'Frais de personnel'!D126)</f>
        <v/>
      </c>
      <c r="E127" s="281" t="str">
        <f>IF('Frais de personnel'!E126=0,"",'Frais de personnel'!E126)</f>
        <v/>
      </c>
      <c r="F127" s="280" t="str">
        <f>IF('Frais de personnel'!F126=0,"",'Frais de personnel'!F126)</f>
        <v/>
      </c>
      <c r="G127" s="282" t="str">
        <f>IF('Frais de personnel'!G126=0,"",'Frais de personnel'!G126)</f>
        <v/>
      </c>
      <c r="H127" s="282" t="str">
        <f>IF('Frais de personnel'!H126=0,"",'Frais de personnel'!H126)</f>
        <v/>
      </c>
      <c r="I127" s="282" t="str">
        <f>IF('Frais de personnel'!I126=0,"",'Frais de personnel'!I126)</f>
        <v/>
      </c>
      <c r="J127" s="283"/>
      <c r="K127" s="284"/>
      <c r="L127" s="284"/>
      <c r="M127" s="285" t="str">
        <f t="shared" si="8"/>
        <v/>
      </c>
      <c r="N127" s="293" t="str">
        <f t="shared" si="13"/>
        <v/>
      </c>
      <c r="O127" s="287" t="str">
        <f t="shared" si="14"/>
        <v/>
      </c>
      <c r="P127" s="288" t="str">
        <f t="shared" si="9"/>
        <v/>
      </c>
      <c r="Q127" s="289" t="str">
        <f t="shared" si="10"/>
        <v/>
      </c>
      <c r="R127" s="290" t="str">
        <f t="shared" si="15"/>
        <v/>
      </c>
      <c r="S127" s="291"/>
    </row>
    <row r="128" spans="1:19" x14ac:dyDescent="0.25">
      <c r="A128" s="292">
        <v>122</v>
      </c>
      <c r="B128" s="280" t="str">
        <f>IF('Frais de personnel'!B127=0,"",'Frais de personnel'!B127)</f>
        <v/>
      </c>
      <c r="C128" s="280" t="str">
        <f>IF('Frais de personnel'!C127=0,"",'Frais de personnel'!C127)</f>
        <v/>
      </c>
      <c r="D128" s="281" t="str">
        <f>IF('Frais de personnel'!D127=0,"",'Frais de personnel'!D127)</f>
        <v/>
      </c>
      <c r="E128" s="281" t="str">
        <f>IF('Frais de personnel'!E127=0,"",'Frais de personnel'!E127)</f>
        <v/>
      </c>
      <c r="F128" s="280" t="str">
        <f>IF('Frais de personnel'!F127=0,"",'Frais de personnel'!F127)</f>
        <v/>
      </c>
      <c r="G128" s="282" t="str">
        <f>IF('Frais de personnel'!G127=0,"",'Frais de personnel'!G127)</f>
        <v/>
      </c>
      <c r="H128" s="282" t="str">
        <f>IF('Frais de personnel'!H127=0,"",'Frais de personnel'!H127)</f>
        <v/>
      </c>
      <c r="I128" s="282" t="str">
        <f>IF('Frais de personnel'!I127=0,"",'Frais de personnel'!I127)</f>
        <v/>
      </c>
      <c r="J128" s="283"/>
      <c r="K128" s="284"/>
      <c r="L128" s="284"/>
      <c r="M128" s="285" t="str">
        <f t="shared" si="8"/>
        <v/>
      </c>
      <c r="N128" s="293" t="str">
        <f t="shared" si="13"/>
        <v/>
      </c>
      <c r="O128" s="287" t="str">
        <f t="shared" si="14"/>
        <v/>
      </c>
      <c r="P128" s="288" t="str">
        <f t="shared" si="9"/>
        <v/>
      </c>
      <c r="Q128" s="289" t="str">
        <f t="shared" si="10"/>
        <v/>
      </c>
      <c r="R128" s="290" t="str">
        <f t="shared" si="15"/>
        <v/>
      </c>
      <c r="S128" s="291"/>
    </row>
    <row r="129" spans="1:19" x14ac:dyDescent="0.25">
      <c r="A129" s="292">
        <v>123</v>
      </c>
      <c r="B129" s="280" t="str">
        <f>IF('Frais de personnel'!B128=0,"",'Frais de personnel'!B128)</f>
        <v/>
      </c>
      <c r="C129" s="280" t="str">
        <f>IF('Frais de personnel'!C128=0,"",'Frais de personnel'!C128)</f>
        <v/>
      </c>
      <c r="D129" s="281" t="str">
        <f>IF('Frais de personnel'!D128=0,"",'Frais de personnel'!D128)</f>
        <v/>
      </c>
      <c r="E129" s="281" t="str">
        <f>IF('Frais de personnel'!E128=0,"",'Frais de personnel'!E128)</f>
        <v/>
      </c>
      <c r="F129" s="280" t="str">
        <f>IF('Frais de personnel'!F128=0,"",'Frais de personnel'!F128)</f>
        <v/>
      </c>
      <c r="G129" s="282" t="str">
        <f>IF('Frais de personnel'!G128=0,"",'Frais de personnel'!G128)</f>
        <v/>
      </c>
      <c r="H129" s="282" t="str">
        <f>IF('Frais de personnel'!H128=0,"",'Frais de personnel'!H128)</f>
        <v/>
      </c>
      <c r="I129" s="282" t="str">
        <f>IF('Frais de personnel'!I128=0,"",'Frais de personnel'!I128)</f>
        <v/>
      </c>
      <c r="J129" s="283"/>
      <c r="K129" s="284"/>
      <c r="L129" s="284"/>
      <c r="M129" s="285" t="str">
        <f t="shared" si="8"/>
        <v/>
      </c>
      <c r="N129" s="293" t="str">
        <f t="shared" si="13"/>
        <v/>
      </c>
      <c r="O129" s="287" t="str">
        <f t="shared" si="14"/>
        <v/>
      </c>
      <c r="P129" s="288" t="str">
        <f t="shared" si="9"/>
        <v/>
      </c>
      <c r="Q129" s="289" t="str">
        <f t="shared" si="10"/>
        <v/>
      </c>
      <c r="R129" s="290" t="str">
        <f t="shared" si="15"/>
        <v/>
      </c>
      <c r="S129" s="291"/>
    </row>
    <row r="130" spans="1:19" x14ac:dyDescent="0.25">
      <c r="A130" s="292">
        <v>124</v>
      </c>
      <c r="B130" s="280" t="str">
        <f>IF('Frais de personnel'!B129=0,"",'Frais de personnel'!B129)</f>
        <v/>
      </c>
      <c r="C130" s="280" t="str">
        <f>IF('Frais de personnel'!C129=0,"",'Frais de personnel'!C129)</f>
        <v/>
      </c>
      <c r="D130" s="281" t="str">
        <f>IF('Frais de personnel'!D129=0,"",'Frais de personnel'!D129)</f>
        <v/>
      </c>
      <c r="E130" s="281" t="str">
        <f>IF('Frais de personnel'!E129=0,"",'Frais de personnel'!E129)</f>
        <v/>
      </c>
      <c r="F130" s="280" t="str">
        <f>IF('Frais de personnel'!F129=0,"",'Frais de personnel'!F129)</f>
        <v/>
      </c>
      <c r="G130" s="282" t="str">
        <f>IF('Frais de personnel'!G129=0,"",'Frais de personnel'!G129)</f>
        <v/>
      </c>
      <c r="H130" s="282" t="str">
        <f>IF('Frais de personnel'!H129=0,"",'Frais de personnel'!H129)</f>
        <v/>
      </c>
      <c r="I130" s="282" t="str">
        <f>IF('Frais de personnel'!I129=0,"",'Frais de personnel'!I129)</f>
        <v/>
      </c>
      <c r="J130" s="283"/>
      <c r="K130" s="284"/>
      <c r="L130" s="284"/>
      <c r="M130" s="285" t="str">
        <f t="shared" si="8"/>
        <v/>
      </c>
      <c r="N130" s="293" t="str">
        <f t="shared" si="13"/>
        <v/>
      </c>
      <c r="O130" s="287" t="str">
        <f t="shared" si="14"/>
        <v/>
      </c>
      <c r="P130" s="288" t="str">
        <f t="shared" si="9"/>
        <v/>
      </c>
      <c r="Q130" s="289" t="str">
        <f t="shared" si="10"/>
        <v/>
      </c>
      <c r="R130" s="290" t="str">
        <f t="shared" si="15"/>
        <v/>
      </c>
      <c r="S130" s="291"/>
    </row>
    <row r="131" spans="1:19" x14ac:dyDescent="0.25">
      <c r="A131" s="292">
        <v>125</v>
      </c>
      <c r="B131" s="280" t="str">
        <f>IF('Frais de personnel'!B130=0,"",'Frais de personnel'!B130)</f>
        <v/>
      </c>
      <c r="C131" s="280" t="str">
        <f>IF('Frais de personnel'!C130=0,"",'Frais de personnel'!C130)</f>
        <v/>
      </c>
      <c r="D131" s="281" t="str">
        <f>IF('Frais de personnel'!D130=0,"",'Frais de personnel'!D130)</f>
        <v/>
      </c>
      <c r="E131" s="281" t="str">
        <f>IF('Frais de personnel'!E130=0,"",'Frais de personnel'!E130)</f>
        <v/>
      </c>
      <c r="F131" s="280" t="str">
        <f>IF('Frais de personnel'!F130=0,"",'Frais de personnel'!F130)</f>
        <v/>
      </c>
      <c r="G131" s="282" t="str">
        <f>IF('Frais de personnel'!G130=0,"",'Frais de personnel'!G130)</f>
        <v/>
      </c>
      <c r="H131" s="282" t="str">
        <f>IF('Frais de personnel'!H130=0,"",'Frais de personnel'!H130)</f>
        <v/>
      </c>
      <c r="I131" s="282" t="str">
        <f>IF('Frais de personnel'!I130=0,"",'Frais de personnel'!I130)</f>
        <v/>
      </c>
      <c r="J131" s="283"/>
      <c r="K131" s="284"/>
      <c r="L131" s="284"/>
      <c r="M131" s="285" t="str">
        <f t="shared" si="8"/>
        <v/>
      </c>
      <c r="N131" s="293" t="str">
        <f t="shared" si="13"/>
        <v/>
      </c>
      <c r="O131" s="287" t="str">
        <f t="shared" si="14"/>
        <v/>
      </c>
      <c r="P131" s="288" t="str">
        <f t="shared" si="9"/>
        <v/>
      </c>
      <c r="Q131" s="289" t="str">
        <f t="shared" si="10"/>
        <v/>
      </c>
      <c r="R131" s="290" t="str">
        <f t="shared" si="15"/>
        <v/>
      </c>
      <c r="S131" s="291"/>
    </row>
    <row r="132" spans="1:19" x14ac:dyDescent="0.25">
      <c r="A132" s="292">
        <v>126</v>
      </c>
      <c r="B132" s="280" t="str">
        <f>IF('Frais de personnel'!B131=0,"",'Frais de personnel'!B131)</f>
        <v/>
      </c>
      <c r="C132" s="280" t="str">
        <f>IF('Frais de personnel'!C131=0,"",'Frais de personnel'!C131)</f>
        <v/>
      </c>
      <c r="D132" s="281" t="str">
        <f>IF('Frais de personnel'!D131=0,"",'Frais de personnel'!D131)</f>
        <v/>
      </c>
      <c r="E132" s="281" t="str">
        <f>IF('Frais de personnel'!E131=0,"",'Frais de personnel'!E131)</f>
        <v/>
      </c>
      <c r="F132" s="280" t="str">
        <f>IF('Frais de personnel'!F131=0,"",'Frais de personnel'!F131)</f>
        <v/>
      </c>
      <c r="G132" s="282" t="str">
        <f>IF('Frais de personnel'!G131=0,"",'Frais de personnel'!G131)</f>
        <v/>
      </c>
      <c r="H132" s="282" t="str">
        <f>IF('Frais de personnel'!H131=0,"",'Frais de personnel'!H131)</f>
        <v/>
      </c>
      <c r="I132" s="282" t="str">
        <f>IF('Frais de personnel'!I131=0,"",'Frais de personnel'!I131)</f>
        <v/>
      </c>
      <c r="J132" s="283"/>
      <c r="K132" s="284"/>
      <c r="L132" s="284"/>
      <c r="M132" s="285" t="str">
        <f t="shared" si="8"/>
        <v/>
      </c>
      <c r="N132" s="293" t="str">
        <f t="shared" si="13"/>
        <v/>
      </c>
      <c r="O132" s="287" t="str">
        <f t="shared" si="14"/>
        <v/>
      </c>
      <c r="P132" s="288" t="str">
        <f t="shared" si="9"/>
        <v/>
      </c>
      <c r="Q132" s="289" t="str">
        <f t="shared" si="10"/>
        <v/>
      </c>
      <c r="R132" s="290" t="str">
        <f t="shared" si="15"/>
        <v/>
      </c>
      <c r="S132" s="291"/>
    </row>
    <row r="133" spans="1:19" x14ac:dyDescent="0.25">
      <c r="A133" s="292">
        <v>127</v>
      </c>
      <c r="B133" s="280" t="str">
        <f>IF('Frais de personnel'!B132=0,"",'Frais de personnel'!B132)</f>
        <v/>
      </c>
      <c r="C133" s="280" t="str">
        <f>IF('Frais de personnel'!C132=0,"",'Frais de personnel'!C132)</f>
        <v/>
      </c>
      <c r="D133" s="281" t="str">
        <f>IF('Frais de personnel'!D132=0,"",'Frais de personnel'!D132)</f>
        <v/>
      </c>
      <c r="E133" s="281" t="str">
        <f>IF('Frais de personnel'!E132=0,"",'Frais de personnel'!E132)</f>
        <v/>
      </c>
      <c r="F133" s="280" t="str">
        <f>IF('Frais de personnel'!F132=0,"",'Frais de personnel'!F132)</f>
        <v/>
      </c>
      <c r="G133" s="282" t="str">
        <f>IF('Frais de personnel'!G132=0,"",'Frais de personnel'!G132)</f>
        <v/>
      </c>
      <c r="H133" s="282" t="str">
        <f>IF('Frais de personnel'!H132=0,"",'Frais de personnel'!H132)</f>
        <v/>
      </c>
      <c r="I133" s="282" t="str">
        <f>IF('Frais de personnel'!I132=0,"",'Frais de personnel'!I132)</f>
        <v/>
      </c>
      <c r="J133" s="283"/>
      <c r="K133" s="284"/>
      <c r="L133" s="284"/>
      <c r="M133" s="285" t="str">
        <f t="shared" si="8"/>
        <v/>
      </c>
      <c r="N133" s="293" t="str">
        <f t="shared" si="13"/>
        <v/>
      </c>
      <c r="O133" s="287" t="str">
        <f t="shared" si="14"/>
        <v/>
      </c>
      <c r="P133" s="288" t="str">
        <f t="shared" si="9"/>
        <v/>
      </c>
      <c r="Q133" s="289" t="str">
        <f t="shared" si="10"/>
        <v/>
      </c>
      <c r="R133" s="290" t="str">
        <f t="shared" si="15"/>
        <v/>
      </c>
      <c r="S133" s="291"/>
    </row>
    <row r="134" spans="1:19" x14ac:dyDescent="0.25">
      <c r="A134" s="292">
        <v>128</v>
      </c>
      <c r="B134" s="280" t="str">
        <f>IF('Frais de personnel'!B133=0,"",'Frais de personnel'!B133)</f>
        <v/>
      </c>
      <c r="C134" s="280" t="str">
        <f>IF('Frais de personnel'!C133=0,"",'Frais de personnel'!C133)</f>
        <v/>
      </c>
      <c r="D134" s="281" t="str">
        <f>IF('Frais de personnel'!D133=0,"",'Frais de personnel'!D133)</f>
        <v/>
      </c>
      <c r="E134" s="281" t="str">
        <f>IF('Frais de personnel'!E133=0,"",'Frais de personnel'!E133)</f>
        <v/>
      </c>
      <c r="F134" s="280" t="str">
        <f>IF('Frais de personnel'!F133=0,"",'Frais de personnel'!F133)</f>
        <v/>
      </c>
      <c r="G134" s="282" t="str">
        <f>IF('Frais de personnel'!G133=0,"",'Frais de personnel'!G133)</f>
        <v/>
      </c>
      <c r="H134" s="282" t="str">
        <f>IF('Frais de personnel'!H133=0,"",'Frais de personnel'!H133)</f>
        <v/>
      </c>
      <c r="I134" s="282" t="str">
        <f>IF('Frais de personnel'!I133=0,"",'Frais de personnel'!I133)</f>
        <v/>
      </c>
      <c r="J134" s="283"/>
      <c r="K134" s="284"/>
      <c r="L134" s="284"/>
      <c r="M134" s="285" t="str">
        <f t="shared" si="8"/>
        <v/>
      </c>
      <c r="N134" s="293" t="str">
        <f t="shared" si="13"/>
        <v/>
      </c>
      <c r="O134" s="287" t="str">
        <f t="shared" si="14"/>
        <v/>
      </c>
      <c r="P134" s="288" t="str">
        <f t="shared" si="9"/>
        <v/>
      </c>
      <c r="Q134" s="289" t="str">
        <f t="shared" si="10"/>
        <v/>
      </c>
      <c r="R134" s="290" t="str">
        <f t="shared" si="15"/>
        <v/>
      </c>
      <c r="S134" s="291"/>
    </row>
    <row r="135" spans="1:19" x14ac:dyDescent="0.25">
      <c r="A135" s="292">
        <v>129</v>
      </c>
      <c r="B135" s="280" t="str">
        <f>IF('Frais de personnel'!B134=0,"",'Frais de personnel'!B134)</f>
        <v/>
      </c>
      <c r="C135" s="280" t="str">
        <f>IF('Frais de personnel'!C134=0,"",'Frais de personnel'!C134)</f>
        <v/>
      </c>
      <c r="D135" s="281" t="str">
        <f>IF('Frais de personnel'!D134=0,"",'Frais de personnel'!D134)</f>
        <v/>
      </c>
      <c r="E135" s="281" t="str">
        <f>IF('Frais de personnel'!E134=0,"",'Frais de personnel'!E134)</f>
        <v/>
      </c>
      <c r="F135" s="280" t="str">
        <f>IF('Frais de personnel'!F134=0,"",'Frais de personnel'!F134)</f>
        <v/>
      </c>
      <c r="G135" s="282" t="str">
        <f>IF('Frais de personnel'!G134=0,"",'Frais de personnel'!G134)</f>
        <v/>
      </c>
      <c r="H135" s="282" t="str">
        <f>IF('Frais de personnel'!H134=0,"",'Frais de personnel'!H134)</f>
        <v/>
      </c>
      <c r="I135" s="282" t="str">
        <f>IF('Frais de personnel'!I134=0,"",'Frais de personnel'!I134)</f>
        <v/>
      </c>
      <c r="J135" s="283"/>
      <c r="K135" s="284"/>
      <c r="L135" s="284"/>
      <c r="M135" s="285" t="str">
        <f t="shared" ref="M135:M198" si="16">IF($E135="","",IF(OR(($J135=0),($K135=0)),0,$J135/$K135*$L135))</f>
        <v/>
      </c>
      <c r="N135" s="293" t="str">
        <f t="shared" si="13"/>
        <v/>
      </c>
      <c r="O135" s="287" t="str">
        <f t="shared" si="14"/>
        <v/>
      </c>
      <c r="P135" s="288" t="str">
        <f t="shared" ref="P135:P198" si="17">IF(L135="","",IF(E135="Salaire_chercheur",MIN(140000/1607*L135,140000),IF(E135="Salaire_directeur",MIN(110000/1607*L135,110000),IF(E135="Salaire_ingénieur",MIN(80000/1607*L135,80000),IF(E135="Salaire_technicien",MIN(60000/1607*L135,60000),"")))))</f>
        <v/>
      </c>
      <c r="Q135" s="289" t="str">
        <f t="shared" ref="Q135:Q198" si="18">IF(MIN(O135,P135)=0,"",MIN(O135,P135))</f>
        <v/>
      </c>
      <c r="R135" s="290" t="str">
        <f t="shared" si="15"/>
        <v/>
      </c>
      <c r="S135" s="291"/>
    </row>
    <row r="136" spans="1:19" x14ac:dyDescent="0.25">
      <c r="A136" s="292">
        <v>130</v>
      </c>
      <c r="B136" s="280" t="str">
        <f>IF('Frais de personnel'!B135=0,"",'Frais de personnel'!B135)</f>
        <v/>
      </c>
      <c r="C136" s="280" t="str">
        <f>IF('Frais de personnel'!C135=0,"",'Frais de personnel'!C135)</f>
        <v/>
      </c>
      <c r="D136" s="281" t="str">
        <f>IF('Frais de personnel'!D135=0,"",'Frais de personnel'!D135)</f>
        <v/>
      </c>
      <c r="E136" s="281" t="str">
        <f>IF('Frais de personnel'!E135=0,"",'Frais de personnel'!E135)</f>
        <v/>
      </c>
      <c r="F136" s="280" t="str">
        <f>IF('Frais de personnel'!F135=0,"",'Frais de personnel'!F135)</f>
        <v/>
      </c>
      <c r="G136" s="282" t="str">
        <f>IF('Frais de personnel'!G135=0,"",'Frais de personnel'!G135)</f>
        <v/>
      </c>
      <c r="H136" s="282" t="str">
        <f>IF('Frais de personnel'!H135=0,"",'Frais de personnel'!H135)</f>
        <v/>
      </c>
      <c r="I136" s="282" t="str">
        <f>IF('Frais de personnel'!I135=0,"",'Frais de personnel'!I135)</f>
        <v/>
      </c>
      <c r="J136" s="283"/>
      <c r="K136" s="284"/>
      <c r="L136" s="284"/>
      <c r="M136" s="285" t="str">
        <f t="shared" si="16"/>
        <v/>
      </c>
      <c r="N136" s="293" t="str">
        <f t="shared" si="13"/>
        <v/>
      </c>
      <c r="O136" s="287" t="str">
        <f t="shared" ref="O136:O167" si="19">IF(OR(M136=0, ISBLANK(M136)), "", M136)</f>
        <v/>
      </c>
      <c r="P136" s="288" t="str">
        <f t="shared" si="17"/>
        <v/>
      </c>
      <c r="Q136" s="289" t="str">
        <f t="shared" si="18"/>
        <v/>
      </c>
      <c r="R136" s="290" t="str">
        <f t="shared" ref="R136:R167" si="20">IF($Q136 &gt; $O136, "Le montant éligible retenu ne peut pas être supérieur au montant raisonnable",IF($Q136 &gt; $P136, "Le montant éligible retenu ne peut pas être supérieur au montant du plafond", ""))</f>
        <v/>
      </c>
      <c r="S136" s="291"/>
    </row>
    <row r="137" spans="1:19" x14ac:dyDescent="0.25">
      <c r="A137" s="292">
        <v>131</v>
      </c>
      <c r="B137" s="280" t="str">
        <f>IF('Frais de personnel'!B136=0,"",'Frais de personnel'!B136)</f>
        <v/>
      </c>
      <c r="C137" s="280" t="str">
        <f>IF('Frais de personnel'!C136=0,"",'Frais de personnel'!C136)</f>
        <v/>
      </c>
      <c r="D137" s="281" t="str">
        <f>IF('Frais de personnel'!D136=0,"",'Frais de personnel'!D136)</f>
        <v/>
      </c>
      <c r="E137" s="281" t="str">
        <f>IF('Frais de personnel'!E136=0,"",'Frais de personnel'!E136)</f>
        <v/>
      </c>
      <c r="F137" s="280" t="str">
        <f>IF('Frais de personnel'!F136=0,"",'Frais de personnel'!F136)</f>
        <v/>
      </c>
      <c r="G137" s="282" t="str">
        <f>IF('Frais de personnel'!G136=0,"",'Frais de personnel'!G136)</f>
        <v/>
      </c>
      <c r="H137" s="282" t="str">
        <f>IF('Frais de personnel'!H136=0,"",'Frais de personnel'!H136)</f>
        <v/>
      </c>
      <c r="I137" s="282" t="str">
        <f>IF('Frais de personnel'!I136=0,"",'Frais de personnel'!I136)</f>
        <v/>
      </c>
      <c r="J137" s="283"/>
      <c r="K137" s="284"/>
      <c r="L137" s="284"/>
      <c r="M137" s="285" t="str">
        <f t="shared" si="16"/>
        <v/>
      </c>
      <c r="N137" s="293" t="str">
        <f t="shared" si="13"/>
        <v/>
      </c>
      <c r="O137" s="287" t="str">
        <f t="shared" si="19"/>
        <v/>
      </c>
      <c r="P137" s="288" t="str">
        <f t="shared" si="17"/>
        <v/>
      </c>
      <c r="Q137" s="289" t="str">
        <f t="shared" si="18"/>
        <v/>
      </c>
      <c r="R137" s="290" t="str">
        <f t="shared" si="20"/>
        <v/>
      </c>
      <c r="S137" s="291"/>
    </row>
    <row r="138" spans="1:19" x14ac:dyDescent="0.25">
      <c r="A138" s="292">
        <v>132</v>
      </c>
      <c r="B138" s="280" t="str">
        <f>IF('Frais de personnel'!B137=0,"",'Frais de personnel'!B137)</f>
        <v/>
      </c>
      <c r="C138" s="280" t="str">
        <f>IF('Frais de personnel'!C137=0,"",'Frais de personnel'!C137)</f>
        <v/>
      </c>
      <c r="D138" s="281" t="str">
        <f>IF('Frais de personnel'!D137=0,"",'Frais de personnel'!D137)</f>
        <v/>
      </c>
      <c r="E138" s="281" t="str">
        <f>IF('Frais de personnel'!E137=0,"",'Frais de personnel'!E137)</f>
        <v/>
      </c>
      <c r="F138" s="280" t="str">
        <f>IF('Frais de personnel'!F137=0,"",'Frais de personnel'!F137)</f>
        <v/>
      </c>
      <c r="G138" s="282" t="str">
        <f>IF('Frais de personnel'!G137=0,"",'Frais de personnel'!G137)</f>
        <v/>
      </c>
      <c r="H138" s="282" t="str">
        <f>IF('Frais de personnel'!H137=0,"",'Frais de personnel'!H137)</f>
        <v/>
      </c>
      <c r="I138" s="282" t="str">
        <f>IF('Frais de personnel'!I137=0,"",'Frais de personnel'!I137)</f>
        <v/>
      </c>
      <c r="J138" s="283"/>
      <c r="K138" s="284"/>
      <c r="L138" s="284"/>
      <c r="M138" s="285" t="str">
        <f t="shared" si="16"/>
        <v/>
      </c>
      <c r="N138" s="293" t="str">
        <f t="shared" si="13"/>
        <v/>
      </c>
      <c r="O138" s="287" t="str">
        <f t="shared" si="19"/>
        <v/>
      </c>
      <c r="P138" s="288" t="str">
        <f t="shared" si="17"/>
        <v/>
      </c>
      <c r="Q138" s="289" t="str">
        <f t="shared" si="18"/>
        <v/>
      </c>
      <c r="R138" s="290" t="str">
        <f t="shared" si="20"/>
        <v/>
      </c>
      <c r="S138" s="291"/>
    </row>
    <row r="139" spans="1:19" x14ac:dyDescent="0.25">
      <c r="A139" s="292">
        <v>133</v>
      </c>
      <c r="B139" s="280" t="str">
        <f>IF('Frais de personnel'!B138=0,"",'Frais de personnel'!B138)</f>
        <v/>
      </c>
      <c r="C139" s="280" t="str">
        <f>IF('Frais de personnel'!C138=0,"",'Frais de personnel'!C138)</f>
        <v/>
      </c>
      <c r="D139" s="281" t="str">
        <f>IF('Frais de personnel'!D138=0,"",'Frais de personnel'!D138)</f>
        <v/>
      </c>
      <c r="E139" s="281" t="str">
        <f>IF('Frais de personnel'!E138=0,"",'Frais de personnel'!E138)</f>
        <v/>
      </c>
      <c r="F139" s="280" t="str">
        <f>IF('Frais de personnel'!F138=0,"",'Frais de personnel'!F138)</f>
        <v/>
      </c>
      <c r="G139" s="282" t="str">
        <f>IF('Frais de personnel'!G138=0,"",'Frais de personnel'!G138)</f>
        <v/>
      </c>
      <c r="H139" s="282" t="str">
        <f>IF('Frais de personnel'!H138=0,"",'Frais de personnel'!H138)</f>
        <v/>
      </c>
      <c r="I139" s="282" t="str">
        <f>IF('Frais de personnel'!I138=0,"",'Frais de personnel'!I138)</f>
        <v/>
      </c>
      <c r="J139" s="283"/>
      <c r="K139" s="284"/>
      <c r="L139" s="284"/>
      <c r="M139" s="285" t="str">
        <f t="shared" si="16"/>
        <v/>
      </c>
      <c r="N139" s="293" t="str">
        <f t="shared" si="13"/>
        <v/>
      </c>
      <c r="O139" s="287" t="str">
        <f t="shared" si="19"/>
        <v/>
      </c>
      <c r="P139" s="288" t="str">
        <f t="shared" si="17"/>
        <v/>
      </c>
      <c r="Q139" s="289" t="str">
        <f t="shared" si="18"/>
        <v/>
      </c>
      <c r="R139" s="290" t="str">
        <f t="shared" si="20"/>
        <v/>
      </c>
      <c r="S139" s="291"/>
    </row>
    <row r="140" spans="1:19" x14ac:dyDescent="0.25">
      <c r="A140" s="292">
        <v>134</v>
      </c>
      <c r="B140" s="280" t="str">
        <f>IF('Frais de personnel'!B139=0,"",'Frais de personnel'!B139)</f>
        <v/>
      </c>
      <c r="C140" s="280" t="str">
        <f>IF('Frais de personnel'!C139=0,"",'Frais de personnel'!C139)</f>
        <v/>
      </c>
      <c r="D140" s="281" t="str">
        <f>IF('Frais de personnel'!D139=0,"",'Frais de personnel'!D139)</f>
        <v/>
      </c>
      <c r="E140" s="281" t="str">
        <f>IF('Frais de personnel'!E139=0,"",'Frais de personnel'!E139)</f>
        <v/>
      </c>
      <c r="F140" s="280" t="str">
        <f>IF('Frais de personnel'!F139=0,"",'Frais de personnel'!F139)</f>
        <v/>
      </c>
      <c r="G140" s="282" t="str">
        <f>IF('Frais de personnel'!G139=0,"",'Frais de personnel'!G139)</f>
        <v/>
      </c>
      <c r="H140" s="282" t="str">
        <f>IF('Frais de personnel'!H139=0,"",'Frais de personnel'!H139)</f>
        <v/>
      </c>
      <c r="I140" s="282" t="str">
        <f>IF('Frais de personnel'!I139=0,"",'Frais de personnel'!I139)</f>
        <v/>
      </c>
      <c r="J140" s="283"/>
      <c r="K140" s="284"/>
      <c r="L140" s="284"/>
      <c r="M140" s="285" t="str">
        <f t="shared" si="16"/>
        <v/>
      </c>
      <c r="N140" s="293" t="str">
        <f t="shared" si="13"/>
        <v/>
      </c>
      <c r="O140" s="287" t="str">
        <f t="shared" si="19"/>
        <v/>
      </c>
      <c r="P140" s="288" t="str">
        <f t="shared" si="17"/>
        <v/>
      </c>
      <c r="Q140" s="289" t="str">
        <f t="shared" si="18"/>
        <v/>
      </c>
      <c r="R140" s="290" t="str">
        <f t="shared" si="20"/>
        <v/>
      </c>
      <c r="S140" s="291"/>
    </row>
    <row r="141" spans="1:19" x14ac:dyDescent="0.25">
      <c r="A141" s="292">
        <v>135</v>
      </c>
      <c r="B141" s="280" t="str">
        <f>IF('Frais de personnel'!B140=0,"",'Frais de personnel'!B140)</f>
        <v/>
      </c>
      <c r="C141" s="280" t="str">
        <f>IF('Frais de personnel'!C140=0,"",'Frais de personnel'!C140)</f>
        <v/>
      </c>
      <c r="D141" s="281" t="str">
        <f>IF('Frais de personnel'!D140=0,"",'Frais de personnel'!D140)</f>
        <v/>
      </c>
      <c r="E141" s="281" t="str">
        <f>IF('Frais de personnel'!E140=0,"",'Frais de personnel'!E140)</f>
        <v/>
      </c>
      <c r="F141" s="280" t="str">
        <f>IF('Frais de personnel'!F140=0,"",'Frais de personnel'!F140)</f>
        <v/>
      </c>
      <c r="G141" s="282" t="str">
        <f>IF('Frais de personnel'!G140=0,"",'Frais de personnel'!G140)</f>
        <v/>
      </c>
      <c r="H141" s="282" t="str">
        <f>IF('Frais de personnel'!H140=0,"",'Frais de personnel'!H140)</f>
        <v/>
      </c>
      <c r="I141" s="282" t="str">
        <f>IF('Frais de personnel'!I140=0,"",'Frais de personnel'!I140)</f>
        <v/>
      </c>
      <c r="J141" s="283"/>
      <c r="K141" s="284"/>
      <c r="L141" s="284"/>
      <c r="M141" s="285" t="str">
        <f t="shared" si="16"/>
        <v/>
      </c>
      <c r="N141" s="293" t="str">
        <f t="shared" ref="N141:N204" si="21">IF($I141="","",IF($M141&gt;$I141,"Le montant éligible ne peut etre supérieur au montant présenté",""))</f>
        <v/>
      </c>
      <c r="O141" s="287" t="str">
        <f t="shared" si="19"/>
        <v/>
      </c>
      <c r="P141" s="288" t="str">
        <f t="shared" si="17"/>
        <v/>
      </c>
      <c r="Q141" s="289" t="str">
        <f t="shared" si="18"/>
        <v/>
      </c>
      <c r="R141" s="290" t="str">
        <f t="shared" si="20"/>
        <v/>
      </c>
      <c r="S141" s="291"/>
    </row>
    <row r="142" spans="1:19" x14ac:dyDescent="0.25">
      <c r="A142" s="292">
        <v>136</v>
      </c>
      <c r="B142" s="280" t="str">
        <f>IF('Frais de personnel'!B141=0,"",'Frais de personnel'!B141)</f>
        <v/>
      </c>
      <c r="C142" s="280" t="str">
        <f>IF('Frais de personnel'!C141=0,"",'Frais de personnel'!C141)</f>
        <v/>
      </c>
      <c r="D142" s="281" t="str">
        <f>IF('Frais de personnel'!D141=0,"",'Frais de personnel'!D141)</f>
        <v/>
      </c>
      <c r="E142" s="281" t="str">
        <f>IF('Frais de personnel'!E141=0,"",'Frais de personnel'!E141)</f>
        <v/>
      </c>
      <c r="F142" s="280" t="str">
        <f>IF('Frais de personnel'!F141=0,"",'Frais de personnel'!F141)</f>
        <v/>
      </c>
      <c r="G142" s="282" t="str">
        <f>IF('Frais de personnel'!G141=0,"",'Frais de personnel'!G141)</f>
        <v/>
      </c>
      <c r="H142" s="282" t="str">
        <f>IF('Frais de personnel'!H141=0,"",'Frais de personnel'!H141)</f>
        <v/>
      </c>
      <c r="I142" s="282" t="str">
        <f>IF('Frais de personnel'!I141=0,"",'Frais de personnel'!I141)</f>
        <v/>
      </c>
      <c r="J142" s="283"/>
      <c r="K142" s="284"/>
      <c r="L142" s="284"/>
      <c r="M142" s="285" t="str">
        <f t="shared" si="16"/>
        <v/>
      </c>
      <c r="N142" s="293" t="str">
        <f t="shared" si="21"/>
        <v/>
      </c>
      <c r="O142" s="287" t="str">
        <f t="shared" si="19"/>
        <v/>
      </c>
      <c r="P142" s="288" t="str">
        <f t="shared" si="17"/>
        <v/>
      </c>
      <c r="Q142" s="289" t="str">
        <f t="shared" si="18"/>
        <v/>
      </c>
      <c r="R142" s="290" t="str">
        <f t="shared" si="20"/>
        <v/>
      </c>
      <c r="S142" s="291"/>
    </row>
    <row r="143" spans="1:19" x14ac:dyDescent="0.25">
      <c r="A143" s="292">
        <v>137</v>
      </c>
      <c r="B143" s="280" t="str">
        <f>IF('Frais de personnel'!B142=0,"",'Frais de personnel'!B142)</f>
        <v/>
      </c>
      <c r="C143" s="280" t="str">
        <f>IF('Frais de personnel'!C142=0,"",'Frais de personnel'!C142)</f>
        <v/>
      </c>
      <c r="D143" s="281" t="str">
        <f>IF('Frais de personnel'!D142=0,"",'Frais de personnel'!D142)</f>
        <v/>
      </c>
      <c r="E143" s="281" t="str">
        <f>IF('Frais de personnel'!E142=0,"",'Frais de personnel'!E142)</f>
        <v/>
      </c>
      <c r="F143" s="280" t="str">
        <f>IF('Frais de personnel'!F142=0,"",'Frais de personnel'!F142)</f>
        <v/>
      </c>
      <c r="G143" s="282" t="str">
        <f>IF('Frais de personnel'!G142=0,"",'Frais de personnel'!G142)</f>
        <v/>
      </c>
      <c r="H143" s="282" t="str">
        <f>IF('Frais de personnel'!H142=0,"",'Frais de personnel'!H142)</f>
        <v/>
      </c>
      <c r="I143" s="282" t="str">
        <f>IF('Frais de personnel'!I142=0,"",'Frais de personnel'!I142)</f>
        <v/>
      </c>
      <c r="J143" s="283"/>
      <c r="K143" s="284"/>
      <c r="L143" s="284"/>
      <c r="M143" s="285" t="str">
        <f t="shared" si="16"/>
        <v/>
      </c>
      <c r="N143" s="293" t="str">
        <f t="shared" si="21"/>
        <v/>
      </c>
      <c r="O143" s="287" t="str">
        <f t="shared" si="19"/>
        <v/>
      </c>
      <c r="P143" s="288" t="str">
        <f t="shared" si="17"/>
        <v/>
      </c>
      <c r="Q143" s="289" t="str">
        <f t="shared" si="18"/>
        <v/>
      </c>
      <c r="R143" s="290" t="str">
        <f t="shared" si="20"/>
        <v/>
      </c>
      <c r="S143" s="291"/>
    </row>
    <row r="144" spans="1:19" x14ac:dyDescent="0.25">
      <c r="A144" s="292">
        <v>138</v>
      </c>
      <c r="B144" s="280" t="str">
        <f>IF('Frais de personnel'!B143=0,"",'Frais de personnel'!B143)</f>
        <v/>
      </c>
      <c r="C144" s="280" t="str">
        <f>IF('Frais de personnel'!C143=0,"",'Frais de personnel'!C143)</f>
        <v/>
      </c>
      <c r="D144" s="281" t="str">
        <f>IF('Frais de personnel'!D143=0,"",'Frais de personnel'!D143)</f>
        <v/>
      </c>
      <c r="E144" s="281" t="str">
        <f>IF('Frais de personnel'!E143=0,"",'Frais de personnel'!E143)</f>
        <v/>
      </c>
      <c r="F144" s="280" t="str">
        <f>IF('Frais de personnel'!F143=0,"",'Frais de personnel'!F143)</f>
        <v/>
      </c>
      <c r="G144" s="282" t="str">
        <f>IF('Frais de personnel'!G143=0,"",'Frais de personnel'!G143)</f>
        <v/>
      </c>
      <c r="H144" s="282" t="str">
        <f>IF('Frais de personnel'!H143=0,"",'Frais de personnel'!H143)</f>
        <v/>
      </c>
      <c r="I144" s="282" t="str">
        <f>IF('Frais de personnel'!I143=0,"",'Frais de personnel'!I143)</f>
        <v/>
      </c>
      <c r="J144" s="283"/>
      <c r="K144" s="284"/>
      <c r="L144" s="284"/>
      <c r="M144" s="285" t="str">
        <f t="shared" si="16"/>
        <v/>
      </c>
      <c r="N144" s="293" t="str">
        <f t="shared" si="21"/>
        <v/>
      </c>
      <c r="O144" s="287" t="str">
        <f t="shared" si="19"/>
        <v/>
      </c>
      <c r="P144" s="288" t="str">
        <f t="shared" si="17"/>
        <v/>
      </c>
      <c r="Q144" s="289" t="str">
        <f t="shared" si="18"/>
        <v/>
      </c>
      <c r="R144" s="290" t="str">
        <f t="shared" si="20"/>
        <v/>
      </c>
      <c r="S144" s="291"/>
    </row>
    <row r="145" spans="1:19" x14ac:dyDescent="0.25">
      <c r="A145" s="292">
        <v>139</v>
      </c>
      <c r="B145" s="280" t="str">
        <f>IF('Frais de personnel'!B144=0,"",'Frais de personnel'!B144)</f>
        <v/>
      </c>
      <c r="C145" s="280" t="str">
        <f>IF('Frais de personnel'!C144=0,"",'Frais de personnel'!C144)</f>
        <v/>
      </c>
      <c r="D145" s="281" t="str">
        <f>IF('Frais de personnel'!D144=0,"",'Frais de personnel'!D144)</f>
        <v/>
      </c>
      <c r="E145" s="281" t="str">
        <f>IF('Frais de personnel'!E144=0,"",'Frais de personnel'!E144)</f>
        <v/>
      </c>
      <c r="F145" s="280" t="str">
        <f>IF('Frais de personnel'!F144=0,"",'Frais de personnel'!F144)</f>
        <v/>
      </c>
      <c r="G145" s="282" t="str">
        <f>IF('Frais de personnel'!G144=0,"",'Frais de personnel'!G144)</f>
        <v/>
      </c>
      <c r="H145" s="282" t="str">
        <f>IF('Frais de personnel'!H144=0,"",'Frais de personnel'!H144)</f>
        <v/>
      </c>
      <c r="I145" s="282" t="str">
        <f>IF('Frais de personnel'!I144=0,"",'Frais de personnel'!I144)</f>
        <v/>
      </c>
      <c r="J145" s="283"/>
      <c r="K145" s="284"/>
      <c r="L145" s="284"/>
      <c r="M145" s="285" t="str">
        <f t="shared" si="16"/>
        <v/>
      </c>
      <c r="N145" s="293" t="str">
        <f t="shared" si="21"/>
        <v/>
      </c>
      <c r="O145" s="287" t="str">
        <f t="shared" si="19"/>
        <v/>
      </c>
      <c r="P145" s="288" t="str">
        <f t="shared" si="17"/>
        <v/>
      </c>
      <c r="Q145" s="289" t="str">
        <f t="shared" si="18"/>
        <v/>
      </c>
      <c r="R145" s="290" t="str">
        <f t="shared" si="20"/>
        <v/>
      </c>
      <c r="S145" s="291"/>
    </row>
    <row r="146" spans="1:19" x14ac:dyDescent="0.25">
      <c r="A146" s="292">
        <v>140</v>
      </c>
      <c r="B146" s="280" t="str">
        <f>IF('Frais de personnel'!B145=0,"",'Frais de personnel'!B145)</f>
        <v/>
      </c>
      <c r="C146" s="280" t="str">
        <f>IF('Frais de personnel'!C145=0,"",'Frais de personnel'!C145)</f>
        <v/>
      </c>
      <c r="D146" s="281" t="str">
        <f>IF('Frais de personnel'!D145=0,"",'Frais de personnel'!D145)</f>
        <v/>
      </c>
      <c r="E146" s="281" t="str">
        <f>IF('Frais de personnel'!E145=0,"",'Frais de personnel'!E145)</f>
        <v/>
      </c>
      <c r="F146" s="280" t="str">
        <f>IF('Frais de personnel'!F145=0,"",'Frais de personnel'!F145)</f>
        <v/>
      </c>
      <c r="G146" s="282" t="str">
        <f>IF('Frais de personnel'!G145=0,"",'Frais de personnel'!G145)</f>
        <v/>
      </c>
      <c r="H146" s="282" t="str">
        <f>IF('Frais de personnel'!H145=0,"",'Frais de personnel'!H145)</f>
        <v/>
      </c>
      <c r="I146" s="282" t="str">
        <f>IF('Frais de personnel'!I145=0,"",'Frais de personnel'!I145)</f>
        <v/>
      </c>
      <c r="J146" s="283"/>
      <c r="K146" s="284"/>
      <c r="L146" s="284"/>
      <c r="M146" s="285" t="str">
        <f t="shared" si="16"/>
        <v/>
      </c>
      <c r="N146" s="293" t="str">
        <f t="shared" si="21"/>
        <v/>
      </c>
      <c r="O146" s="287" t="str">
        <f t="shared" si="19"/>
        <v/>
      </c>
      <c r="P146" s="288" t="str">
        <f t="shared" si="17"/>
        <v/>
      </c>
      <c r="Q146" s="289" t="str">
        <f t="shared" si="18"/>
        <v/>
      </c>
      <c r="R146" s="290" t="str">
        <f t="shared" si="20"/>
        <v/>
      </c>
      <c r="S146" s="291"/>
    </row>
    <row r="147" spans="1:19" x14ac:dyDescent="0.25">
      <c r="A147" s="292">
        <v>141</v>
      </c>
      <c r="B147" s="280" t="str">
        <f>IF('Frais de personnel'!B146=0,"",'Frais de personnel'!B146)</f>
        <v/>
      </c>
      <c r="C147" s="280" t="str">
        <f>IF('Frais de personnel'!C146=0,"",'Frais de personnel'!C146)</f>
        <v/>
      </c>
      <c r="D147" s="281" t="str">
        <f>IF('Frais de personnel'!D146=0,"",'Frais de personnel'!D146)</f>
        <v/>
      </c>
      <c r="E147" s="281" t="str">
        <f>IF('Frais de personnel'!E146=0,"",'Frais de personnel'!E146)</f>
        <v/>
      </c>
      <c r="F147" s="280" t="str">
        <f>IF('Frais de personnel'!F146=0,"",'Frais de personnel'!F146)</f>
        <v/>
      </c>
      <c r="G147" s="282" t="str">
        <f>IF('Frais de personnel'!G146=0,"",'Frais de personnel'!G146)</f>
        <v/>
      </c>
      <c r="H147" s="282" t="str">
        <f>IF('Frais de personnel'!H146=0,"",'Frais de personnel'!H146)</f>
        <v/>
      </c>
      <c r="I147" s="282" t="str">
        <f>IF('Frais de personnel'!I146=0,"",'Frais de personnel'!I146)</f>
        <v/>
      </c>
      <c r="J147" s="283"/>
      <c r="K147" s="284"/>
      <c r="L147" s="284"/>
      <c r="M147" s="285" t="str">
        <f t="shared" si="16"/>
        <v/>
      </c>
      <c r="N147" s="293" t="str">
        <f t="shared" si="21"/>
        <v/>
      </c>
      <c r="O147" s="287" t="str">
        <f t="shared" si="19"/>
        <v/>
      </c>
      <c r="P147" s="288" t="str">
        <f t="shared" si="17"/>
        <v/>
      </c>
      <c r="Q147" s="289" t="str">
        <f t="shared" si="18"/>
        <v/>
      </c>
      <c r="R147" s="290" t="str">
        <f t="shared" si="20"/>
        <v/>
      </c>
      <c r="S147" s="291"/>
    </row>
    <row r="148" spans="1:19" x14ac:dyDescent="0.25">
      <c r="A148" s="292">
        <v>142</v>
      </c>
      <c r="B148" s="280" t="str">
        <f>IF('Frais de personnel'!B147=0,"",'Frais de personnel'!B147)</f>
        <v/>
      </c>
      <c r="C148" s="280" t="str">
        <f>IF('Frais de personnel'!C147=0,"",'Frais de personnel'!C147)</f>
        <v/>
      </c>
      <c r="D148" s="281" t="str">
        <f>IF('Frais de personnel'!D147=0,"",'Frais de personnel'!D147)</f>
        <v/>
      </c>
      <c r="E148" s="281" t="str">
        <f>IF('Frais de personnel'!E147=0,"",'Frais de personnel'!E147)</f>
        <v/>
      </c>
      <c r="F148" s="280" t="str">
        <f>IF('Frais de personnel'!F147=0,"",'Frais de personnel'!F147)</f>
        <v/>
      </c>
      <c r="G148" s="282" t="str">
        <f>IF('Frais de personnel'!G147=0,"",'Frais de personnel'!G147)</f>
        <v/>
      </c>
      <c r="H148" s="282" t="str">
        <f>IF('Frais de personnel'!H147=0,"",'Frais de personnel'!H147)</f>
        <v/>
      </c>
      <c r="I148" s="282" t="str">
        <f>IF('Frais de personnel'!I147=0,"",'Frais de personnel'!I147)</f>
        <v/>
      </c>
      <c r="J148" s="283"/>
      <c r="K148" s="284"/>
      <c r="L148" s="284"/>
      <c r="M148" s="285" t="str">
        <f t="shared" si="16"/>
        <v/>
      </c>
      <c r="N148" s="293" t="str">
        <f t="shared" si="21"/>
        <v/>
      </c>
      <c r="O148" s="287" t="str">
        <f t="shared" si="19"/>
        <v/>
      </c>
      <c r="P148" s="288" t="str">
        <f t="shared" si="17"/>
        <v/>
      </c>
      <c r="Q148" s="289" t="str">
        <f t="shared" si="18"/>
        <v/>
      </c>
      <c r="R148" s="290" t="str">
        <f t="shared" si="20"/>
        <v/>
      </c>
      <c r="S148" s="291"/>
    </row>
    <row r="149" spans="1:19" x14ac:dyDescent="0.25">
      <c r="A149" s="292">
        <v>143</v>
      </c>
      <c r="B149" s="280" t="str">
        <f>IF('Frais de personnel'!B148=0,"",'Frais de personnel'!B148)</f>
        <v/>
      </c>
      <c r="C149" s="280" t="str">
        <f>IF('Frais de personnel'!C148=0,"",'Frais de personnel'!C148)</f>
        <v/>
      </c>
      <c r="D149" s="281" t="str">
        <f>IF('Frais de personnel'!D148=0,"",'Frais de personnel'!D148)</f>
        <v/>
      </c>
      <c r="E149" s="281" t="str">
        <f>IF('Frais de personnel'!E148=0,"",'Frais de personnel'!E148)</f>
        <v/>
      </c>
      <c r="F149" s="280" t="str">
        <f>IF('Frais de personnel'!F148=0,"",'Frais de personnel'!F148)</f>
        <v/>
      </c>
      <c r="G149" s="282" t="str">
        <f>IF('Frais de personnel'!G148=0,"",'Frais de personnel'!G148)</f>
        <v/>
      </c>
      <c r="H149" s="282" t="str">
        <f>IF('Frais de personnel'!H148=0,"",'Frais de personnel'!H148)</f>
        <v/>
      </c>
      <c r="I149" s="282" t="str">
        <f>IF('Frais de personnel'!I148=0,"",'Frais de personnel'!I148)</f>
        <v/>
      </c>
      <c r="J149" s="283"/>
      <c r="K149" s="284"/>
      <c r="L149" s="284"/>
      <c r="M149" s="285" t="str">
        <f t="shared" si="16"/>
        <v/>
      </c>
      <c r="N149" s="293" t="str">
        <f t="shared" si="21"/>
        <v/>
      </c>
      <c r="O149" s="287" t="str">
        <f t="shared" si="19"/>
        <v/>
      </c>
      <c r="P149" s="288" t="str">
        <f t="shared" si="17"/>
        <v/>
      </c>
      <c r="Q149" s="289" t="str">
        <f t="shared" si="18"/>
        <v/>
      </c>
      <c r="R149" s="290" t="str">
        <f t="shared" si="20"/>
        <v/>
      </c>
      <c r="S149" s="291"/>
    </row>
    <row r="150" spans="1:19" x14ac:dyDescent="0.25">
      <c r="A150" s="292">
        <v>144</v>
      </c>
      <c r="B150" s="280" t="str">
        <f>IF('Frais de personnel'!B149=0,"",'Frais de personnel'!B149)</f>
        <v/>
      </c>
      <c r="C150" s="280" t="str">
        <f>IF('Frais de personnel'!C149=0,"",'Frais de personnel'!C149)</f>
        <v/>
      </c>
      <c r="D150" s="281" t="str">
        <f>IF('Frais de personnel'!D149=0,"",'Frais de personnel'!D149)</f>
        <v/>
      </c>
      <c r="E150" s="281" t="str">
        <f>IF('Frais de personnel'!E149=0,"",'Frais de personnel'!E149)</f>
        <v/>
      </c>
      <c r="F150" s="280" t="str">
        <f>IF('Frais de personnel'!F149=0,"",'Frais de personnel'!F149)</f>
        <v/>
      </c>
      <c r="G150" s="282" t="str">
        <f>IF('Frais de personnel'!G149=0,"",'Frais de personnel'!G149)</f>
        <v/>
      </c>
      <c r="H150" s="282" t="str">
        <f>IF('Frais de personnel'!H149=0,"",'Frais de personnel'!H149)</f>
        <v/>
      </c>
      <c r="I150" s="282" t="str">
        <f>IF('Frais de personnel'!I149=0,"",'Frais de personnel'!I149)</f>
        <v/>
      </c>
      <c r="J150" s="283"/>
      <c r="K150" s="284"/>
      <c r="L150" s="284"/>
      <c r="M150" s="285" t="str">
        <f t="shared" si="16"/>
        <v/>
      </c>
      <c r="N150" s="293" t="str">
        <f t="shared" si="21"/>
        <v/>
      </c>
      <c r="O150" s="287" t="str">
        <f t="shared" si="19"/>
        <v/>
      </c>
      <c r="P150" s="288" t="str">
        <f t="shared" si="17"/>
        <v/>
      </c>
      <c r="Q150" s="289" t="str">
        <f t="shared" si="18"/>
        <v/>
      </c>
      <c r="R150" s="290" t="str">
        <f t="shared" si="20"/>
        <v/>
      </c>
      <c r="S150" s="291"/>
    </row>
    <row r="151" spans="1:19" x14ac:dyDescent="0.25">
      <c r="A151" s="292">
        <v>145</v>
      </c>
      <c r="B151" s="280" t="str">
        <f>IF('Frais de personnel'!B150=0,"",'Frais de personnel'!B150)</f>
        <v/>
      </c>
      <c r="C151" s="280" t="str">
        <f>IF('Frais de personnel'!C150=0,"",'Frais de personnel'!C150)</f>
        <v/>
      </c>
      <c r="D151" s="281" t="str">
        <f>IF('Frais de personnel'!D150=0,"",'Frais de personnel'!D150)</f>
        <v/>
      </c>
      <c r="E151" s="281" t="str">
        <f>IF('Frais de personnel'!E150=0,"",'Frais de personnel'!E150)</f>
        <v/>
      </c>
      <c r="F151" s="280" t="str">
        <f>IF('Frais de personnel'!F150=0,"",'Frais de personnel'!F150)</f>
        <v/>
      </c>
      <c r="G151" s="282" t="str">
        <f>IF('Frais de personnel'!G150=0,"",'Frais de personnel'!G150)</f>
        <v/>
      </c>
      <c r="H151" s="282" t="str">
        <f>IF('Frais de personnel'!H150=0,"",'Frais de personnel'!H150)</f>
        <v/>
      </c>
      <c r="I151" s="282" t="str">
        <f>IF('Frais de personnel'!I150=0,"",'Frais de personnel'!I150)</f>
        <v/>
      </c>
      <c r="J151" s="283"/>
      <c r="K151" s="284"/>
      <c r="L151" s="284"/>
      <c r="M151" s="285" t="str">
        <f t="shared" si="16"/>
        <v/>
      </c>
      <c r="N151" s="293" t="str">
        <f t="shared" si="21"/>
        <v/>
      </c>
      <c r="O151" s="287" t="str">
        <f t="shared" si="19"/>
        <v/>
      </c>
      <c r="P151" s="288" t="str">
        <f t="shared" si="17"/>
        <v/>
      </c>
      <c r="Q151" s="289" t="str">
        <f t="shared" si="18"/>
        <v/>
      </c>
      <c r="R151" s="290" t="str">
        <f t="shared" si="20"/>
        <v/>
      </c>
      <c r="S151" s="291"/>
    </row>
    <row r="152" spans="1:19" x14ac:dyDescent="0.25">
      <c r="A152" s="292">
        <v>146</v>
      </c>
      <c r="B152" s="280" t="str">
        <f>IF('Frais de personnel'!B151=0,"",'Frais de personnel'!B151)</f>
        <v/>
      </c>
      <c r="C152" s="280" t="str">
        <f>IF('Frais de personnel'!C151=0,"",'Frais de personnel'!C151)</f>
        <v/>
      </c>
      <c r="D152" s="281" t="str">
        <f>IF('Frais de personnel'!D151=0,"",'Frais de personnel'!D151)</f>
        <v/>
      </c>
      <c r="E152" s="281" t="str">
        <f>IF('Frais de personnel'!E151=0,"",'Frais de personnel'!E151)</f>
        <v/>
      </c>
      <c r="F152" s="280" t="str">
        <f>IF('Frais de personnel'!F151=0,"",'Frais de personnel'!F151)</f>
        <v/>
      </c>
      <c r="G152" s="282" t="str">
        <f>IF('Frais de personnel'!G151=0,"",'Frais de personnel'!G151)</f>
        <v/>
      </c>
      <c r="H152" s="282" t="str">
        <f>IF('Frais de personnel'!H151=0,"",'Frais de personnel'!H151)</f>
        <v/>
      </c>
      <c r="I152" s="282" t="str">
        <f>IF('Frais de personnel'!I151=0,"",'Frais de personnel'!I151)</f>
        <v/>
      </c>
      <c r="J152" s="283"/>
      <c r="K152" s="284"/>
      <c r="L152" s="284"/>
      <c r="M152" s="285" t="str">
        <f t="shared" si="16"/>
        <v/>
      </c>
      <c r="N152" s="293" t="str">
        <f t="shared" si="21"/>
        <v/>
      </c>
      <c r="O152" s="287" t="str">
        <f t="shared" si="19"/>
        <v/>
      </c>
      <c r="P152" s="288" t="str">
        <f t="shared" si="17"/>
        <v/>
      </c>
      <c r="Q152" s="289" t="str">
        <f t="shared" si="18"/>
        <v/>
      </c>
      <c r="R152" s="290" t="str">
        <f t="shared" si="20"/>
        <v/>
      </c>
      <c r="S152" s="291"/>
    </row>
    <row r="153" spans="1:19" x14ac:dyDescent="0.25">
      <c r="A153" s="292">
        <v>147</v>
      </c>
      <c r="B153" s="280" t="str">
        <f>IF('Frais de personnel'!B152=0,"",'Frais de personnel'!B152)</f>
        <v/>
      </c>
      <c r="C153" s="280" t="str">
        <f>IF('Frais de personnel'!C152=0,"",'Frais de personnel'!C152)</f>
        <v/>
      </c>
      <c r="D153" s="281" t="str">
        <f>IF('Frais de personnel'!D152=0,"",'Frais de personnel'!D152)</f>
        <v/>
      </c>
      <c r="E153" s="281" t="str">
        <f>IF('Frais de personnel'!E152=0,"",'Frais de personnel'!E152)</f>
        <v/>
      </c>
      <c r="F153" s="280" t="str">
        <f>IF('Frais de personnel'!F152=0,"",'Frais de personnel'!F152)</f>
        <v/>
      </c>
      <c r="G153" s="282" t="str">
        <f>IF('Frais de personnel'!G152=0,"",'Frais de personnel'!G152)</f>
        <v/>
      </c>
      <c r="H153" s="282" t="str">
        <f>IF('Frais de personnel'!H152=0,"",'Frais de personnel'!H152)</f>
        <v/>
      </c>
      <c r="I153" s="282" t="str">
        <f>IF('Frais de personnel'!I152=0,"",'Frais de personnel'!I152)</f>
        <v/>
      </c>
      <c r="J153" s="283"/>
      <c r="K153" s="284"/>
      <c r="L153" s="284"/>
      <c r="M153" s="285" t="str">
        <f t="shared" si="16"/>
        <v/>
      </c>
      <c r="N153" s="293" t="str">
        <f t="shared" si="21"/>
        <v/>
      </c>
      <c r="O153" s="287" t="str">
        <f t="shared" si="19"/>
        <v/>
      </c>
      <c r="P153" s="288" t="str">
        <f t="shared" si="17"/>
        <v/>
      </c>
      <c r="Q153" s="289" t="str">
        <f t="shared" si="18"/>
        <v/>
      </c>
      <c r="R153" s="290" t="str">
        <f t="shared" si="20"/>
        <v/>
      </c>
      <c r="S153" s="291"/>
    </row>
    <row r="154" spans="1:19" x14ac:dyDescent="0.25">
      <c r="A154" s="292">
        <v>148</v>
      </c>
      <c r="B154" s="280" t="str">
        <f>IF('Frais de personnel'!B153=0,"",'Frais de personnel'!B153)</f>
        <v/>
      </c>
      <c r="C154" s="280" t="str">
        <f>IF('Frais de personnel'!C153=0,"",'Frais de personnel'!C153)</f>
        <v/>
      </c>
      <c r="D154" s="281" t="str">
        <f>IF('Frais de personnel'!D153=0,"",'Frais de personnel'!D153)</f>
        <v/>
      </c>
      <c r="E154" s="281" t="str">
        <f>IF('Frais de personnel'!E153=0,"",'Frais de personnel'!E153)</f>
        <v/>
      </c>
      <c r="F154" s="280" t="str">
        <f>IF('Frais de personnel'!F153=0,"",'Frais de personnel'!F153)</f>
        <v/>
      </c>
      <c r="G154" s="282" t="str">
        <f>IF('Frais de personnel'!G153=0,"",'Frais de personnel'!G153)</f>
        <v/>
      </c>
      <c r="H154" s="282" t="str">
        <f>IF('Frais de personnel'!H153=0,"",'Frais de personnel'!H153)</f>
        <v/>
      </c>
      <c r="I154" s="282" t="str">
        <f>IF('Frais de personnel'!I153=0,"",'Frais de personnel'!I153)</f>
        <v/>
      </c>
      <c r="J154" s="283"/>
      <c r="K154" s="284"/>
      <c r="L154" s="284"/>
      <c r="M154" s="285" t="str">
        <f t="shared" si="16"/>
        <v/>
      </c>
      <c r="N154" s="293" t="str">
        <f t="shared" si="21"/>
        <v/>
      </c>
      <c r="O154" s="287" t="str">
        <f t="shared" si="19"/>
        <v/>
      </c>
      <c r="P154" s="288" t="str">
        <f t="shared" si="17"/>
        <v/>
      </c>
      <c r="Q154" s="289" t="str">
        <f t="shared" si="18"/>
        <v/>
      </c>
      <c r="R154" s="290" t="str">
        <f t="shared" si="20"/>
        <v/>
      </c>
      <c r="S154" s="291"/>
    </row>
    <row r="155" spans="1:19" x14ac:dyDescent="0.25">
      <c r="A155" s="292">
        <v>149</v>
      </c>
      <c r="B155" s="280" t="str">
        <f>IF('Frais de personnel'!B154=0,"",'Frais de personnel'!B154)</f>
        <v/>
      </c>
      <c r="C155" s="280" t="str">
        <f>IF('Frais de personnel'!C154=0,"",'Frais de personnel'!C154)</f>
        <v/>
      </c>
      <c r="D155" s="281" t="str">
        <f>IF('Frais de personnel'!D154=0,"",'Frais de personnel'!D154)</f>
        <v/>
      </c>
      <c r="E155" s="281" t="str">
        <f>IF('Frais de personnel'!E154=0,"",'Frais de personnel'!E154)</f>
        <v/>
      </c>
      <c r="F155" s="280" t="str">
        <f>IF('Frais de personnel'!F154=0,"",'Frais de personnel'!F154)</f>
        <v/>
      </c>
      <c r="G155" s="282" t="str">
        <f>IF('Frais de personnel'!G154=0,"",'Frais de personnel'!G154)</f>
        <v/>
      </c>
      <c r="H155" s="282" t="str">
        <f>IF('Frais de personnel'!H154=0,"",'Frais de personnel'!H154)</f>
        <v/>
      </c>
      <c r="I155" s="282" t="str">
        <f>IF('Frais de personnel'!I154=0,"",'Frais de personnel'!I154)</f>
        <v/>
      </c>
      <c r="J155" s="283"/>
      <c r="K155" s="284"/>
      <c r="L155" s="284"/>
      <c r="M155" s="285" t="str">
        <f t="shared" si="16"/>
        <v/>
      </c>
      <c r="N155" s="293" t="str">
        <f t="shared" si="21"/>
        <v/>
      </c>
      <c r="O155" s="287" t="str">
        <f t="shared" si="19"/>
        <v/>
      </c>
      <c r="P155" s="288" t="str">
        <f t="shared" si="17"/>
        <v/>
      </c>
      <c r="Q155" s="289" t="str">
        <f t="shared" si="18"/>
        <v/>
      </c>
      <c r="R155" s="290" t="str">
        <f t="shared" si="20"/>
        <v/>
      </c>
      <c r="S155" s="291"/>
    </row>
    <row r="156" spans="1:19" x14ac:dyDescent="0.25">
      <c r="A156" s="292">
        <v>150</v>
      </c>
      <c r="B156" s="280" t="str">
        <f>IF('Frais de personnel'!B155=0,"",'Frais de personnel'!B155)</f>
        <v/>
      </c>
      <c r="C156" s="280" t="str">
        <f>IF('Frais de personnel'!C155=0,"",'Frais de personnel'!C155)</f>
        <v/>
      </c>
      <c r="D156" s="281" t="str">
        <f>IF('Frais de personnel'!D155=0,"",'Frais de personnel'!D155)</f>
        <v/>
      </c>
      <c r="E156" s="281" t="str">
        <f>IF('Frais de personnel'!E155=0,"",'Frais de personnel'!E155)</f>
        <v/>
      </c>
      <c r="F156" s="280" t="str">
        <f>IF('Frais de personnel'!F155=0,"",'Frais de personnel'!F155)</f>
        <v/>
      </c>
      <c r="G156" s="282" t="str">
        <f>IF('Frais de personnel'!G155=0,"",'Frais de personnel'!G155)</f>
        <v/>
      </c>
      <c r="H156" s="282" t="str">
        <f>IF('Frais de personnel'!H155=0,"",'Frais de personnel'!H155)</f>
        <v/>
      </c>
      <c r="I156" s="282" t="str">
        <f>IF('Frais de personnel'!I155=0,"",'Frais de personnel'!I155)</f>
        <v/>
      </c>
      <c r="J156" s="283"/>
      <c r="K156" s="284"/>
      <c r="L156" s="284"/>
      <c r="M156" s="285" t="str">
        <f t="shared" si="16"/>
        <v/>
      </c>
      <c r="N156" s="293" t="str">
        <f t="shared" si="21"/>
        <v/>
      </c>
      <c r="O156" s="287" t="str">
        <f t="shared" si="19"/>
        <v/>
      </c>
      <c r="P156" s="288" t="str">
        <f t="shared" si="17"/>
        <v/>
      </c>
      <c r="Q156" s="289" t="str">
        <f t="shared" si="18"/>
        <v/>
      </c>
      <c r="R156" s="290" t="str">
        <f t="shared" si="20"/>
        <v/>
      </c>
      <c r="S156" s="291"/>
    </row>
    <row r="157" spans="1:19" x14ac:dyDescent="0.25">
      <c r="A157" s="292">
        <v>151</v>
      </c>
      <c r="B157" s="280" t="str">
        <f>IF('Frais de personnel'!B156=0,"",'Frais de personnel'!B156)</f>
        <v/>
      </c>
      <c r="C157" s="280" t="str">
        <f>IF('Frais de personnel'!C156=0,"",'Frais de personnel'!C156)</f>
        <v/>
      </c>
      <c r="D157" s="281" t="str">
        <f>IF('Frais de personnel'!D156=0,"",'Frais de personnel'!D156)</f>
        <v/>
      </c>
      <c r="E157" s="281" t="str">
        <f>IF('Frais de personnel'!E156=0,"",'Frais de personnel'!E156)</f>
        <v/>
      </c>
      <c r="F157" s="280" t="str">
        <f>IF('Frais de personnel'!F156=0,"",'Frais de personnel'!F156)</f>
        <v/>
      </c>
      <c r="G157" s="282" t="str">
        <f>IF('Frais de personnel'!G156=0,"",'Frais de personnel'!G156)</f>
        <v/>
      </c>
      <c r="H157" s="282" t="str">
        <f>IF('Frais de personnel'!H156=0,"",'Frais de personnel'!H156)</f>
        <v/>
      </c>
      <c r="I157" s="282" t="str">
        <f>IF('Frais de personnel'!I156=0,"",'Frais de personnel'!I156)</f>
        <v/>
      </c>
      <c r="J157" s="283"/>
      <c r="K157" s="284"/>
      <c r="L157" s="284"/>
      <c r="M157" s="285" t="str">
        <f t="shared" si="16"/>
        <v/>
      </c>
      <c r="N157" s="293" t="str">
        <f t="shared" si="21"/>
        <v/>
      </c>
      <c r="O157" s="287" t="str">
        <f t="shared" si="19"/>
        <v/>
      </c>
      <c r="P157" s="288" t="str">
        <f t="shared" si="17"/>
        <v/>
      </c>
      <c r="Q157" s="289" t="str">
        <f t="shared" si="18"/>
        <v/>
      </c>
      <c r="R157" s="290" t="str">
        <f t="shared" si="20"/>
        <v/>
      </c>
      <c r="S157" s="291"/>
    </row>
    <row r="158" spans="1:19" x14ac:dyDescent="0.25">
      <c r="A158" s="292">
        <v>152</v>
      </c>
      <c r="B158" s="280" t="str">
        <f>IF('Frais de personnel'!B157=0,"",'Frais de personnel'!B157)</f>
        <v/>
      </c>
      <c r="C158" s="280" t="str">
        <f>IF('Frais de personnel'!C157=0,"",'Frais de personnel'!C157)</f>
        <v/>
      </c>
      <c r="D158" s="281" t="str">
        <f>IF('Frais de personnel'!D157=0,"",'Frais de personnel'!D157)</f>
        <v/>
      </c>
      <c r="E158" s="281" t="str">
        <f>IF('Frais de personnel'!E157=0,"",'Frais de personnel'!E157)</f>
        <v/>
      </c>
      <c r="F158" s="280" t="str">
        <f>IF('Frais de personnel'!F157=0,"",'Frais de personnel'!F157)</f>
        <v/>
      </c>
      <c r="G158" s="282" t="str">
        <f>IF('Frais de personnel'!G157=0,"",'Frais de personnel'!G157)</f>
        <v/>
      </c>
      <c r="H158" s="282" t="str">
        <f>IF('Frais de personnel'!H157=0,"",'Frais de personnel'!H157)</f>
        <v/>
      </c>
      <c r="I158" s="282" t="str">
        <f>IF('Frais de personnel'!I157=0,"",'Frais de personnel'!I157)</f>
        <v/>
      </c>
      <c r="J158" s="283"/>
      <c r="K158" s="284"/>
      <c r="L158" s="284"/>
      <c r="M158" s="285" t="str">
        <f t="shared" si="16"/>
        <v/>
      </c>
      <c r="N158" s="293" t="str">
        <f t="shared" si="21"/>
        <v/>
      </c>
      <c r="O158" s="287" t="str">
        <f t="shared" si="19"/>
        <v/>
      </c>
      <c r="P158" s="288" t="str">
        <f t="shared" si="17"/>
        <v/>
      </c>
      <c r="Q158" s="289" t="str">
        <f t="shared" si="18"/>
        <v/>
      </c>
      <c r="R158" s="290" t="str">
        <f t="shared" si="20"/>
        <v/>
      </c>
      <c r="S158" s="291"/>
    </row>
    <row r="159" spans="1:19" x14ac:dyDescent="0.25">
      <c r="A159" s="292">
        <v>153</v>
      </c>
      <c r="B159" s="280" t="str">
        <f>IF('Frais de personnel'!B158=0,"",'Frais de personnel'!B158)</f>
        <v/>
      </c>
      <c r="C159" s="280" t="str">
        <f>IF('Frais de personnel'!C158=0,"",'Frais de personnel'!C158)</f>
        <v/>
      </c>
      <c r="D159" s="281" t="str">
        <f>IF('Frais de personnel'!D158=0,"",'Frais de personnel'!D158)</f>
        <v/>
      </c>
      <c r="E159" s="281" t="str">
        <f>IF('Frais de personnel'!E158=0,"",'Frais de personnel'!E158)</f>
        <v/>
      </c>
      <c r="F159" s="280" t="str">
        <f>IF('Frais de personnel'!F158=0,"",'Frais de personnel'!F158)</f>
        <v/>
      </c>
      <c r="G159" s="282" t="str">
        <f>IF('Frais de personnel'!G158=0,"",'Frais de personnel'!G158)</f>
        <v/>
      </c>
      <c r="H159" s="282" t="str">
        <f>IF('Frais de personnel'!H158=0,"",'Frais de personnel'!H158)</f>
        <v/>
      </c>
      <c r="I159" s="282" t="str">
        <f>IF('Frais de personnel'!I158=0,"",'Frais de personnel'!I158)</f>
        <v/>
      </c>
      <c r="J159" s="283"/>
      <c r="K159" s="284"/>
      <c r="L159" s="284"/>
      <c r="M159" s="285" t="str">
        <f t="shared" si="16"/>
        <v/>
      </c>
      <c r="N159" s="293" t="str">
        <f t="shared" si="21"/>
        <v/>
      </c>
      <c r="O159" s="287" t="str">
        <f t="shared" si="19"/>
        <v/>
      </c>
      <c r="P159" s="288" t="str">
        <f t="shared" si="17"/>
        <v/>
      </c>
      <c r="Q159" s="289" t="str">
        <f t="shared" si="18"/>
        <v/>
      </c>
      <c r="R159" s="290" t="str">
        <f t="shared" si="20"/>
        <v/>
      </c>
      <c r="S159" s="291"/>
    </row>
    <row r="160" spans="1:19" x14ac:dyDescent="0.25">
      <c r="A160" s="292">
        <v>154</v>
      </c>
      <c r="B160" s="280" t="str">
        <f>IF('Frais de personnel'!B159=0,"",'Frais de personnel'!B159)</f>
        <v/>
      </c>
      <c r="C160" s="280" t="str">
        <f>IF('Frais de personnel'!C159=0,"",'Frais de personnel'!C159)</f>
        <v/>
      </c>
      <c r="D160" s="281" t="str">
        <f>IF('Frais de personnel'!D159=0,"",'Frais de personnel'!D159)</f>
        <v/>
      </c>
      <c r="E160" s="281" t="str">
        <f>IF('Frais de personnel'!E159=0,"",'Frais de personnel'!E159)</f>
        <v/>
      </c>
      <c r="F160" s="280" t="str">
        <f>IF('Frais de personnel'!F159=0,"",'Frais de personnel'!F159)</f>
        <v/>
      </c>
      <c r="G160" s="282" t="str">
        <f>IF('Frais de personnel'!G159=0,"",'Frais de personnel'!G159)</f>
        <v/>
      </c>
      <c r="H160" s="282" t="str">
        <f>IF('Frais de personnel'!H159=0,"",'Frais de personnel'!H159)</f>
        <v/>
      </c>
      <c r="I160" s="282" t="str">
        <f>IF('Frais de personnel'!I159=0,"",'Frais de personnel'!I159)</f>
        <v/>
      </c>
      <c r="J160" s="283"/>
      <c r="K160" s="284"/>
      <c r="L160" s="284"/>
      <c r="M160" s="285" t="str">
        <f t="shared" si="16"/>
        <v/>
      </c>
      <c r="N160" s="293" t="str">
        <f t="shared" si="21"/>
        <v/>
      </c>
      <c r="O160" s="287" t="str">
        <f t="shared" si="19"/>
        <v/>
      </c>
      <c r="P160" s="288" t="str">
        <f t="shared" si="17"/>
        <v/>
      </c>
      <c r="Q160" s="289" t="str">
        <f t="shared" si="18"/>
        <v/>
      </c>
      <c r="R160" s="290" t="str">
        <f t="shared" si="20"/>
        <v/>
      </c>
      <c r="S160" s="291"/>
    </row>
    <row r="161" spans="1:19" x14ac:dyDescent="0.25">
      <c r="A161" s="292">
        <v>155</v>
      </c>
      <c r="B161" s="280" t="str">
        <f>IF('Frais de personnel'!B160=0,"",'Frais de personnel'!B160)</f>
        <v/>
      </c>
      <c r="C161" s="280" t="str">
        <f>IF('Frais de personnel'!C160=0,"",'Frais de personnel'!C160)</f>
        <v/>
      </c>
      <c r="D161" s="281" t="str">
        <f>IF('Frais de personnel'!D160=0,"",'Frais de personnel'!D160)</f>
        <v/>
      </c>
      <c r="E161" s="281" t="str">
        <f>IF('Frais de personnel'!E160=0,"",'Frais de personnel'!E160)</f>
        <v/>
      </c>
      <c r="F161" s="280" t="str">
        <f>IF('Frais de personnel'!F160=0,"",'Frais de personnel'!F160)</f>
        <v/>
      </c>
      <c r="G161" s="282" t="str">
        <f>IF('Frais de personnel'!G160=0,"",'Frais de personnel'!G160)</f>
        <v/>
      </c>
      <c r="H161" s="282" t="str">
        <f>IF('Frais de personnel'!H160=0,"",'Frais de personnel'!H160)</f>
        <v/>
      </c>
      <c r="I161" s="282" t="str">
        <f>IF('Frais de personnel'!I160=0,"",'Frais de personnel'!I160)</f>
        <v/>
      </c>
      <c r="J161" s="283"/>
      <c r="K161" s="284"/>
      <c r="L161" s="284"/>
      <c r="M161" s="285" t="str">
        <f t="shared" si="16"/>
        <v/>
      </c>
      <c r="N161" s="293" t="str">
        <f t="shared" si="21"/>
        <v/>
      </c>
      <c r="O161" s="287" t="str">
        <f t="shared" si="19"/>
        <v/>
      </c>
      <c r="P161" s="288" t="str">
        <f t="shared" si="17"/>
        <v/>
      </c>
      <c r="Q161" s="289" t="str">
        <f t="shared" si="18"/>
        <v/>
      </c>
      <c r="R161" s="290" t="str">
        <f t="shared" si="20"/>
        <v/>
      </c>
      <c r="S161" s="291"/>
    </row>
    <row r="162" spans="1:19" x14ac:dyDescent="0.25">
      <c r="A162" s="292">
        <v>156</v>
      </c>
      <c r="B162" s="280" t="str">
        <f>IF('Frais de personnel'!B161=0,"",'Frais de personnel'!B161)</f>
        <v/>
      </c>
      <c r="C162" s="280" t="str">
        <f>IF('Frais de personnel'!C161=0,"",'Frais de personnel'!C161)</f>
        <v/>
      </c>
      <c r="D162" s="281" t="str">
        <f>IF('Frais de personnel'!D161=0,"",'Frais de personnel'!D161)</f>
        <v/>
      </c>
      <c r="E162" s="281" t="str">
        <f>IF('Frais de personnel'!E161=0,"",'Frais de personnel'!E161)</f>
        <v/>
      </c>
      <c r="F162" s="280" t="str">
        <f>IF('Frais de personnel'!F161=0,"",'Frais de personnel'!F161)</f>
        <v/>
      </c>
      <c r="G162" s="282" t="str">
        <f>IF('Frais de personnel'!G161=0,"",'Frais de personnel'!G161)</f>
        <v/>
      </c>
      <c r="H162" s="282" t="str">
        <f>IF('Frais de personnel'!H161=0,"",'Frais de personnel'!H161)</f>
        <v/>
      </c>
      <c r="I162" s="282" t="str">
        <f>IF('Frais de personnel'!I161=0,"",'Frais de personnel'!I161)</f>
        <v/>
      </c>
      <c r="J162" s="283"/>
      <c r="K162" s="284"/>
      <c r="L162" s="284"/>
      <c r="M162" s="285" t="str">
        <f t="shared" si="16"/>
        <v/>
      </c>
      <c r="N162" s="293" t="str">
        <f t="shared" si="21"/>
        <v/>
      </c>
      <c r="O162" s="287" t="str">
        <f t="shared" si="19"/>
        <v/>
      </c>
      <c r="P162" s="288" t="str">
        <f t="shared" si="17"/>
        <v/>
      </c>
      <c r="Q162" s="289" t="str">
        <f t="shared" si="18"/>
        <v/>
      </c>
      <c r="R162" s="290" t="str">
        <f t="shared" si="20"/>
        <v/>
      </c>
      <c r="S162" s="291"/>
    </row>
    <row r="163" spans="1:19" x14ac:dyDescent="0.25">
      <c r="A163" s="292">
        <v>157</v>
      </c>
      <c r="B163" s="280" t="str">
        <f>IF('Frais de personnel'!B162=0,"",'Frais de personnel'!B162)</f>
        <v/>
      </c>
      <c r="C163" s="280" t="str">
        <f>IF('Frais de personnel'!C162=0,"",'Frais de personnel'!C162)</f>
        <v/>
      </c>
      <c r="D163" s="281" t="str">
        <f>IF('Frais de personnel'!D162=0,"",'Frais de personnel'!D162)</f>
        <v/>
      </c>
      <c r="E163" s="281" t="str">
        <f>IF('Frais de personnel'!E162=0,"",'Frais de personnel'!E162)</f>
        <v/>
      </c>
      <c r="F163" s="280" t="str">
        <f>IF('Frais de personnel'!F162=0,"",'Frais de personnel'!F162)</f>
        <v/>
      </c>
      <c r="G163" s="282" t="str">
        <f>IF('Frais de personnel'!G162=0,"",'Frais de personnel'!G162)</f>
        <v/>
      </c>
      <c r="H163" s="282" t="str">
        <f>IF('Frais de personnel'!H162=0,"",'Frais de personnel'!H162)</f>
        <v/>
      </c>
      <c r="I163" s="282" t="str">
        <f>IF('Frais de personnel'!I162=0,"",'Frais de personnel'!I162)</f>
        <v/>
      </c>
      <c r="J163" s="283"/>
      <c r="K163" s="284"/>
      <c r="L163" s="284"/>
      <c r="M163" s="285" t="str">
        <f t="shared" si="16"/>
        <v/>
      </c>
      <c r="N163" s="293" t="str">
        <f t="shared" si="21"/>
        <v/>
      </c>
      <c r="O163" s="287" t="str">
        <f t="shared" si="19"/>
        <v/>
      </c>
      <c r="P163" s="288" t="str">
        <f t="shared" si="17"/>
        <v/>
      </c>
      <c r="Q163" s="289" t="str">
        <f t="shared" si="18"/>
        <v/>
      </c>
      <c r="R163" s="290" t="str">
        <f t="shared" si="20"/>
        <v/>
      </c>
      <c r="S163" s="291"/>
    </row>
    <row r="164" spans="1:19" x14ac:dyDescent="0.25">
      <c r="A164" s="292">
        <v>158</v>
      </c>
      <c r="B164" s="280" t="str">
        <f>IF('Frais de personnel'!B163=0,"",'Frais de personnel'!B163)</f>
        <v/>
      </c>
      <c r="C164" s="280" t="str">
        <f>IF('Frais de personnel'!C163=0,"",'Frais de personnel'!C163)</f>
        <v/>
      </c>
      <c r="D164" s="281" t="str">
        <f>IF('Frais de personnel'!D163=0,"",'Frais de personnel'!D163)</f>
        <v/>
      </c>
      <c r="E164" s="281" t="str">
        <f>IF('Frais de personnel'!E163=0,"",'Frais de personnel'!E163)</f>
        <v/>
      </c>
      <c r="F164" s="280" t="str">
        <f>IF('Frais de personnel'!F163=0,"",'Frais de personnel'!F163)</f>
        <v/>
      </c>
      <c r="G164" s="282" t="str">
        <f>IF('Frais de personnel'!G163=0,"",'Frais de personnel'!G163)</f>
        <v/>
      </c>
      <c r="H164" s="282" t="str">
        <f>IF('Frais de personnel'!H163=0,"",'Frais de personnel'!H163)</f>
        <v/>
      </c>
      <c r="I164" s="282" t="str">
        <f>IF('Frais de personnel'!I163=0,"",'Frais de personnel'!I163)</f>
        <v/>
      </c>
      <c r="J164" s="283"/>
      <c r="K164" s="284"/>
      <c r="L164" s="284"/>
      <c r="M164" s="285" t="str">
        <f t="shared" si="16"/>
        <v/>
      </c>
      <c r="N164" s="293" t="str">
        <f t="shared" si="21"/>
        <v/>
      </c>
      <c r="O164" s="287" t="str">
        <f t="shared" si="19"/>
        <v/>
      </c>
      <c r="P164" s="288" t="str">
        <f t="shared" si="17"/>
        <v/>
      </c>
      <c r="Q164" s="289" t="str">
        <f t="shared" si="18"/>
        <v/>
      </c>
      <c r="R164" s="290" t="str">
        <f t="shared" si="20"/>
        <v/>
      </c>
      <c r="S164" s="291"/>
    </row>
    <row r="165" spans="1:19" x14ac:dyDescent="0.25">
      <c r="A165" s="292">
        <v>159</v>
      </c>
      <c r="B165" s="280" t="str">
        <f>IF('Frais de personnel'!B164=0,"",'Frais de personnel'!B164)</f>
        <v/>
      </c>
      <c r="C165" s="280" t="str">
        <f>IF('Frais de personnel'!C164=0,"",'Frais de personnel'!C164)</f>
        <v/>
      </c>
      <c r="D165" s="281" t="str">
        <f>IF('Frais de personnel'!D164=0,"",'Frais de personnel'!D164)</f>
        <v/>
      </c>
      <c r="E165" s="281" t="str">
        <f>IF('Frais de personnel'!E164=0,"",'Frais de personnel'!E164)</f>
        <v/>
      </c>
      <c r="F165" s="280" t="str">
        <f>IF('Frais de personnel'!F164=0,"",'Frais de personnel'!F164)</f>
        <v/>
      </c>
      <c r="G165" s="282" t="str">
        <f>IF('Frais de personnel'!G164=0,"",'Frais de personnel'!G164)</f>
        <v/>
      </c>
      <c r="H165" s="282" t="str">
        <f>IF('Frais de personnel'!H164=0,"",'Frais de personnel'!H164)</f>
        <v/>
      </c>
      <c r="I165" s="282" t="str">
        <f>IF('Frais de personnel'!I164=0,"",'Frais de personnel'!I164)</f>
        <v/>
      </c>
      <c r="J165" s="283"/>
      <c r="K165" s="284"/>
      <c r="L165" s="284"/>
      <c r="M165" s="285" t="str">
        <f t="shared" si="16"/>
        <v/>
      </c>
      <c r="N165" s="293" t="str">
        <f t="shared" si="21"/>
        <v/>
      </c>
      <c r="O165" s="287" t="str">
        <f t="shared" si="19"/>
        <v/>
      </c>
      <c r="P165" s="288" t="str">
        <f t="shared" si="17"/>
        <v/>
      </c>
      <c r="Q165" s="289" t="str">
        <f t="shared" si="18"/>
        <v/>
      </c>
      <c r="R165" s="290" t="str">
        <f t="shared" si="20"/>
        <v/>
      </c>
      <c r="S165" s="291"/>
    </row>
    <row r="166" spans="1:19" x14ac:dyDescent="0.25">
      <c r="A166" s="292">
        <v>160</v>
      </c>
      <c r="B166" s="280" t="str">
        <f>IF('Frais de personnel'!B165=0,"",'Frais de personnel'!B165)</f>
        <v/>
      </c>
      <c r="C166" s="280" t="str">
        <f>IF('Frais de personnel'!C165=0,"",'Frais de personnel'!C165)</f>
        <v/>
      </c>
      <c r="D166" s="281" t="str">
        <f>IF('Frais de personnel'!D165=0,"",'Frais de personnel'!D165)</f>
        <v/>
      </c>
      <c r="E166" s="281" t="str">
        <f>IF('Frais de personnel'!E165=0,"",'Frais de personnel'!E165)</f>
        <v/>
      </c>
      <c r="F166" s="280" t="str">
        <f>IF('Frais de personnel'!F165=0,"",'Frais de personnel'!F165)</f>
        <v/>
      </c>
      <c r="G166" s="282" t="str">
        <f>IF('Frais de personnel'!G165=0,"",'Frais de personnel'!G165)</f>
        <v/>
      </c>
      <c r="H166" s="282" t="str">
        <f>IF('Frais de personnel'!H165=0,"",'Frais de personnel'!H165)</f>
        <v/>
      </c>
      <c r="I166" s="282" t="str">
        <f>IF('Frais de personnel'!I165=0,"",'Frais de personnel'!I165)</f>
        <v/>
      </c>
      <c r="J166" s="283"/>
      <c r="K166" s="284"/>
      <c r="L166" s="284"/>
      <c r="M166" s="285" t="str">
        <f t="shared" si="16"/>
        <v/>
      </c>
      <c r="N166" s="293" t="str">
        <f t="shared" si="21"/>
        <v/>
      </c>
      <c r="O166" s="287" t="str">
        <f t="shared" si="19"/>
        <v/>
      </c>
      <c r="P166" s="288" t="str">
        <f t="shared" si="17"/>
        <v/>
      </c>
      <c r="Q166" s="289" t="str">
        <f t="shared" si="18"/>
        <v/>
      </c>
      <c r="R166" s="290" t="str">
        <f t="shared" si="20"/>
        <v/>
      </c>
      <c r="S166" s="291"/>
    </row>
    <row r="167" spans="1:19" x14ac:dyDescent="0.25">
      <c r="A167" s="292">
        <v>161</v>
      </c>
      <c r="B167" s="280" t="str">
        <f>IF('Frais de personnel'!B166=0,"",'Frais de personnel'!B166)</f>
        <v/>
      </c>
      <c r="C167" s="280" t="str">
        <f>IF('Frais de personnel'!C166=0,"",'Frais de personnel'!C166)</f>
        <v/>
      </c>
      <c r="D167" s="281" t="str">
        <f>IF('Frais de personnel'!D166=0,"",'Frais de personnel'!D166)</f>
        <v/>
      </c>
      <c r="E167" s="281" t="str">
        <f>IF('Frais de personnel'!E166=0,"",'Frais de personnel'!E166)</f>
        <v/>
      </c>
      <c r="F167" s="280" t="str">
        <f>IF('Frais de personnel'!F166=0,"",'Frais de personnel'!F166)</f>
        <v/>
      </c>
      <c r="G167" s="282" t="str">
        <f>IF('Frais de personnel'!G166=0,"",'Frais de personnel'!G166)</f>
        <v/>
      </c>
      <c r="H167" s="282" t="str">
        <f>IF('Frais de personnel'!H166=0,"",'Frais de personnel'!H166)</f>
        <v/>
      </c>
      <c r="I167" s="282" t="str">
        <f>IF('Frais de personnel'!I166=0,"",'Frais de personnel'!I166)</f>
        <v/>
      </c>
      <c r="J167" s="283"/>
      <c r="K167" s="284"/>
      <c r="L167" s="284"/>
      <c r="M167" s="285" t="str">
        <f t="shared" si="16"/>
        <v/>
      </c>
      <c r="N167" s="293" t="str">
        <f t="shared" si="21"/>
        <v/>
      </c>
      <c r="O167" s="287" t="str">
        <f t="shared" si="19"/>
        <v/>
      </c>
      <c r="P167" s="288" t="str">
        <f t="shared" si="17"/>
        <v/>
      </c>
      <c r="Q167" s="289" t="str">
        <f t="shared" si="18"/>
        <v/>
      </c>
      <c r="R167" s="290" t="str">
        <f t="shared" si="20"/>
        <v/>
      </c>
      <c r="S167" s="291"/>
    </row>
    <row r="168" spans="1:19" x14ac:dyDescent="0.25">
      <c r="A168" s="292">
        <v>162</v>
      </c>
      <c r="B168" s="280" t="str">
        <f>IF('Frais de personnel'!B167=0,"",'Frais de personnel'!B167)</f>
        <v/>
      </c>
      <c r="C168" s="280" t="str">
        <f>IF('Frais de personnel'!C167=0,"",'Frais de personnel'!C167)</f>
        <v/>
      </c>
      <c r="D168" s="281" t="str">
        <f>IF('Frais de personnel'!D167=0,"",'Frais de personnel'!D167)</f>
        <v/>
      </c>
      <c r="E168" s="281" t="str">
        <f>IF('Frais de personnel'!E167=0,"",'Frais de personnel'!E167)</f>
        <v/>
      </c>
      <c r="F168" s="280" t="str">
        <f>IF('Frais de personnel'!F167=0,"",'Frais de personnel'!F167)</f>
        <v/>
      </c>
      <c r="G168" s="282" t="str">
        <f>IF('Frais de personnel'!G167=0,"",'Frais de personnel'!G167)</f>
        <v/>
      </c>
      <c r="H168" s="282" t="str">
        <f>IF('Frais de personnel'!H167=0,"",'Frais de personnel'!H167)</f>
        <v/>
      </c>
      <c r="I168" s="282" t="str">
        <f>IF('Frais de personnel'!I167=0,"",'Frais de personnel'!I167)</f>
        <v/>
      </c>
      <c r="J168" s="283"/>
      <c r="K168" s="284"/>
      <c r="L168" s="284"/>
      <c r="M168" s="285" t="str">
        <f t="shared" si="16"/>
        <v/>
      </c>
      <c r="N168" s="293" t="str">
        <f t="shared" si="21"/>
        <v/>
      </c>
      <c r="O168" s="287" t="str">
        <f t="shared" ref="O168:O231" si="22">IF(OR(M168=0,ISBLANK(M168)),"",M168)</f>
        <v/>
      </c>
      <c r="P168" s="288" t="str">
        <f t="shared" si="17"/>
        <v/>
      </c>
      <c r="Q168" s="289" t="str">
        <f t="shared" si="18"/>
        <v/>
      </c>
      <c r="R168" s="290" t="str">
        <f t="shared" ref="R168:R231" si="23">IF($Q168&gt;$O168,"Le montant éligible retenu ne peut pas être supérieur au montant raisonnable",IF($Q168&gt;$P168,"Le montant éligible retenu ne peut pas être supérieur au montant du plafond",""))</f>
        <v/>
      </c>
      <c r="S168" s="291"/>
    </row>
    <row r="169" spans="1:19" x14ac:dyDescent="0.25">
      <c r="A169" s="292">
        <v>163</v>
      </c>
      <c r="B169" s="280" t="str">
        <f>IF('Frais de personnel'!B168=0,"",'Frais de personnel'!B168)</f>
        <v/>
      </c>
      <c r="C169" s="280" t="str">
        <f>IF('Frais de personnel'!C168=0,"",'Frais de personnel'!C168)</f>
        <v/>
      </c>
      <c r="D169" s="281" t="str">
        <f>IF('Frais de personnel'!D168=0,"",'Frais de personnel'!D168)</f>
        <v/>
      </c>
      <c r="E169" s="281" t="str">
        <f>IF('Frais de personnel'!E168=0,"",'Frais de personnel'!E168)</f>
        <v/>
      </c>
      <c r="F169" s="280" t="str">
        <f>IF('Frais de personnel'!F168=0,"",'Frais de personnel'!F168)</f>
        <v/>
      </c>
      <c r="G169" s="282" t="str">
        <f>IF('Frais de personnel'!G168=0,"",'Frais de personnel'!G168)</f>
        <v/>
      </c>
      <c r="H169" s="282" t="str">
        <f>IF('Frais de personnel'!H168=0,"",'Frais de personnel'!H168)</f>
        <v/>
      </c>
      <c r="I169" s="282" t="str">
        <f>IF('Frais de personnel'!I168=0,"",'Frais de personnel'!I168)</f>
        <v/>
      </c>
      <c r="J169" s="283"/>
      <c r="K169" s="284"/>
      <c r="L169" s="284"/>
      <c r="M169" s="285" t="str">
        <f t="shared" si="16"/>
        <v/>
      </c>
      <c r="N169" s="293" t="str">
        <f t="shared" si="21"/>
        <v/>
      </c>
      <c r="O169" s="287" t="str">
        <f t="shared" si="22"/>
        <v/>
      </c>
      <c r="P169" s="288" t="str">
        <f t="shared" si="17"/>
        <v/>
      </c>
      <c r="Q169" s="289" t="str">
        <f t="shared" si="18"/>
        <v/>
      </c>
      <c r="R169" s="290" t="str">
        <f t="shared" si="23"/>
        <v/>
      </c>
      <c r="S169" s="291"/>
    </row>
    <row r="170" spans="1:19" x14ac:dyDescent="0.25">
      <c r="A170" s="292">
        <v>164</v>
      </c>
      <c r="B170" s="280" t="str">
        <f>IF('Frais de personnel'!B169=0,"",'Frais de personnel'!B169)</f>
        <v/>
      </c>
      <c r="C170" s="280" t="str">
        <f>IF('Frais de personnel'!C169=0,"",'Frais de personnel'!C169)</f>
        <v/>
      </c>
      <c r="D170" s="281" t="str">
        <f>IF('Frais de personnel'!D169=0,"",'Frais de personnel'!D169)</f>
        <v/>
      </c>
      <c r="E170" s="281" t="str">
        <f>IF('Frais de personnel'!E169=0,"",'Frais de personnel'!E169)</f>
        <v/>
      </c>
      <c r="F170" s="280" t="str">
        <f>IF('Frais de personnel'!F169=0,"",'Frais de personnel'!F169)</f>
        <v/>
      </c>
      <c r="G170" s="282" t="str">
        <f>IF('Frais de personnel'!G169=0,"",'Frais de personnel'!G169)</f>
        <v/>
      </c>
      <c r="H170" s="282" t="str">
        <f>IF('Frais de personnel'!H169=0,"",'Frais de personnel'!H169)</f>
        <v/>
      </c>
      <c r="I170" s="282" t="str">
        <f>IF('Frais de personnel'!I169=0,"",'Frais de personnel'!I169)</f>
        <v/>
      </c>
      <c r="J170" s="283"/>
      <c r="K170" s="284"/>
      <c r="L170" s="284"/>
      <c r="M170" s="285" t="str">
        <f t="shared" si="16"/>
        <v/>
      </c>
      <c r="N170" s="293" t="str">
        <f t="shared" si="21"/>
        <v/>
      </c>
      <c r="O170" s="287" t="str">
        <f t="shared" si="22"/>
        <v/>
      </c>
      <c r="P170" s="288" t="str">
        <f t="shared" si="17"/>
        <v/>
      </c>
      <c r="Q170" s="289" t="str">
        <f t="shared" si="18"/>
        <v/>
      </c>
      <c r="R170" s="290" t="str">
        <f t="shared" si="23"/>
        <v/>
      </c>
      <c r="S170" s="291"/>
    </row>
    <row r="171" spans="1:19" x14ac:dyDescent="0.25">
      <c r="A171" s="292">
        <v>165</v>
      </c>
      <c r="B171" s="280" t="str">
        <f>IF('Frais de personnel'!B170=0,"",'Frais de personnel'!B170)</f>
        <v/>
      </c>
      <c r="C171" s="280" t="str">
        <f>IF('Frais de personnel'!C170=0,"",'Frais de personnel'!C170)</f>
        <v/>
      </c>
      <c r="D171" s="281" t="str">
        <f>IF('Frais de personnel'!D170=0,"",'Frais de personnel'!D170)</f>
        <v/>
      </c>
      <c r="E171" s="281" t="str">
        <f>IF('Frais de personnel'!E170=0,"",'Frais de personnel'!E170)</f>
        <v/>
      </c>
      <c r="F171" s="280" t="str">
        <f>IF('Frais de personnel'!F170=0,"",'Frais de personnel'!F170)</f>
        <v/>
      </c>
      <c r="G171" s="282" t="str">
        <f>IF('Frais de personnel'!G170=0,"",'Frais de personnel'!G170)</f>
        <v/>
      </c>
      <c r="H171" s="282" t="str">
        <f>IF('Frais de personnel'!H170=0,"",'Frais de personnel'!H170)</f>
        <v/>
      </c>
      <c r="I171" s="282" t="str">
        <f>IF('Frais de personnel'!I170=0,"",'Frais de personnel'!I170)</f>
        <v/>
      </c>
      <c r="J171" s="283"/>
      <c r="K171" s="284"/>
      <c r="L171" s="284"/>
      <c r="M171" s="285" t="str">
        <f t="shared" si="16"/>
        <v/>
      </c>
      <c r="N171" s="293" t="str">
        <f t="shared" si="21"/>
        <v/>
      </c>
      <c r="O171" s="287" t="str">
        <f t="shared" si="22"/>
        <v/>
      </c>
      <c r="P171" s="288" t="str">
        <f t="shared" si="17"/>
        <v/>
      </c>
      <c r="Q171" s="289" t="str">
        <f t="shared" si="18"/>
        <v/>
      </c>
      <c r="R171" s="290" t="str">
        <f t="shared" si="23"/>
        <v/>
      </c>
      <c r="S171" s="291"/>
    </row>
    <row r="172" spans="1:19" x14ac:dyDescent="0.25">
      <c r="A172" s="292">
        <v>166</v>
      </c>
      <c r="B172" s="280" t="str">
        <f>IF('Frais de personnel'!B171=0,"",'Frais de personnel'!B171)</f>
        <v/>
      </c>
      <c r="C172" s="280" t="str">
        <f>IF('Frais de personnel'!C171=0,"",'Frais de personnel'!C171)</f>
        <v/>
      </c>
      <c r="D172" s="281" t="str">
        <f>IF('Frais de personnel'!D171=0,"",'Frais de personnel'!D171)</f>
        <v/>
      </c>
      <c r="E172" s="281" t="str">
        <f>IF('Frais de personnel'!E171=0,"",'Frais de personnel'!E171)</f>
        <v/>
      </c>
      <c r="F172" s="280" t="str">
        <f>IF('Frais de personnel'!F171=0,"",'Frais de personnel'!F171)</f>
        <v/>
      </c>
      <c r="G172" s="282" t="str">
        <f>IF('Frais de personnel'!G171=0,"",'Frais de personnel'!G171)</f>
        <v/>
      </c>
      <c r="H172" s="282" t="str">
        <f>IF('Frais de personnel'!H171=0,"",'Frais de personnel'!H171)</f>
        <v/>
      </c>
      <c r="I172" s="282" t="str">
        <f>IF('Frais de personnel'!I171=0,"",'Frais de personnel'!I171)</f>
        <v/>
      </c>
      <c r="J172" s="283"/>
      <c r="K172" s="284"/>
      <c r="L172" s="284"/>
      <c r="M172" s="285" t="str">
        <f t="shared" si="16"/>
        <v/>
      </c>
      <c r="N172" s="293" t="str">
        <f t="shared" si="21"/>
        <v/>
      </c>
      <c r="O172" s="287" t="str">
        <f t="shared" si="22"/>
        <v/>
      </c>
      <c r="P172" s="288" t="str">
        <f t="shared" si="17"/>
        <v/>
      </c>
      <c r="Q172" s="289" t="str">
        <f t="shared" si="18"/>
        <v/>
      </c>
      <c r="R172" s="290" t="str">
        <f t="shared" si="23"/>
        <v/>
      </c>
      <c r="S172" s="291"/>
    </row>
    <row r="173" spans="1:19" x14ac:dyDescent="0.25">
      <c r="A173" s="292">
        <v>167</v>
      </c>
      <c r="B173" s="280" t="str">
        <f>IF('Frais de personnel'!B172=0,"",'Frais de personnel'!B172)</f>
        <v/>
      </c>
      <c r="C173" s="280" t="str">
        <f>IF('Frais de personnel'!C172=0,"",'Frais de personnel'!C172)</f>
        <v/>
      </c>
      <c r="D173" s="281" t="str">
        <f>IF('Frais de personnel'!D172=0,"",'Frais de personnel'!D172)</f>
        <v/>
      </c>
      <c r="E173" s="281" t="str">
        <f>IF('Frais de personnel'!E172=0,"",'Frais de personnel'!E172)</f>
        <v/>
      </c>
      <c r="F173" s="280" t="str">
        <f>IF('Frais de personnel'!F172=0,"",'Frais de personnel'!F172)</f>
        <v/>
      </c>
      <c r="G173" s="282" t="str">
        <f>IF('Frais de personnel'!G172=0,"",'Frais de personnel'!G172)</f>
        <v/>
      </c>
      <c r="H173" s="282" t="str">
        <f>IF('Frais de personnel'!H172=0,"",'Frais de personnel'!H172)</f>
        <v/>
      </c>
      <c r="I173" s="282" t="str">
        <f>IF('Frais de personnel'!I172=0,"",'Frais de personnel'!I172)</f>
        <v/>
      </c>
      <c r="J173" s="283"/>
      <c r="K173" s="284"/>
      <c r="L173" s="284"/>
      <c r="M173" s="285" t="str">
        <f t="shared" si="16"/>
        <v/>
      </c>
      <c r="N173" s="293" t="str">
        <f t="shared" si="21"/>
        <v/>
      </c>
      <c r="O173" s="287" t="str">
        <f t="shared" si="22"/>
        <v/>
      </c>
      <c r="P173" s="288" t="str">
        <f t="shared" si="17"/>
        <v/>
      </c>
      <c r="Q173" s="289" t="str">
        <f t="shared" si="18"/>
        <v/>
      </c>
      <c r="R173" s="290" t="str">
        <f t="shared" si="23"/>
        <v/>
      </c>
      <c r="S173" s="291"/>
    </row>
    <row r="174" spans="1:19" x14ac:dyDescent="0.25">
      <c r="A174" s="292">
        <v>168</v>
      </c>
      <c r="B174" s="280" t="str">
        <f>IF('Frais de personnel'!B173=0,"",'Frais de personnel'!B173)</f>
        <v/>
      </c>
      <c r="C174" s="280" t="str">
        <f>IF('Frais de personnel'!C173=0,"",'Frais de personnel'!C173)</f>
        <v/>
      </c>
      <c r="D174" s="281" t="str">
        <f>IF('Frais de personnel'!D173=0,"",'Frais de personnel'!D173)</f>
        <v/>
      </c>
      <c r="E174" s="281" t="str">
        <f>IF('Frais de personnel'!E173=0,"",'Frais de personnel'!E173)</f>
        <v/>
      </c>
      <c r="F174" s="280" t="str">
        <f>IF('Frais de personnel'!F173=0,"",'Frais de personnel'!F173)</f>
        <v/>
      </c>
      <c r="G174" s="282" t="str">
        <f>IF('Frais de personnel'!G173=0,"",'Frais de personnel'!G173)</f>
        <v/>
      </c>
      <c r="H174" s="282" t="str">
        <f>IF('Frais de personnel'!H173=0,"",'Frais de personnel'!H173)</f>
        <v/>
      </c>
      <c r="I174" s="282" t="str">
        <f>IF('Frais de personnel'!I173=0,"",'Frais de personnel'!I173)</f>
        <v/>
      </c>
      <c r="J174" s="283"/>
      <c r="K174" s="284"/>
      <c r="L174" s="284"/>
      <c r="M174" s="285" t="str">
        <f t="shared" si="16"/>
        <v/>
      </c>
      <c r="N174" s="293" t="str">
        <f t="shared" si="21"/>
        <v/>
      </c>
      <c r="O174" s="287" t="str">
        <f t="shared" si="22"/>
        <v/>
      </c>
      <c r="P174" s="288" t="str">
        <f t="shared" si="17"/>
        <v/>
      </c>
      <c r="Q174" s="289" t="str">
        <f t="shared" si="18"/>
        <v/>
      </c>
      <c r="R174" s="290" t="str">
        <f t="shared" si="23"/>
        <v/>
      </c>
      <c r="S174" s="291"/>
    </row>
    <row r="175" spans="1:19" x14ac:dyDescent="0.25">
      <c r="A175" s="292">
        <v>169</v>
      </c>
      <c r="B175" s="280" t="str">
        <f>IF('Frais de personnel'!B174=0,"",'Frais de personnel'!B174)</f>
        <v/>
      </c>
      <c r="C175" s="280" t="str">
        <f>IF('Frais de personnel'!C174=0,"",'Frais de personnel'!C174)</f>
        <v/>
      </c>
      <c r="D175" s="281" t="str">
        <f>IF('Frais de personnel'!D174=0,"",'Frais de personnel'!D174)</f>
        <v/>
      </c>
      <c r="E175" s="281" t="str">
        <f>IF('Frais de personnel'!E174=0,"",'Frais de personnel'!E174)</f>
        <v/>
      </c>
      <c r="F175" s="280" t="str">
        <f>IF('Frais de personnel'!F174=0,"",'Frais de personnel'!F174)</f>
        <v/>
      </c>
      <c r="G175" s="282" t="str">
        <f>IF('Frais de personnel'!G174=0,"",'Frais de personnel'!G174)</f>
        <v/>
      </c>
      <c r="H175" s="282" t="str">
        <f>IF('Frais de personnel'!H174=0,"",'Frais de personnel'!H174)</f>
        <v/>
      </c>
      <c r="I175" s="282" t="str">
        <f>IF('Frais de personnel'!I174=0,"",'Frais de personnel'!I174)</f>
        <v/>
      </c>
      <c r="J175" s="283"/>
      <c r="K175" s="284"/>
      <c r="L175" s="284"/>
      <c r="M175" s="285" t="str">
        <f t="shared" si="16"/>
        <v/>
      </c>
      <c r="N175" s="293" t="str">
        <f t="shared" si="21"/>
        <v/>
      </c>
      <c r="O175" s="287" t="str">
        <f t="shared" si="22"/>
        <v/>
      </c>
      <c r="P175" s="288" t="str">
        <f t="shared" si="17"/>
        <v/>
      </c>
      <c r="Q175" s="289" t="str">
        <f t="shared" si="18"/>
        <v/>
      </c>
      <c r="R175" s="290" t="str">
        <f t="shared" si="23"/>
        <v/>
      </c>
      <c r="S175" s="291"/>
    </row>
    <row r="176" spans="1:19" x14ac:dyDescent="0.25">
      <c r="A176" s="292">
        <v>170</v>
      </c>
      <c r="B176" s="280" t="str">
        <f>IF('Frais de personnel'!B175=0,"",'Frais de personnel'!B175)</f>
        <v/>
      </c>
      <c r="C176" s="280" t="str">
        <f>IF('Frais de personnel'!C175=0,"",'Frais de personnel'!C175)</f>
        <v/>
      </c>
      <c r="D176" s="281" t="str">
        <f>IF('Frais de personnel'!D175=0,"",'Frais de personnel'!D175)</f>
        <v/>
      </c>
      <c r="E176" s="281" t="str">
        <f>IF('Frais de personnel'!E175=0,"",'Frais de personnel'!E175)</f>
        <v/>
      </c>
      <c r="F176" s="280" t="str">
        <f>IF('Frais de personnel'!F175=0,"",'Frais de personnel'!F175)</f>
        <v/>
      </c>
      <c r="G176" s="282" t="str">
        <f>IF('Frais de personnel'!G175=0,"",'Frais de personnel'!G175)</f>
        <v/>
      </c>
      <c r="H176" s="282" t="str">
        <f>IF('Frais de personnel'!H175=0,"",'Frais de personnel'!H175)</f>
        <v/>
      </c>
      <c r="I176" s="282" t="str">
        <f>IF('Frais de personnel'!I175=0,"",'Frais de personnel'!I175)</f>
        <v/>
      </c>
      <c r="J176" s="283"/>
      <c r="K176" s="284"/>
      <c r="L176" s="284"/>
      <c r="M176" s="285" t="str">
        <f t="shared" si="16"/>
        <v/>
      </c>
      <c r="N176" s="293" t="str">
        <f t="shared" si="21"/>
        <v/>
      </c>
      <c r="O176" s="287" t="str">
        <f t="shared" si="22"/>
        <v/>
      </c>
      <c r="P176" s="288" t="str">
        <f t="shared" si="17"/>
        <v/>
      </c>
      <c r="Q176" s="289" t="str">
        <f t="shared" si="18"/>
        <v/>
      </c>
      <c r="R176" s="290" t="str">
        <f t="shared" si="23"/>
        <v/>
      </c>
      <c r="S176" s="291"/>
    </row>
    <row r="177" spans="1:19" x14ac:dyDescent="0.25">
      <c r="A177" s="292">
        <v>171</v>
      </c>
      <c r="B177" s="280" t="str">
        <f>IF('Frais de personnel'!B176=0,"",'Frais de personnel'!B176)</f>
        <v/>
      </c>
      <c r="C177" s="280" t="str">
        <f>IF('Frais de personnel'!C176=0,"",'Frais de personnel'!C176)</f>
        <v/>
      </c>
      <c r="D177" s="281" t="str">
        <f>IF('Frais de personnel'!D176=0,"",'Frais de personnel'!D176)</f>
        <v/>
      </c>
      <c r="E177" s="281" t="str">
        <f>IF('Frais de personnel'!E176=0,"",'Frais de personnel'!E176)</f>
        <v/>
      </c>
      <c r="F177" s="280" t="str">
        <f>IF('Frais de personnel'!F176=0,"",'Frais de personnel'!F176)</f>
        <v/>
      </c>
      <c r="G177" s="282" t="str">
        <f>IF('Frais de personnel'!G176=0,"",'Frais de personnel'!G176)</f>
        <v/>
      </c>
      <c r="H177" s="282" t="str">
        <f>IF('Frais de personnel'!H176=0,"",'Frais de personnel'!H176)</f>
        <v/>
      </c>
      <c r="I177" s="282" t="str">
        <f>IF('Frais de personnel'!I176=0,"",'Frais de personnel'!I176)</f>
        <v/>
      </c>
      <c r="J177" s="283"/>
      <c r="K177" s="284"/>
      <c r="L177" s="284"/>
      <c r="M177" s="285" t="str">
        <f t="shared" si="16"/>
        <v/>
      </c>
      <c r="N177" s="293" t="str">
        <f t="shared" si="21"/>
        <v/>
      </c>
      <c r="O177" s="287" t="str">
        <f t="shared" si="22"/>
        <v/>
      </c>
      <c r="P177" s="288" t="str">
        <f t="shared" si="17"/>
        <v/>
      </c>
      <c r="Q177" s="289" t="str">
        <f t="shared" si="18"/>
        <v/>
      </c>
      <c r="R177" s="290" t="str">
        <f t="shared" si="23"/>
        <v/>
      </c>
      <c r="S177" s="291"/>
    </row>
    <row r="178" spans="1:19" x14ac:dyDescent="0.25">
      <c r="A178" s="292">
        <v>172</v>
      </c>
      <c r="B178" s="280" t="str">
        <f>IF('Frais de personnel'!B177=0,"",'Frais de personnel'!B177)</f>
        <v/>
      </c>
      <c r="C178" s="280" t="str">
        <f>IF('Frais de personnel'!C177=0,"",'Frais de personnel'!C177)</f>
        <v/>
      </c>
      <c r="D178" s="281" t="str">
        <f>IF('Frais de personnel'!D177=0,"",'Frais de personnel'!D177)</f>
        <v/>
      </c>
      <c r="E178" s="281" t="str">
        <f>IF('Frais de personnel'!E177=0,"",'Frais de personnel'!E177)</f>
        <v/>
      </c>
      <c r="F178" s="280" t="str">
        <f>IF('Frais de personnel'!F177=0,"",'Frais de personnel'!F177)</f>
        <v/>
      </c>
      <c r="G178" s="282" t="str">
        <f>IF('Frais de personnel'!G177=0,"",'Frais de personnel'!G177)</f>
        <v/>
      </c>
      <c r="H178" s="282" t="str">
        <f>IF('Frais de personnel'!H177=0,"",'Frais de personnel'!H177)</f>
        <v/>
      </c>
      <c r="I178" s="282" t="str">
        <f>IF('Frais de personnel'!I177=0,"",'Frais de personnel'!I177)</f>
        <v/>
      </c>
      <c r="J178" s="283"/>
      <c r="K178" s="284"/>
      <c r="L178" s="284"/>
      <c r="M178" s="285" t="str">
        <f t="shared" si="16"/>
        <v/>
      </c>
      <c r="N178" s="293" t="str">
        <f t="shared" si="21"/>
        <v/>
      </c>
      <c r="O178" s="287" t="str">
        <f t="shared" si="22"/>
        <v/>
      </c>
      <c r="P178" s="288" t="str">
        <f t="shared" si="17"/>
        <v/>
      </c>
      <c r="Q178" s="289" t="str">
        <f t="shared" si="18"/>
        <v/>
      </c>
      <c r="R178" s="290" t="str">
        <f t="shared" si="23"/>
        <v/>
      </c>
      <c r="S178" s="291"/>
    </row>
    <row r="179" spans="1:19" x14ac:dyDescent="0.25">
      <c r="A179" s="292">
        <v>173</v>
      </c>
      <c r="B179" s="280" t="str">
        <f>IF('Frais de personnel'!B178=0,"",'Frais de personnel'!B178)</f>
        <v/>
      </c>
      <c r="C179" s="280" t="str">
        <f>IF('Frais de personnel'!C178=0,"",'Frais de personnel'!C178)</f>
        <v/>
      </c>
      <c r="D179" s="281" t="str">
        <f>IF('Frais de personnel'!D178=0,"",'Frais de personnel'!D178)</f>
        <v/>
      </c>
      <c r="E179" s="281" t="str">
        <f>IF('Frais de personnel'!E178=0,"",'Frais de personnel'!E178)</f>
        <v/>
      </c>
      <c r="F179" s="280" t="str">
        <f>IF('Frais de personnel'!F178=0,"",'Frais de personnel'!F178)</f>
        <v/>
      </c>
      <c r="G179" s="282" t="str">
        <f>IF('Frais de personnel'!G178=0,"",'Frais de personnel'!G178)</f>
        <v/>
      </c>
      <c r="H179" s="282" t="str">
        <f>IF('Frais de personnel'!H178=0,"",'Frais de personnel'!H178)</f>
        <v/>
      </c>
      <c r="I179" s="282" t="str">
        <f>IF('Frais de personnel'!I178=0,"",'Frais de personnel'!I178)</f>
        <v/>
      </c>
      <c r="J179" s="283"/>
      <c r="K179" s="284"/>
      <c r="L179" s="284"/>
      <c r="M179" s="285" t="str">
        <f t="shared" si="16"/>
        <v/>
      </c>
      <c r="N179" s="293" t="str">
        <f t="shared" si="21"/>
        <v/>
      </c>
      <c r="O179" s="287" t="str">
        <f t="shared" si="22"/>
        <v/>
      </c>
      <c r="P179" s="288" t="str">
        <f t="shared" si="17"/>
        <v/>
      </c>
      <c r="Q179" s="289" t="str">
        <f t="shared" si="18"/>
        <v/>
      </c>
      <c r="R179" s="290" t="str">
        <f t="shared" si="23"/>
        <v/>
      </c>
      <c r="S179" s="291"/>
    </row>
    <row r="180" spans="1:19" x14ac:dyDescent="0.25">
      <c r="A180" s="292">
        <v>174</v>
      </c>
      <c r="B180" s="280" t="str">
        <f>IF('Frais de personnel'!B179=0,"",'Frais de personnel'!B179)</f>
        <v/>
      </c>
      <c r="C180" s="280" t="str">
        <f>IF('Frais de personnel'!C179=0,"",'Frais de personnel'!C179)</f>
        <v/>
      </c>
      <c r="D180" s="281" t="str">
        <f>IF('Frais de personnel'!D179=0,"",'Frais de personnel'!D179)</f>
        <v/>
      </c>
      <c r="E180" s="281" t="str">
        <f>IF('Frais de personnel'!E179=0,"",'Frais de personnel'!E179)</f>
        <v/>
      </c>
      <c r="F180" s="280" t="str">
        <f>IF('Frais de personnel'!F179=0,"",'Frais de personnel'!F179)</f>
        <v/>
      </c>
      <c r="G180" s="282" t="str">
        <f>IF('Frais de personnel'!G179=0,"",'Frais de personnel'!G179)</f>
        <v/>
      </c>
      <c r="H180" s="282" t="str">
        <f>IF('Frais de personnel'!H179=0,"",'Frais de personnel'!H179)</f>
        <v/>
      </c>
      <c r="I180" s="282" t="str">
        <f>IF('Frais de personnel'!I179=0,"",'Frais de personnel'!I179)</f>
        <v/>
      </c>
      <c r="J180" s="283"/>
      <c r="K180" s="284"/>
      <c r="L180" s="284"/>
      <c r="M180" s="285" t="str">
        <f t="shared" si="16"/>
        <v/>
      </c>
      <c r="N180" s="293" t="str">
        <f t="shared" si="21"/>
        <v/>
      </c>
      <c r="O180" s="287" t="str">
        <f t="shared" si="22"/>
        <v/>
      </c>
      <c r="P180" s="288" t="str">
        <f t="shared" si="17"/>
        <v/>
      </c>
      <c r="Q180" s="289" t="str">
        <f t="shared" si="18"/>
        <v/>
      </c>
      <c r="R180" s="290" t="str">
        <f t="shared" si="23"/>
        <v/>
      </c>
      <c r="S180" s="291"/>
    </row>
    <row r="181" spans="1:19" x14ac:dyDescent="0.25">
      <c r="A181" s="292">
        <v>175</v>
      </c>
      <c r="B181" s="280" t="str">
        <f>IF('Frais de personnel'!B180=0,"",'Frais de personnel'!B180)</f>
        <v/>
      </c>
      <c r="C181" s="280" t="str">
        <f>IF('Frais de personnel'!C180=0,"",'Frais de personnel'!C180)</f>
        <v/>
      </c>
      <c r="D181" s="281" t="str">
        <f>IF('Frais de personnel'!D180=0,"",'Frais de personnel'!D180)</f>
        <v/>
      </c>
      <c r="E181" s="281" t="str">
        <f>IF('Frais de personnel'!E180=0,"",'Frais de personnel'!E180)</f>
        <v/>
      </c>
      <c r="F181" s="280" t="str">
        <f>IF('Frais de personnel'!F180=0,"",'Frais de personnel'!F180)</f>
        <v/>
      </c>
      <c r="G181" s="282" t="str">
        <f>IF('Frais de personnel'!G180=0,"",'Frais de personnel'!G180)</f>
        <v/>
      </c>
      <c r="H181" s="282" t="str">
        <f>IF('Frais de personnel'!H180=0,"",'Frais de personnel'!H180)</f>
        <v/>
      </c>
      <c r="I181" s="282" t="str">
        <f>IF('Frais de personnel'!I180=0,"",'Frais de personnel'!I180)</f>
        <v/>
      </c>
      <c r="J181" s="283"/>
      <c r="K181" s="284"/>
      <c r="L181" s="284"/>
      <c r="M181" s="285" t="str">
        <f t="shared" si="16"/>
        <v/>
      </c>
      <c r="N181" s="293" t="str">
        <f t="shared" si="21"/>
        <v/>
      </c>
      <c r="O181" s="287" t="str">
        <f t="shared" si="22"/>
        <v/>
      </c>
      <c r="P181" s="288" t="str">
        <f t="shared" si="17"/>
        <v/>
      </c>
      <c r="Q181" s="289" t="str">
        <f t="shared" si="18"/>
        <v/>
      </c>
      <c r="R181" s="290" t="str">
        <f t="shared" si="23"/>
        <v/>
      </c>
      <c r="S181" s="291"/>
    </row>
    <row r="182" spans="1:19" x14ac:dyDescent="0.25">
      <c r="A182" s="292">
        <v>176</v>
      </c>
      <c r="B182" s="280" t="str">
        <f>IF('Frais de personnel'!B181=0,"",'Frais de personnel'!B181)</f>
        <v/>
      </c>
      <c r="C182" s="280" t="str">
        <f>IF('Frais de personnel'!C181=0,"",'Frais de personnel'!C181)</f>
        <v/>
      </c>
      <c r="D182" s="281" t="str">
        <f>IF('Frais de personnel'!D181=0,"",'Frais de personnel'!D181)</f>
        <v/>
      </c>
      <c r="E182" s="281" t="str">
        <f>IF('Frais de personnel'!E181=0,"",'Frais de personnel'!E181)</f>
        <v/>
      </c>
      <c r="F182" s="280" t="str">
        <f>IF('Frais de personnel'!F181=0,"",'Frais de personnel'!F181)</f>
        <v/>
      </c>
      <c r="G182" s="282" t="str">
        <f>IF('Frais de personnel'!G181=0,"",'Frais de personnel'!G181)</f>
        <v/>
      </c>
      <c r="H182" s="282" t="str">
        <f>IF('Frais de personnel'!H181=0,"",'Frais de personnel'!H181)</f>
        <v/>
      </c>
      <c r="I182" s="282" t="str">
        <f>IF('Frais de personnel'!I181=0,"",'Frais de personnel'!I181)</f>
        <v/>
      </c>
      <c r="J182" s="283"/>
      <c r="K182" s="284"/>
      <c r="L182" s="284"/>
      <c r="M182" s="285" t="str">
        <f t="shared" si="16"/>
        <v/>
      </c>
      <c r="N182" s="293" t="str">
        <f t="shared" si="21"/>
        <v/>
      </c>
      <c r="O182" s="287" t="str">
        <f t="shared" si="22"/>
        <v/>
      </c>
      <c r="P182" s="288" t="str">
        <f t="shared" si="17"/>
        <v/>
      </c>
      <c r="Q182" s="289" t="str">
        <f t="shared" si="18"/>
        <v/>
      </c>
      <c r="R182" s="290" t="str">
        <f t="shared" si="23"/>
        <v/>
      </c>
      <c r="S182" s="291"/>
    </row>
    <row r="183" spans="1:19" x14ac:dyDescent="0.25">
      <c r="A183" s="292">
        <v>177</v>
      </c>
      <c r="B183" s="280" t="str">
        <f>IF('Frais de personnel'!B182=0,"",'Frais de personnel'!B182)</f>
        <v/>
      </c>
      <c r="C183" s="280" t="str">
        <f>IF('Frais de personnel'!C182=0,"",'Frais de personnel'!C182)</f>
        <v/>
      </c>
      <c r="D183" s="281" t="str">
        <f>IF('Frais de personnel'!D182=0,"",'Frais de personnel'!D182)</f>
        <v/>
      </c>
      <c r="E183" s="281" t="str">
        <f>IF('Frais de personnel'!E182=0,"",'Frais de personnel'!E182)</f>
        <v/>
      </c>
      <c r="F183" s="280" t="str">
        <f>IF('Frais de personnel'!F182=0,"",'Frais de personnel'!F182)</f>
        <v/>
      </c>
      <c r="G183" s="282" t="str">
        <f>IF('Frais de personnel'!G182=0,"",'Frais de personnel'!G182)</f>
        <v/>
      </c>
      <c r="H183" s="282" t="str">
        <f>IF('Frais de personnel'!H182=0,"",'Frais de personnel'!H182)</f>
        <v/>
      </c>
      <c r="I183" s="282" t="str">
        <f>IF('Frais de personnel'!I182=0,"",'Frais de personnel'!I182)</f>
        <v/>
      </c>
      <c r="J183" s="283"/>
      <c r="K183" s="284"/>
      <c r="L183" s="284"/>
      <c r="M183" s="285" t="str">
        <f t="shared" si="16"/>
        <v/>
      </c>
      <c r="N183" s="293" t="str">
        <f t="shared" si="21"/>
        <v/>
      </c>
      <c r="O183" s="287" t="str">
        <f t="shared" si="22"/>
        <v/>
      </c>
      <c r="P183" s="288" t="str">
        <f t="shared" si="17"/>
        <v/>
      </c>
      <c r="Q183" s="289" t="str">
        <f t="shared" si="18"/>
        <v/>
      </c>
      <c r="R183" s="290" t="str">
        <f t="shared" si="23"/>
        <v/>
      </c>
      <c r="S183" s="291"/>
    </row>
    <row r="184" spans="1:19" x14ac:dyDescent="0.25">
      <c r="A184" s="292">
        <v>178</v>
      </c>
      <c r="B184" s="280" t="str">
        <f>IF('Frais de personnel'!B183=0,"",'Frais de personnel'!B183)</f>
        <v/>
      </c>
      <c r="C184" s="280" t="str">
        <f>IF('Frais de personnel'!C183=0,"",'Frais de personnel'!C183)</f>
        <v/>
      </c>
      <c r="D184" s="281" t="str">
        <f>IF('Frais de personnel'!D183=0,"",'Frais de personnel'!D183)</f>
        <v/>
      </c>
      <c r="E184" s="281" t="str">
        <f>IF('Frais de personnel'!E183=0,"",'Frais de personnel'!E183)</f>
        <v/>
      </c>
      <c r="F184" s="280" t="str">
        <f>IF('Frais de personnel'!F183=0,"",'Frais de personnel'!F183)</f>
        <v/>
      </c>
      <c r="G184" s="282" t="str">
        <f>IF('Frais de personnel'!G183=0,"",'Frais de personnel'!G183)</f>
        <v/>
      </c>
      <c r="H184" s="282" t="str">
        <f>IF('Frais de personnel'!H183=0,"",'Frais de personnel'!H183)</f>
        <v/>
      </c>
      <c r="I184" s="282" t="str">
        <f>IF('Frais de personnel'!I183=0,"",'Frais de personnel'!I183)</f>
        <v/>
      </c>
      <c r="J184" s="283"/>
      <c r="K184" s="284"/>
      <c r="L184" s="284"/>
      <c r="M184" s="285" t="str">
        <f t="shared" si="16"/>
        <v/>
      </c>
      <c r="N184" s="293" t="str">
        <f t="shared" si="21"/>
        <v/>
      </c>
      <c r="O184" s="287" t="str">
        <f t="shared" si="22"/>
        <v/>
      </c>
      <c r="P184" s="288" t="str">
        <f t="shared" si="17"/>
        <v/>
      </c>
      <c r="Q184" s="289" t="str">
        <f t="shared" si="18"/>
        <v/>
      </c>
      <c r="R184" s="290" t="str">
        <f t="shared" si="23"/>
        <v/>
      </c>
      <c r="S184" s="291"/>
    </row>
    <row r="185" spans="1:19" x14ac:dyDescent="0.25">
      <c r="A185" s="292">
        <v>179</v>
      </c>
      <c r="B185" s="280" t="str">
        <f>IF('Frais de personnel'!B184=0,"",'Frais de personnel'!B184)</f>
        <v/>
      </c>
      <c r="C185" s="280" t="str">
        <f>IF('Frais de personnel'!C184=0,"",'Frais de personnel'!C184)</f>
        <v/>
      </c>
      <c r="D185" s="281" t="str">
        <f>IF('Frais de personnel'!D184=0,"",'Frais de personnel'!D184)</f>
        <v/>
      </c>
      <c r="E185" s="281" t="str">
        <f>IF('Frais de personnel'!E184=0,"",'Frais de personnel'!E184)</f>
        <v/>
      </c>
      <c r="F185" s="280" t="str">
        <f>IF('Frais de personnel'!F184=0,"",'Frais de personnel'!F184)</f>
        <v/>
      </c>
      <c r="G185" s="282" t="str">
        <f>IF('Frais de personnel'!G184=0,"",'Frais de personnel'!G184)</f>
        <v/>
      </c>
      <c r="H185" s="282" t="str">
        <f>IF('Frais de personnel'!H184=0,"",'Frais de personnel'!H184)</f>
        <v/>
      </c>
      <c r="I185" s="282" t="str">
        <f>IF('Frais de personnel'!I184=0,"",'Frais de personnel'!I184)</f>
        <v/>
      </c>
      <c r="J185" s="283"/>
      <c r="K185" s="284"/>
      <c r="L185" s="284"/>
      <c r="M185" s="285" t="str">
        <f t="shared" si="16"/>
        <v/>
      </c>
      <c r="N185" s="293" t="str">
        <f t="shared" si="21"/>
        <v/>
      </c>
      <c r="O185" s="287" t="str">
        <f t="shared" si="22"/>
        <v/>
      </c>
      <c r="P185" s="288" t="str">
        <f t="shared" si="17"/>
        <v/>
      </c>
      <c r="Q185" s="289" t="str">
        <f t="shared" si="18"/>
        <v/>
      </c>
      <c r="R185" s="290" t="str">
        <f t="shared" si="23"/>
        <v/>
      </c>
      <c r="S185" s="291"/>
    </row>
    <row r="186" spans="1:19" x14ac:dyDescent="0.25">
      <c r="A186" s="292">
        <v>180</v>
      </c>
      <c r="B186" s="280" t="str">
        <f>IF('Frais de personnel'!B185=0,"",'Frais de personnel'!B185)</f>
        <v/>
      </c>
      <c r="C186" s="280" t="str">
        <f>IF('Frais de personnel'!C185=0,"",'Frais de personnel'!C185)</f>
        <v/>
      </c>
      <c r="D186" s="281" t="str">
        <f>IF('Frais de personnel'!D185=0,"",'Frais de personnel'!D185)</f>
        <v/>
      </c>
      <c r="E186" s="281" t="str">
        <f>IF('Frais de personnel'!E185=0,"",'Frais de personnel'!E185)</f>
        <v/>
      </c>
      <c r="F186" s="280" t="str">
        <f>IF('Frais de personnel'!F185=0,"",'Frais de personnel'!F185)</f>
        <v/>
      </c>
      <c r="G186" s="282" t="str">
        <f>IF('Frais de personnel'!G185=0,"",'Frais de personnel'!G185)</f>
        <v/>
      </c>
      <c r="H186" s="282" t="str">
        <f>IF('Frais de personnel'!H185=0,"",'Frais de personnel'!H185)</f>
        <v/>
      </c>
      <c r="I186" s="282" t="str">
        <f>IF('Frais de personnel'!I185=0,"",'Frais de personnel'!I185)</f>
        <v/>
      </c>
      <c r="J186" s="283"/>
      <c r="K186" s="284"/>
      <c r="L186" s="284"/>
      <c r="M186" s="285" t="str">
        <f t="shared" si="16"/>
        <v/>
      </c>
      <c r="N186" s="293" t="str">
        <f t="shared" si="21"/>
        <v/>
      </c>
      <c r="O186" s="287" t="str">
        <f t="shared" si="22"/>
        <v/>
      </c>
      <c r="P186" s="288" t="str">
        <f t="shared" si="17"/>
        <v/>
      </c>
      <c r="Q186" s="289" t="str">
        <f t="shared" si="18"/>
        <v/>
      </c>
      <c r="R186" s="290" t="str">
        <f t="shared" si="23"/>
        <v/>
      </c>
      <c r="S186" s="291"/>
    </row>
    <row r="187" spans="1:19" x14ac:dyDescent="0.25">
      <c r="A187" s="292">
        <v>181</v>
      </c>
      <c r="B187" s="280" t="str">
        <f>IF('Frais de personnel'!B186=0,"",'Frais de personnel'!B186)</f>
        <v/>
      </c>
      <c r="C187" s="280" t="str">
        <f>IF('Frais de personnel'!C186=0,"",'Frais de personnel'!C186)</f>
        <v/>
      </c>
      <c r="D187" s="281" t="str">
        <f>IF('Frais de personnel'!D186=0,"",'Frais de personnel'!D186)</f>
        <v/>
      </c>
      <c r="E187" s="281" t="str">
        <f>IF('Frais de personnel'!E186=0,"",'Frais de personnel'!E186)</f>
        <v/>
      </c>
      <c r="F187" s="280" t="str">
        <f>IF('Frais de personnel'!F186=0,"",'Frais de personnel'!F186)</f>
        <v/>
      </c>
      <c r="G187" s="282" t="str">
        <f>IF('Frais de personnel'!G186=0,"",'Frais de personnel'!G186)</f>
        <v/>
      </c>
      <c r="H187" s="282" t="str">
        <f>IF('Frais de personnel'!H186=0,"",'Frais de personnel'!H186)</f>
        <v/>
      </c>
      <c r="I187" s="282" t="str">
        <f>IF('Frais de personnel'!I186=0,"",'Frais de personnel'!I186)</f>
        <v/>
      </c>
      <c r="J187" s="283"/>
      <c r="K187" s="284"/>
      <c r="L187" s="284"/>
      <c r="M187" s="285" t="str">
        <f t="shared" si="16"/>
        <v/>
      </c>
      <c r="N187" s="293" t="str">
        <f t="shared" si="21"/>
        <v/>
      </c>
      <c r="O187" s="287" t="str">
        <f t="shared" si="22"/>
        <v/>
      </c>
      <c r="P187" s="288" t="str">
        <f t="shared" si="17"/>
        <v/>
      </c>
      <c r="Q187" s="289" t="str">
        <f t="shared" si="18"/>
        <v/>
      </c>
      <c r="R187" s="290" t="str">
        <f t="shared" si="23"/>
        <v/>
      </c>
      <c r="S187" s="291"/>
    </row>
    <row r="188" spans="1:19" x14ac:dyDescent="0.25">
      <c r="A188" s="292">
        <v>182</v>
      </c>
      <c r="B188" s="280" t="str">
        <f>IF('Frais de personnel'!B187=0,"",'Frais de personnel'!B187)</f>
        <v/>
      </c>
      <c r="C188" s="280" t="str">
        <f>IF('Frais de personnel'!C187=0,"",'Frais de personnel'!C187)</f>
        <v/>
      </c>
      <c r="D188" s="281" t="str">
        <f>IF('Frais de personnel'!D187=0,"",'Frais de personnel'!D187)</f>
        <v/>
      </c>
      <c r="E188" s="281" t="str">
        <f>IF('Frais de personnel'!E187=0,"",'Frais de personnel'!E187)</f>
        <v/>
      </c>
      <c r="F188" s="280" t="str">
        <f>IF('Frais de personnel'!F187=0,"",'Frais de personnel'!F187)</f>
        <v/>
      </c>
      <c r="G188" s="282" t="str">
        <f>IF('Frais de personnel'!G187=0,"",'Frais de personnel'!G187)</f>
        <v/>
      </c>
      <c r="H188" s="282" t="str">
        <f>IF('Frais de personnel'!H187=0,"",'Frais de personnel'!H187)</f>
        <v/>
      </c>
      <c r="I188" s="282" t="str">
        <f>IF('Frais de personnel'!I187=0,"",'Frais de personnel'!I187)</f>
        <v/>
      </c>
      <c r="J188" s="283"/>
      <c r="K188" s="284"/>
      <c r="L188" s="284"/>
      <c r="M188" s="285" t="str">
        <f t="shared" si="16"/>
        <v/>
      </c>
      <c r="N188" s="293" t="str">
        <f t="shared" si="21"/>
        <v/>
      </c>
      <c r="O188" s="287" t="str">
        <f t="shared" si="22"/>
        <v/>
      </c>
      <c r="P188" s="288" t="str">
        <f t="shared" si="17"/>
        <v/>
      </c>
      <c r="Q188" s="289" t="str">
        <f t="shared" si="18"/>
        <v/>
      </c>
      <c r="R188" s="290" t="str">
        <f t="shared" si="23"/>
        <v/>
      </c>
      <c r="S188" s="291"/>
    </row>
    <row r="189" spans="1:19" x14ac:dyDescent="0.25">
      <c r="A189" s="292">
        <v>183</v>
      </c>
      <c r="B189" s="280" t="str">
        <f>IF('Frais de personnel'!B188=0,"",'Frais de personnel'!B188)</f>
        <v/>
      </c>
      <c r="C189" s="280" t="str">
        <f>IF('Frais de personnel'!C188=0,"",'Frais de personnel'!C188)</f>
        <v/>
      </c>
      <c r="D189" s="281" t="str">
        <f>IF('Frais de personnel'!D188=0,"",'Frais de personnel'!D188)</f>
        <v/>
      </c>
      <c r="E189" s="281" t="str">
        <f>IF('Frais de personnel'!E188=0,"",'Frais de personnel'!E188)</f>
        <v/>
      </c>
      <c r="F189" s="280" t="str">
        <f>IF('Frais de personnel'!F188=0,"",'Frais de personnel'!F188)</f>
        <v/>
      </c>
      <c r="G189" s="282" t="str">
        <f>IF('Frais de personnel'!G188=0,"",'Frais de personnel'!G188)</f>
        <v/>
      </c>
      <c r="H189" s="282" t="str">
        <f>IF('Frais de personnel'!H188=0,"",'Frais de personnel'!H188)</f>
        <v/>
      </c>
      <c r="I189" s="282" t="str">
        <f>IF('Frais de personnel'!I188=0,"",'Frais de personnel'!I188)</f>
        <v/>
      </c>
      <c r="J189" s="283"/>
      <c r="K189" s="284"/>
      <c r="L189" s="284"/>
      <c r="M189" s="285" t="str">
        <f t="shared" si="16"/>
        <v/>
      </c>
      <c r="N189" s="293" t="str">
        <f t="shared" si="21"/>
        <v/>
      </c>
      <c r="O189" s="287" t="str">
        <f t="shared" si="22"/>
        <v/>
      </c>
      <c r="P189" s="288" t="str">
        <f t="shared" si="17"/>
        <v/>
      </c>
      <c r="Q189" s="289" t="str">
        <f t="shared" si="18"/>
        <v/>
      </c>
      <c r="R189" s="290" t="str">
        <f t="shared" si="23"/>
        <v/>
      </c>
      <c r="S189" s="291"/>
    </row>
    <row r="190" spans="1:19" x14ac:dyDescent="0.25">
      <c r="A190" s="292">
        <v>184</v>
      </c>
      <c r="B190" s="280" t="str">
        <f>IF('Frais de personnel'!B189=0,"",'Frais de personnel'!B189)</f>
        <v/>
      </c>
      <c r="C190" s="280" t="str">
        <f>IF('Frais de personnel'!C189=0,"",'Frais de personnel'!C189)</f>
        <v/>
      </c>
      <c r="D190" s="281" t="str">
        <f>IF('Frais de personnel'!D189=0,"",'Frais de personnel'!D189)</f>
        <v/>
      </c>
      <c r="E190" s="281" t="str">
        <f>IF('Frais de personnel'!E189=0,"",'Frais de personnel'!E189)</f>
        <v/>
      </c>
      <c r="F190" s="280" t="str">
        <f>IF('Frais de personnel'!F189=0,"",'Frais de personnel'!F189)</f>
        <v/>
      </c>
      <c r="G190" s="282" t="str">
        <f>IF('Frais de personnel'!G189=0,"",'Frais de personnel'!G189)</f>
        <v/>
      </c>
      <c r="H190" s="282" t="str">
        <f>IF('Frais de personnel'!H189=0,"",'Frais de personnel'!H189)</f>
        <v/>
      </c>
      <c r="I190" s="282" t="str">
        <f>IF('Frais de personnel'!I189=0,"",'Frais de personnel'!I189)</f>
        <v/>
      </c>
      <c r="J190" s="283"/>
      <c r="K190" s="284"/>
      <c r="L190" s="284"/>
      <c r="M190" s="285" t="str">
        <f t="shared" si="16"/>
        <v/>
      </c>
      <c r="N190" s="293" t="str">
        <f t="shared" si="21"/>
        <v/>
      </c>
      <c r="O190" s="287" t="str">
        <f t="shared" si="22"/>
        <v/>
      </c>
      <c r="P190" s="288" t="str">
        <f t="shared" si="17"/>
        <v/>
      </c>
      <c r="Q190" s="289" t="str">
        <f t="shared" si="18"/>
        <v/>
      </c>
      <c r="R190" s="290" t="str">
        <f t="shared" si="23"/>
        <v/>
      </c>
      <c r="S190" s="291"/>
    </row>
    <row r="191" spans="1:19" x14ac:dyDescent="0.25">
      <c r="A191" s="292">
        <v>185</v>
      </c>
      <c r="B191" s="280" t="str">
        <f>IF('Frais de personnel'!B190=0,"",'Frais de personnel'!B190)</f>
        <v/>
      </c>
      <c r="C191" s="280" t="str">
        <f>IF('Frais de personnel'!C190=0,"",'Frais de personnel'!C190)</f>
        <v/>
      </c>
      <c r="D191" s="281" t="str">
        <f>IF('Frais de personnel'!D190=0,"",'Frais de personnel'!D190)</f>
        <v/>
      </c>
      <c r="E191" s="281" t="str">
        <f>IF('Frais de personnel'!E190=0,"",'Frais de personnel'!E190)</f>
        <v/>
      </c>
      <c r="F191" s="280" t="str">
        <f>IF('Frais de personnel'!F190=0,"",'Frais de personnel'!F190)</f>
        <v/>
      </c>
      <c r="G191" s="282" t="str">
        <f>IF('Frais de personnel'!G190=0,"",'Frais de personnel'!G190)</f>
        <v/>
      </c>
      <c r="H191" s="282" t="str">
        <f>IF('Frais de personnel'!H190=0,"",'Frais de personnel'!H190)</f>
        <v/>
      </c>
      <c r="I191" s="282" t="str">
        <f>IF('Frais de personnel'!I190=0,"",'Frais de personnel'!I190)</f>
        <v/>
      </c>
      <c r="J191" s="283"/>
      <c r="K191" s="284"/>
      <c r="L191" s="284"/>
      <c r="M191" s="285" t="str">
        <f t="shared" si="16"/>
        <v/>
      </c>
      <c r="N191" s="293" t="str">
        <f t="shared" si="21"/>
        <v/>
      </c>
      <c r="O191" s="287" t="str">
        <f t="shared" si="22"/>
        <v/>
      </c>
      <c r="P191" s="288" t="str">
        <f t="shared" si="17"/>
        <v/>
      </c>
      <c r="Q191" s="289" t="str">
        <f t="shared" si="18"/>
        <v/>
      </c>
      <c r="R191" s="290" t="str">
        <f t="shared" si="23"/>
        <v/>
      </c>
      <c r="S191" s="291"/>
    </row>
    <row r="192" spans="1:19" x14ac:dyDescent="0.25">
      <c r="A192" s="292">
        <v>186</v>
      </c>
      <c r="B192" s="280" t="str">
        <f>IF('Frais de personnel'!B191=0,"",'Frais de personnel'!B191)</f>
        <v/>
      </c>
      <c r="C192" s="280" t="str">
        <f>IF('Frais de personnel'!C191=0,"",'Frais de personnel'!C191)</f>
        <v/>
      </c>
      <c r="D192" s="281" t="str">
        <f>IF('Frais de personnel'!D191=0,"",'Frais de personnel'!D191)</f>
        <v/>
      </c>
      <c r="E192" s="281" t="str">
        <f>IF('Frais de personnel'!E191=0,"",'Frais de personnel'!E191)</f>
        <v/>
      </c>
      <c r="F192" s="280" t="str">
        <f>IF('Frais de personnel'!F191=0,"",'Frais de personnel'!F191)</f>
        <v/>
      </c>
      <c r="G192" s="282" t="str">
        <f>IF('Frais de personnel'!G191=0,"",'Frais de personnel'!G191)</f>
        <v/>
      </c>
      <c r="H192" s="282" t="str">
        <f>IF('Frais de personnel'!H191=0,"",'Frais de personnel'!H191)</f>
        <v/>
      </c>
      <c r="I192" s="282" t="str">
        <f>IF('Frais de personnel'!I191=0,"",'Frais de personnel'!I191)</f>
        <v/>
      </c>
      <c r="J192" s="283"/>
      <c r="K192" s="284"/>
      <c r="L192" s="284"/>
      <c r="M192" s="285" t="str">
        <f t="shared" si="16"/>
        <v/>
      </c>
      <c r="N192" s="293" t="str">
        <f t="shared" si="21"/>
        <v/>
      </c>
      <c r="O192" s="287" t="str">
        <f t="shared" si="22"/>
        <v/>
      </c>
      <c r="P192" s="288" t="str">
        <f t="shared" si="17"/>
        <v/>
      </c>
      <c r="Q192" s="289" t="str">
        <f t="shared" si="18"/>
        <v/>
      </c>
      <c r="R192" s="290" t="str">
        <f t="shared" si="23"/>
        <v/>
      </c>
      <c r="S192" s="291"/>
    </row>
    <row r="193" spans="1:19" x14ac:dyDescent="0.25">
      <c r="A193" s="292">
        <v>187</v>
      </c>
      <c r="B193" s="280" t="str">
        <f>IF('Frais de personnel'!B192=0,"",'Frais de personnel'!B192)</f>
        <v/>
      </c>
      <c r="C193" s="280" t="str">
        <f>IF('Frais de personnel'!C192=0,"",'Frais de personnel'!C192)</f>
        <v/>
      </c>
      <c r="D193" s="281" t="str">
        <f>IF('Frais de personnel'!D192=0,"",'Frais de personnel'!D192)</f>
        <v/>
      </c>
      <c r="E193" s="281" t="str">
        <f>IF('Frais de personnel'!E192=0,"",'Frais de personnel'!E192)</f>
        <v/>
      </c>
      <c r="F193" s="280" t="str">
        <f>IF('Frais de personnel'!F192=0,"",'Frais de personnel'!F192)</f>
        <v/>
      </c>
      <c r="G193" s="282" t="str">
        <f>IF('Frais de personnel'!G192=0,"",'Frais de personnel'!G192)</f>
        <v/>
      </c>
      <c r="H193" s="282" t="str">
        <f>IF('Frais de personnel'!H192=0,"",'Frais de personnel'!H192)</f>
        <v/>
      </c>
      <c r="I193" s="282" t="str">
        <f>IF('Frais de personnel'!I192=0,"",'Frais de personnel'!I192)</f>
        <v/>
      </c>
      <c r="J193" s="283"/>
      <c r="K193" s="284"/>
      <c r="L193" s="284"/>
      <c r="M193" s="285" t="str">
        <f t="shared" si="16"/>
        <v/>
      </c>
      <c r="N193" s="293" t="str">
        <f t="shared" si="21"/>
        <v/>
      </c>
      <c r="O193" s="287" t="str">
        <f t="shared" si="22"/>
        <v/>
      </c>
      <c r="P193" s="288" t="str">
        <f t="shared" si="17"/>
        <v/>
      </c>
      <c r="Q193" s="289" t="str">
        <f t="shared" si="18"/>
        <v/>
      </c>
      <c r="R193" s="290" t="str">
        <f t="shared" si="23"/>
        <v/>
      </c>
      <c r="S193" s="291"/>
    </row>
    <row r="194" spans="1:19" x14ac:dyDescent="0.25">
      <c r="A194" s="292">
        <v>188</v>
      </c>
      <c r="B194" s="280" t="str">
        <f>IF('Frais de personnel'!B193=0,"",'Frais de personnel'!B193)</f>
        <v/>
      </c>
      <c r="C194" s="280" t="str">
        <f>IF('Frais de personnel'!C193=0,"",'Frais de personnel'!C193)</f>
        <v/>
      </c>
      <c r="D194" s="281" t="str">
        <f>IF('Frais de personnel'!D193=0,"",'Frais de personnel'!D193)</f>
        <v/>
      </c>
      <c r="E194" s="281" t="str">
        <f>IF('Frais de personnel'!E193=0,"",'Frais de personnel'!E193)</f>
        <v/>
      </c>
      <c r="F194" s="280" t="str">
        <f>IF('Frais de personnel'!F193=0,"",'Frais de personnel'!F193)</f>
        <v/>
      </c>
      <c r="G194" s="282" t="str">
        <f>IF('Frais de personnel'!G193=0,"",'Frais de personnel'!G193)</f>
        <v/>
      </c>
      <c r="H194" s="282" t="str">
        <f>IF('Frais de personnel'!H193=0,"",'Frais de personnel'!H193)</f>
        <v/>
      </c>
      <c r="I194" s="282" t="str">
        <f>IF('Frais de personnel'!I193=0,"",'Frais de personnel'!I193)</f>
        <v/>
      </c>
      <c r="J194" s="283"/>
      <c r="K194" s="284"/>
      <c r="L194" s="284"/>
      <c r="M194" s="285" t="str">
        <f t="shared" si="16"/>
        <v/>
      </c>
      <c r="N194" s="293" t="str">
        <f t="shared" si="21"/>
        <v/>
      </c>
      <c r="O194" s="287" t="str">
        <f t="shared" si="22"/>
        <v/>
      </c>
      <c r="P194" s="288" t="str">
        <f t="shared" si="17"/>
        <v/>
      </c>
      <c r="Q194" s="289" t="str">
        <f t="shared" si="18"/>
        <v/>
      </c>
      <c r="R194" s="290" t="str">
        <f t="shared" si="23"/>
        <v/>
      </c>
      <c r="S194" s="291"/>
    </row>
    <row r="195" spans="1:19" x14ac:dyDescent="0.25">
      <c r="A195" s="292">
        <v>189</v>
      </c>
      <c r="B195" s="280" t="str">
        <f>IF('Frais de personnel'!B194=0,"",'Frais de personnel'!B194)</f>
        <v/>
      </c>
      <c r="C195" s="280" t="str">
        <f>IF('Frais de personnel'!C194=0,"",'Frais de personnel'!C194)</f>
        <v/>
      </c>
      <c r="D195" s="281" t="str">
        <f>IF('Frais de personnel'!D194=0,"",'Frais de personnel'!D194)</f>
        <v/>
      </c>
      <c r="E195" s="281" t="str">
        <f>IF('Frais de personnel'!E194=0,"",'Frais de personnel'!E194)</f>
        <v/>
      </c>
      <c r="F195" s="280" t="str">
        <f>IF('Frais de personnel'!F194=0,"",'Frais de personnel'!F194)</f>
        <v/>
      </c>
      <c r="G195" s="282" t="str">
        <f>IF('Frais de personnel'!G194=0,"",'Frais de personnel'!G194)</f>
        <v/>
      </c>
      <c r="H195" s="282" t="str">
        <f>IF('Frais de personnel'!H194=0,"",'Frais de personnel'!H194)</f>
        <v/>
      </c>
      <c r="I195" s="282" t="str">
        <f>IF('Frais de personnel'!I194=0,"",'Frais de personnel'!I194)</f>
        <v/>
      </c>
      <c r="J195" s="283"/>
      <c r="K195" s="284"/>
      <c r="L195" s="284"/>
      <c r="M195" s="285" t="str">
        <f t="shared" si="16"/>
        <v/>
      </c>
      <c r="N195" s="293" t="str">
        <f t="shared" si="21"/>
        <v/>
      </c>
      <c r="O195" s="287" t="str">
        <f t="shared" si="22"/>
        <v/>
      </c>
      <c r="P195" s="288" t="str">
        <f t="shared" si="17"/>
        <v/>
      </c>
      <c r="Q195" s="289" t="str">
        <f t="shared" si="18"/>
        <v/>
      </c>
      <c r="R195" s="290" t="str">
        <f t="shared" si="23"/>
        <v/>
      </c>
      <c r="S195" s="291"/>
    </row>
    <row r="196" spans="1:19" x14ac:dyDescent="0.25">
      <c r="A196" s="292">
        <v>190</v>
      </c>
      <c r="B196" s="280" t="str">
        <f>IF('Frais de personnel'!B195=0,"",'Frais de personnel'!B195)</f>
        <v/>
      </c>
      <c r="C196" s="280" t="str">
        <f>IF('Frais de personnel'!C195=0,"",'Frais de personnel'!C195)</f>
        <v/>
      </c>
      <c r="D196" s="281" t="str">
        <f>IF('Frais de personnel'!D195=0,"",'Frais de personnel'!D195)</f>
        <v/>
      </c>
      <c r="E196" s="281" t="str">
        <f>IF('Frais de personnel'!E195=0,"",'Frais de personnel'!E195)</f>
        <v/>
      </c>
      <c r="F196" s="280" t="str">
        <f>IF('Frais de personnel'!F195=0,"",'Frais de personnel'!F195)</f>
        <v/>
      </c>
      <c r="G196" s="282" t="str">
        <f>IF('Frais de personnel'!G195=0,"",'Frais de personnel'!G195)</f>
        <v/>
      </c>
      <c r="H196" s="282" t="str">
        <f>IF('Frais de personnel'!H195=0,"",'Frais de personnel'!H195)</f>
        <v/>
      </c>
      <c r="I196" s="282" t="str">
        <f>IF('Frais de personnel'!I195=0,"",'Frais de personnel'!I195)</f>
        <v/>
      </c>
      <c r="J196" s="283"/>
      <c r="K196" s="284"/>
      <c r="L196" s="284"/>
      <c r="M196" s="285" t="str">
        <f t="shared" si="16"/>
        <v/>
      </c>
      <c r="N196" s="293" t="str">
        <f t="shared" si="21"/>
        <v/>
      </c>
      <c r="O196" s="287" t="str">
        <f t="shared" si="22"/>
        <v/>
      </c>
      <c r="P196" s="288" t="str">
        <f t="shared" si="17"/>
        <v/>
      </c>
      <c r="Q196" s="289" t="str">
        <f t="shared" si="18"/>
        <v/>
      </c>
      <c r="R196" s="290" t="str">
        <f t="shared" si="23"/>
        <v/>
      </c>
      <c r="S196" s="291"/>
    </row>
    <row r="197" spans="1:19" x14ac:dyDescent="0.25">
      <c r="A197" s="292">
        <v>191</v>
      </c>
      <c r="B197" s="280" t="str">
        <f>IF('Frais de personnel'!B196=0,"",'Frais de personnel'!B196)</f>
        <v/>
      </c>
      <c r="C197" s="280" t="str">
        <f>IF('Frais de personnel'!C196=0,"",'Frais de personnel'!C196)</f>
        <v/>
      </c>
      <c r="D197" s="281" t="str">
        <f>IF('Frais de personnel'!D196=0,"",'Frais de personnel'!D196)</f>
        <v/>
      </c>
      <c r="E197" s="281" t="str">
        <f>IF('Frais de personnel'!E196=0,"",'Frais de personnel'!E196)</f>
        <v/>
      </c>
      <c r="F197" s="280" t="str">
        <f>IF('Frais de personnel'!F196=0,"",'Frais de personnel'!F196)</f>
        <v/>
      </c>
      <c r="G197" s="282" t="str">
        <f>IF('Frais de personnel'!G196=0,"",'Frais de personnel'!G196)</f>
        <v/>
      </c>
      <c r="H197" s="282" t="str">
        <f>IF('Frais de personnel'!H196=0,"",'Frais de personnel'!H196)</f>
        <v/>
      </c>
      <c r="I197" s="282" t="str">
        <f>IF('Frais de personnel'!I196=0,"",'Frais de personnel'!I196)</f>
        <v/>
      </c>
      <c r="J197" s="283"/>
      <c r="K197" s="284"/>
      <c r="L197" s="284"/>
      <c r="M197" s="285" t="str">
        <f t="shared" si="16"/>
        <v/>
      </c>
      <c r="N197" s="293" t="str">
        <f t="shared" si="21"/>
        <v/>
      </c>
      <c r="O197" s="287" t="str">
        <f t="shared" si="22"/>
        <v/>
      </c>
      <c r="P197" s="288" t="str">
        <f t="shared" si="17"/>
        <v/>
      </c>
      <c r="Q197" s="289" t="str">
        <f t="shared" si="18"/>
        <v/>
      </c>
      <c r="R197" s="290" t="str">
        <f t="shared" si="23"/>
        <v/>
      </c>
      <c r="S197" s="291"/>
    </row>
    <row r="198" spans="1:19" x14ac:dyDescent="0.25">
      <c r="A198" s="292">
        <v>192</v>
      </c>
      <c r="B198" s="280" t="str">
        <f>IF('Frais de personnel'!B197=0,"",'Frais de personnel'!B197)</f>
        <v/>
      </c>
      <c r="C198" s="280" t="str">
        <f>IF('Frais de personnel'!C197=0,"",'Frais de personnel'!C197)</f>
        <v/>
      </c>
      <c r="D198" s="281" t="str">
        <f>IF('Frais de personnel'!D197=0,"",'Frais de personnel'!D197)</f>
        <v/>
      </c>
      <c r="E198" s="281" t="str">
        <f>IF('Frais de personnel'!E197=0,"",'Frais de personnel'!E197)</f>
        <v/>
      </c>
      <c r="F198" s="280" t="str">
        <f>IF('Frais de personnel'!F197=0,"",'Frais de personnel'!F197)</f>
        <v/>
      </c>
      <c r="G198" s="282" t="str">
        <f>IF('Frais de personnel'!G197=0,"",'Frais de personnel'!G197)</f>
        <v/>
      </c>
      <c r="H198" s="282" t="str">
        <f>IF('Frais de personnel'!H197=0,"",'Frais de personnel'!H197)</f>
        <v/>
      </c>
      <c r="I198" s="282" t="str">
        <f>IF('Frais de personnel'!I197=0,"",'Frais de personnel'!I197)</f>
        <v/>
      </c>
      <c r="J198" s="283"/>
      <c r="K198" s="284"/>
      <c r="L198" s="284"/>
      <c r="M198" s="285" t="str">
        <f t="shared" si="16"/>
        <v/>
      </c>
      <c r="N198" s="293" t="str">
        <f t="shared" si="21"/>
        <v/>
      </c>
      <c r="O198" s="287" t="str">
        <f t="shared" si="22"/>
        <v/>
      </c>
      <c r="P198" s="288" t="str">
        <f t="shared" si="17"/>
        <v/>
      </c>
      <c r="Q198" s="289" t="str">
        <f t="shared" si="18"/>
        <v/>
      </c>
      <c r="R198" s="290" t="str">
        <f t="shared" si="23"/>
        <v/>
      </c>
      <c r="S198" s="291"/>
    </row>
    <row r="199" spans="1:19" x14ac:dyDescent="0.25">
      <c r="A199" s="292">
        <v>193</v>
      </c>
      <c r="B199" s="280" t="str">
        <f>IF('Frais de personnel'!B198=0,"",'Frais de personnel'!B198)</f>
        <v/>
      </c>
      <c r="C199" s="280" t="str">
        <f>IF('Frais de personnel'!C198=0,"",'Frais de personnel'!C198)</f>
        <v/>
      </c>
      <c r="D199" s="281" t="str">
        <f>IF('Frais de personnel'!D198=0,"",'Frais de personnel'!D198)</f>
        <v/>
      </c>
      <c r="E199" s="281" t="str">
        <f>IF('Frais de personnel'!E198=0,"",'Frais de personnel'!E198)</f>
        <v/>
      </c>
      <c r="F199" s="280" t="str">
        <f>IF('Frais de personnel'!F198=0,"",'Frais de personnel'!F198)</f>
        <v/>
      </c>
      <c r="G199" s="282" t="str">
        <f>IF('Frais de personnel'!G198=0,"",'Frais de personnel'!G198)</f>
        <v/>
      </c>
      <c r="H199" s="282" t="str">
        <f>IF('Frais de personnel'!H198=0,"",'Frais de personnel'!H198)</f>
        <v/>
      </c>
      <c r="I199" s="282" t="str">
        <f>IF('Frais de personnel'!I198=0,"",'Frais de personnel'!I198)</f>
        <v/>
      </c>
      <c r="J199" s="283"/>
      <c r="K199" s="284"/>
      <c r="L199" s="284"/>
      <c r="M199" s="285" t="str">
        <f t="shared" ref="M199:M262" si="24">IF($E199="","",IF(OR(($J199=0),($K199=0)),0,$J199/$K199*$L199))</f>
        <v/>
      </c>
      <c r="N199" s="293" t="str">
        <f t="shared" si="21"/>
        <v/>
      </c>
      <c r="O199" s="287" t="str">
        <f t="shared" si="22"/>
        <v/>
      </c>
      <c r="P199" s="288" t="str">
        <f t="shared" ref="P199:P262" si="25">IF(L199="","",IF(E199="Salaire_chercheur",MIN(140000/1607*L199,140000),IF(E199="Salaire_directeur",MIN(110000/1607*L199,110000),IF(E199="Salaire_ingénieur",MIN(80000/1607*L199,80000),IF(E199="Salaire_technicien",MIN(60000/1607*L199,60000),"")))))</f>
        <v/>
      </c>
      <c r="Q199" s="289" t="str">
        <f t="shared" ref="Q199:Q262" si="26">IF(MIN(O199,P199)=0,"",MIN(O199,P199))</f>
        <v/>
      </c>
      <c r="R199" s="290" t="str">
        <f t="shared" si="23"/>
        <v/>
      </c>
      <c r="S199" s="291"/>
    </row>
    <row r="200" spans="1:19" x14ac:dyDescent="0.25">
      <c r="A200" s="292">
        <v>194</v>
      </c>
      <c r="B200" s="280" t="str">
        <f>IF('Frais de personnel'!B199=0,"",'Frais de personnel'!B199)</f>
        <v/>
      </c>
      <c r="C200" s="280" t="str">
        <f>IF('Frais de personnel'!C199=0,"",'Frais de personnel'!C199)</f>
        <v/>
      </c>
      <c r="D200" s="281" t="str">
        <f>IF('Frais de personnel'!D199=0,"",'Frais de personnel'!D199)</f>
        <v/>
      </c>
      <c r="E200" s="281" t="str">
        <f>IF('Frais de personnel'!E199=0,"",'Frais de personnel'!E199)</f>
        <v/>
      </c>
      <c r="F200" s="280" t="str">
        <f>IF('Frais de personnel'!F199=0,"",'Frais de personnel'!F199)</f>
        <v/>
      </c>
      <c r="G200" s="282" t="str">
        <f>IF('Frais de personnel'!G199=0,"",'Frais de personnel'!G199)</f>
        <v/>
      </c>
      <c r="H200" s="282" t="str">
        <f>IF('Frais de personnel'!H199=0,"",'Frais de personnel'!H199)</f>
        <v/>
      </c>
      <c r="I200" s="282" t="str">
        <f>IF('Frais de personnel'!I199=0,"",'Frais de personnel'!I199)</f>
        <v/>
      </c>
      <c r="J200" s="283"/>
      <c r="K200" s="284"/>
      <c r="L200" s="284"/>
      <c r="M200" s="285" t="str">
        <f t="shared" si="24"/>
        <v/>
      </c>
      <c r="N200" s="293" t="str">
        <f t="shared" si="21"/>
        <v/>
      </c>
      <c r="O200" s="287" t="str">
        <f t="shared" si="22"/>
        <v/>
      </c>
      <c r="P200" s="288" t="str">
        <f t="shared" si="25"/>
        <v/>
      </c>
      <c r="Q200" s="289" t="str">
        <f t="shared" si="26"/>
        <v/>
      </c>
      <c r="R200" s="290" t="str">
        <f t="shared" si="23"/>
        <v/>
      </c>
      <c r="S200" s="291"/>
    </row>
    <row r="201" spans="1:19" x14ac:dyDescent="0.25">
      <c r="A201" s="292">
        <v>195</v>
      </c>
      <c r="B201" s="280" t="str">
        <f>IF('Frais de personnel'!B200=0,"",'Frais de personnel'!B200)</f>
        <v/>
      </c>
      <c r="C201" s="280" t="str">
        <f>IF('Frais de personnel'!C200=0,"",'Frais de personnel'!C200)</f>
        <v/>
      </c>
      <c r="D201" s="281" t="str">
        <f>IF('Frais de personnel'!D200=0,"",'Frais de personnel'!D200)</f>
        <v/>
      </c>
      <c r="E201" s="281" t="str">
        <f>IF('Frais de personnel'!E200=0,"",'Frais de personnel'!E200)</f>
        <v/>
      </c>
      <c r="F201" s="280" t="str">
        <f>IF('Frais de personnel'!F200=0,"",'Frais de personnel'!F200)</f>
        <v/>
      </c>
      <c r="G201" s="282" t="str">
        <f>IF('Frais de personnel'!G200=0,"",'Frais de personnel'!G200)</f>
        <v/>
      </c>
      <c r="H201" s="282" t="str">
        <f>IF('Frais de personnel'!H200=0,"",'Frais de personnel'!H200)</f>
        <v/>
      </c>
      <c r="I201" s="282" t="str">
        <f>IF('Frais de personnel'!I200=0,"",'Frais de personnel'!I200)</f>
        <v/>
      </c>
      <c r="J201" s="283"/>
      <c r="K201" s="284"/>
      <c r="L201" s="284"/>
      <c r="M201" s="285" t="str">
        <f t="shared" si="24"/>
        <v/>
      </c>
      <c r="N201" s="293" t="str">
        <f t="shared" si="21"/>
        <v/>
      </c>
      <c r="O201" s="287" t="str">
        <f t="shared" si="22"/>
        <v/>
      </c>
      <c r="P201" s="288" t="str">
        <f t="shared" si="25"/>
        <v/>
      </c>
      <c r="Q201" s="289" t="str">
        <f t="shared" si="26"/>
        <v/>
      </c>
      <c r="R201" s="290" t="str">
        <f t="shared" si="23"/>
        <v/>
      </c>
      <c r="S201" s="291"/>
    </row>
    <row r="202" spans="1:19" x14ac:dyDescent="0.25">
      <c r="A202" s="292">
        <v>196</v>
      </c>
      <c r="B202" s="280" t="str">
        <f>IF('Frais de personnel'!B201=0,"",'Frais de personnel'!B201)</f>
        <v/>
      </c>
      <c r="C202" s="280" t="str">
        <f>IF('Frais de personnel'!C201=0,"",'Frais de personnel'!C201)</f>
        <v/>
      </c>
      <c r="D202" s="281" t="str">
        <f>IF('Frais de personnel'!D201=0,"",'Frais de personnel'!D201)</f>
        <v/>
      </c>
      <c r="E202" s="281" t="str">
        <f>IF('Frais de personnel'!E201=0,"",'Frais de personnel'!E201)</f>
        <v/>
      </c>
      <c r="F202" s="280" t="str">
        <f>IF('Frais de personnel'!F201=0,"",'Frais de personnel'!F201)</f>
        <v/>
      </c>
      <c r="G202" s="282" t="str">
        <f>IF('Frais de personnel'!G201=0,"",'Frais de personnel'!G201)</f>
        <v/>
      </c>
      <c r="H202" s="282" t="str">
        <f>IF('Frais de personnel'!H201=0,"",'Frais de personnel'!H201)</f>
        <v/>
      </c>
      <c r="I202" s="282" t="str">
        <f>IF('Frais de personnel'!I201=0,"",'Frais de personnel'!I201)</f>
        <v/>
      </c>
      <c r="J202" s="283"/>
      <c r="K202" s="284"/>
      <c r="L202" s="284"/>
      <c r="M202" s="285" t="str">
        <f t="shared" si="24"/>
        <v/>
      </c>
      <c r="N202" s="293" t="str">
        <f t="shared" si="21"/>
        <v/>
      </c>
      <c r="O202" s="287" t="str">
        <f t="shared" si="22"/>
        <v/>
      </c>
      <c r="P202" s="288" t="str">
        <f t="shared" si="25"/>
        <v/>
      </c>
      <c r="Q202" s="289" t="str">
        <f t="shared" si="26"/>
        <v/>
      </c>
      <c r="R202" s="290" t="str">
        <f t="shared" si="23"/>
        <v/>
      </c>
      <c r="S202" s="291"/>
    </row>
    <row r="203" spans="1:19" x14ac:dyDescent="0.25">
      <c r="A203" s="292">
        <v>197</v>
      </c>
      <c r="B203" s="280" t="str">
        <f>IF('Frais de personnel'!B202=0,"",'Frais de personnel'!B202)</f>
        <v/>
      </c>
      <c r="C203" s="280" t="str">
        <f>IF('Frais de personnel'!C202=0,"",'Frais de personnel'!C202)</f>
        <v/>
      </c>
      <c r="D203" s="281" t="str">
        <f>IF('Frais de personnel'!D202=0,"",'Frais de personnel'!D202)</f>
        <v/>
      </c>
      <c r="E203" s="281" t="str">
        <f>IF('Frais de personnel'!E202=0,"",'Frais de personnel'!E202)</f>
        <v/>
      </c>
      <c r="F203" s="280" t="str">
        <f>IF('Frais de personnel'!F202=0,"",'Frais de personnel'!F202)</f>
        <v/>
      </c>
      <c r="G203" s="282" t="str">
        <f>IF('Frais de personnel'!G202=0,"",'Frais de personnel'!G202)</f>
        <v/>
      </c>
      <c r="H203" s="282" t="str">
        <f>IF('Frais de personnel'!H202=0,"",'Frais de personnel'!H202)</f>
        <v/>
      </c>
      <c r="I203" s="282" t="str">
        <f>IF('Frais de personnel'!I202=0,"",'Frais de personnel'!I202)</f>
        <v/>
      </c>
      <c r="J203" s="283"/>
      <c r="K203" s="284"/>
      <c r="L203" s="284"/>
      <c r="M203" s="285" t="str">
        <f t="shared" si="24"/>
        <v/>
      </c>
      <c r="N203" s="293" t="str">
        <f t="shared" si="21"/>
        <v/>
      </c>
      <c r="O203" s="287" t="str">
        <f t="shared" si="22"/>
        <v/>
      </c>
      <c r="P203" s="288" t="str">
        <f t="shared" si="25"/>
        <v/>
      </c>
      <c r="Q203" s="289" t="str">
        <f t="shared" si="26"/>
        <v/>
      </c>
      <c r="R203" s="290" t="str">
        <f t="shared" si="23"/>
        <v/>
      </c>
      <c r="S203" s="291"/>
    </row>
    <row r="204" spans="1:19" x14ac:dyDescent="0.25">
      <c r="A204" s="292">
        <v>198</v>
      </c>
      <c r="B204" s="280" t="str">
        <f>IF('Frais de personnel'!B203=0,"",'Frais de personnel'!B203)</f>
        <v/>
      </c>
      <c r="C204" s="280" t="str">
        <f>IF('Frais de personnel'!C203=0,"",'Frais de personnel'!C203)</f>
        <v/>
      </c>
      <c r="D204" s="281" t="str">
        <f>IF('Frais de personnel'!D203=0,"",'Frais de personnel'!D203)</f>
        <v/>
      </c>
      <c r="E204" s="281" t="str">
        <f>IF('Frais de personnel'!E203=0,"",'Frais de personnel'!E203)</f>
        <v/>
      </c>
      <c r="F204" s="280" t="str">
        <f>IF('Frais de personnel'!F203=0,"",'Frais de personnel'!F203)</f>
        <v/>
      </c>
      <c r="G204" s="282" t="str">
        <f>IF('Frais de personnel'!G203=0,"",'Frais de personnel'!G203)</f>
        <v/>
      </c>
      <c r="H204" s="282" t="str">
        <f>IF('Frais de personnel'!H203=0,"",'Frais de personnel'!H203)</f>
        <v/>
      </c>
      <c r="I204" s="282" t="str">
        <f>IF('Frais de personnel'!I203=0,"",'Frais de personnel'!I203)</f>
        <v/>
      </c>
      <c r="J204" s="283"/>
      <c r="K204" s="284"/>
      <c r="L204" s="284"/>
      <c r="M204" s="285" t="str">
        <f t="shared" si="24"/>
        <v/>
      </c>
      <c r="N204" s="293" t="str">
        <f t="shared" si="21"/>
        <v/>
      </c>
      <c r="O204" s="287" t="str">
        <f t="shared" si="22"/>
        <v/>
      </c>
      <c r="P204" s="288" t="str">
        <f t="shared" si="25"/>
        <v/>
      </c>
      <c r="Q204" s="289" t="str">
        <f t="shared" si="26"/>
        <v/>
      </c>
      <c r="R204" s="290" t="str">
        <f t="shared" si="23"/>
        <v/>
      </c>
      <c r="S204" s="291"/>
    </row>
    <row r="205" spans="1:19" x14ac:dyDescent="0.25">
      <c r="A205" s="292">
        <v>199</v>
      </c>
      <c r="B205" s="280" t="str">
        <f>IF('Frais de personnel'!B204=0,"",'Frais de personnel'!B204)</f>
        <v/>
      </c>
      <c r="C205" s="280" t="str">
        <f>IF('Frais de personnel'!C204=0,"",'Frais de personnel'!C204)</f>
        <v/>
      </c>
      <c r="D205" s="281" t="str">
        <f>IF('Frais de personnel'!D204=0,"",'Frais de personnel'!D204)</f>
        <v/>
      </c>
      <c r="E205" s="281" t="str">
        <f>IF('Frais de personnel'!E204=0,"",'Frais de personnel'!E204)</f>
        <v/>
      </c>
      <c r="F205" s="280" t="str">
        <f>IF('Frais de personnel'!F204=0,"",'Frais de personnel'!F204)</f>
        <v/>
      </c>
      <c r="G205" s="282" t="str">
        <f>IF('Frais de personnel'!G204=0,"",'Frais de personnel'!G204)</f>
        <v/>
      </c>
      <c r="H205" s="282" t="str">
        <f>IF('Frais de personnel'!H204=0,"",'Frais de personnel'!H204)</f>
        <v/>
      </c>
      <c r="I205" s="282" t="str">
        <f>IF('Frais de personnel'!I204=0,"",'Frais de personnel'!I204)</f>
        <v/>
      </c>
      <c r="J205" s="283"/>
      <c r="K205" s="284"/>
      <c r="L205" s="284"/>
      <c r="M205" s="285" t="str">
        <f t="shared" si="24"/>
        <v/>
      </c>
      <c r="N205" s="293" t="str">
        <f t="shared" ref="N205:N268" si="27">IF($I205="","",IF($M205&gt;$I205,"Le montant éligible ne peut etre supérieur au montant présenté",""))</f>
        <v/>
      </c>
      <c r="O205" s="287" t="str">
        <f t="shared" si="22"/>
        <v/>
      </c>
      <c r="P205" s="288" t="str">
        <f t="shared" si="25"/>
        <v/>
      </c>
      <c r="Q205" s="289" t="str">
        <f t="shared" si="26"/>
        <v/>
      </c>
      <c r="R205" s="290" t="str">
        <f t="shared" si="23"/>
        <v/>
      </c>
      <c r="S205" s="291"/>
    </row>
    <row r="206" spans="1:19" x14ac:dyDescent="0.25">
      <c r="A206" s="292">
        <v>200</v>
      </c>
      <c r="B206" s="280" t="str">
        <f>IF('Frais de personnel'!B205=0,"",'Frais de personnel'!B205)</f>
        <v/>
      </c>
      <c r="C206" s="280" t="str">
        <f>IF('Frais de personnel'!C205=0,"",'Frais de personnel'!C205)</f>
        <v/>
      </c>
      <c r="D206" s="281" t="str">
        <f>IF('Frais de personnel'!D205=0,"",'Frais de personnel'!D205)</f>
        <v/>
      </c>
      <c r="E206" s="281" t="str">
        <f>IF('Frais de personnel'!E205=0,"",'Frais de personnel'!E205)</f>
        <v/>
      </c>
      <c r="F206" s="280" t="str">
        <f>IF('Frais de personnel'!F205=0,"",'Frais de personnel'!F205)</f>
        <v/>
      </c>
      <c r="G206" s="282" t="str">
        <f>IF('Frais de personnel'!G205=0,"",'Frais de personnel'!G205)</f>
        <v/>
      </c>
      <c r="H206" s="282" t="str">
        <f>IF('Frais de personnel'!H205=0,"",'Frais de personnel'!H205)</f>
        <v/>
      </c>
      <c r="I206" s="282" t="str">
        <f>IF('Frais de personnel'!I205=0,"",'Frais de personnel'!I205)</f>
        <v/>
      </c>
      <c r="J206" s="283"/>
      <c r="K206" s="284"/>
      <c r="L206" s="284"/>
      <c r="M206" s="285" t="str">
        <f t="shared" si="24"/>
        <v/>
      </c>
      <c r="N206" s="293" t="str">
        <f t="shared" si="27"/>
        <v/>
      </c>
      <c r="O206" s="287" t="str">
        <f t="shared" si="22"/>
        <v/>
      </c>
      <c r="P206" s="288" t="str">
        <f t="shared" si="25"/>
        <v/>
      </c>
      <c r="Q206" s="289" t="str">
        <f t="shared" si="26"/>
        <v/>
      </c>
      <c r="R206" s="290" t="str">
        <f t="shared" si="23"/>
        <v/>
      </c>
      <c r="S206" s="291"/>
    </row>
    <row r="207" spans="1:19" x14ac:dyDescent="0.25">
      <c r="A207" s="292">
        <v>201</v>
      </c>
      <c r="B207" s="280" t="str">
        <f>IF('Frais de personnel'!B206=0,"",'Frais de personnel'!B206)</f>
        <v/>
      </c>
      <c r="C207" s="280" t="str">
        <f>IF('Frais de personnel'!C206=0,"",'Frais de personnel'!C206)</f>
        <v/>
      </c>
      <c r="D207" s="281" t="str">
        <f>IF('Frais de personnel'!D206=0,"",'Frais de personnel'!D206)</f>
        <v/>
      </c>
      <c r="E207" s="281" t="str">
        <f>IF('Frais de personnel'!E206=0,"",'Frais de personnel'!E206)</f>
        <v/>
      </c>
      <c r="F207" s="280" t="str">
        <f>IF('Frais de personnel'!F206=0,"",'Frais de personnel'!F206)</f>
        <v/>
      </c>
      <c r="G207" s="282" t="str">
        <f>IF('Frais de personnel'!G206=0,"",'Frais de personnel'!G206)</f>
        <v/>
      </c>
      <c r="H207" s="282" t="str">
        <f>IF('Frais de personnel'!H206=0,"",'Frais de personnel'!H206)</f>
        <v/>
      </c>
      <c r="I207" s="282" t="str">
        <f>IF('Frais de personnel'!I206=0,"",'Frais de personnel'!I206)</f>
        <v/>
      </c>
      <c r="J207" s="283"/>
      <c r="K207" s="284"/>
      <c r="L207" s="284"/>
      <c r="M207" s="285" t="str">
        <f t="shared" si="24"/>
        <v/>
      </c>
      <c r="N207" s="293" t="str">
        <f t="shared" si="27"/>
        <v/>
      </c>
      <c r="O207" s="287" t="str">
        <f t="shared" si="22"/>
        <v/>
      </c>
      <c r="P207" s="288" t="str">
        <f t="shared" si="25"/>
        <v/>
      </c>
      <c r="Q207" s="289" t="str">
        <f t="shared" si="26"/>
        <v/>
      </c>
      <c r="R207" s="290" t="str">
        <f t="shared" si="23"/>
        <v/>
      </c>
      <c r="S207" s="291"/>
    </row>
    <row r="208" spans="1:19" x14ac:dyDescent="0.25">
      <c r="A208" s="292">
        <v>202</v>
      </c>
      <c r="B208" s="280" t="str">
        <f>IF('Frais de personnel'!B207=0,"",'Frais de personnel'!B207)</f>
        <v/>
      </c>
      <c r="C208" s="280" t="str">
        <f>IF('Frais de personnel'!C207=0,"",'Frais de personnel'!C207)</f>
        <v/>
      </c>
      <c r="D208" s="281" t="str">
        <f>IF('Frais de personnel'!D207=0,"",'Frais de personnel'!D207)</f>
        <v/>
      </c>
      <c r="E208" s="281" t="str">
        <f>IF('Frais de personnel'!E207=0,"",'Frais de personnel'!E207)</f>
        <v/>
      </c>
      <c r="F208" s="280" t="str">
        <f>IF('Frais de personnel'!F207=0,"",'Frais de personnel'!F207)</f>
        <v/>
      </c>
      <c r="G208" s="282" t="str">
        <f>IF('Frais de personnel'!G207=0,"",'Frais de personnel'!G207)</f>
        <v/>
      </c>
      <c r="H208" s="282" t="str">
        <f>IF('Frais de personnel'!H207=0,"",'Frais de personnel'!H207)</f>
        <v/>
      </c>
      <c r="I208" s="282" t="str">
        <f>IF('Frais de personnel'!I207=0,"",'Frais de personnel'!I207)</f>
        <v/>
      </c>
      <c r="J208" s="283"/>
      <c r="K208" s="284"/>
      <c r="L208" s="284"/>
      <c r="M208" s="285" t="str">
        <f t="shared" si="24"/>
        <v/>
      </c>
      <c r="N208" s="293" t="str">
        <f t="shared" si="27"/>
        <v/>
      </c>
      <c r="O208" s="287" t="str">
        <f t="shared" si="22"/>
        <v/>
      </c>
      <c r="P208" s="288" t="str">
        <f t="shared" si="25"/>
        <v/>
      </c>
      <c r="Q208" s="289" t="str">
        <f t="shared" si="26"/>
        <v/>
      </c>
      <c r="R208" s="290" t="str">
        <f t="shared" si="23"/>
        <v/>
      </c>
      <c r="S208" s="291"/>
    </row>
    <row r="209" spans="1:19" x14ac:dyDescent="0.25">
      <c r="A209" s="292">
        <v>203</v>
      </c>
      <c r="B209" s="280" t="str">
        <f>IF('Frais de personnel'!B208=0,"",'Frais de personnel'!B208)</f>
        <v/>
      </c>
      <c r="C209" s="280" t="str">
        <f>IF('Frais de personnel'!C208=0,"",'Frais de personnel'!C208)</f>
        <v/>
      </c>
      <c r="D209" s="281" t="str">
        <f>IF('Frais de personnel'!D208=0,"",'Frais de personnel'!D208)</f>
        <v/>
      </c>
      <c r="E209" s="281" t="str">
        <f>IF('Frais de personnel'!E208=0,"",'Frais de personnel'!E208)</f>
        <v/>
      </c>
      <c r="F209" s="280" t="str">
        <f>IF('Frais de personnel'!F208=0,"",'Frais de personnel'!F208)</f>
        <v/>
      </c>
      <c r="G209" s="282" t="str">
        <f>IF('Frais de personnel'!G208=0,"",'Frais de personnel'!G208)</f>
        <v/>
      </c>
      <c r="H209" s="282" t="str">
        <f>IF('Frais de personnel'!H208=0,"",'Frais de personnel'!H208)</f>
        <v/>
      </c>
      <c r="I209" s="282" t="str">
        <f>IF('Frais de personnel'!I208=0,"",'Frais de personnel'!I208)</f>
        <v/>
      </c>
      <c r="J209" s="283"/>
      <c r="K209" s="284"/>
      <c r="L209" s="284"/>
      <c r="M209" s="285" t="str">
        <f t="shared" si="24"/>
        <v/>
      </c>
      <c r="N209" s="293" t="str">
        <f t="shared" si="27"/>
        <v/>
      </c>
      <c r="O209" s="287" t="str">
        <f t="shared" si="22"/>
        <v/>
      </c>
      <c r="P209" s="288" t="str">
        <f t="shared" si="25"/>
        <v/>
      </c>
      <c r="Q209" s="289" t="str">
        <f t="shared" si="26"/>
        <v/>
      </c>
      <c r="R209" s="290" t="str">
        <f t="shared" si="23"/>
        <v/>
      </c>
      <c r="S209" s="291"/>
    </row>
    <row r="210" spans="1:19" x14ac:dyDescent="0.25">
      <c r="A210" s="292">
        <v>204</v>
      </c>
      <c r="B210" s="280" t="str">
        <f>IF('Frais de personnel'!B209=0,"",'Frais de personnel'!B209)</f>
        <v/>
      </c>
      <c r="C210" s="280" t="str">
        <f>IF('Frais de personnel'!C209=0,"",'Frais de personnel'!C209)</f>
        <v/>
      </c>
      <c r="D210" s="281" t="str">
        <f>IF('Frais de personnel'!D209=0,"",'Frais de personnel'!D209)</f>
        <v/>
      </c>
      <c r="E210" s="281" t="str">
        <f>IF('Frais de personnel'!E209=0,"",'Frais de personnel'!E209)</f>
        <v/>
      </c>
      <c r="F210" s="280" t="str">
        <f>IF('Frais de personnel'!F209=0,"",'Frais de personnel'!F209)</f>
        <v/>
      </c>
      <c r="G210" s="282" t="str">
        <f>IF('Frais de personnel'!G209=0,"",'Frais de personnel'!G209)</f>
        <v/>
      </c>
      <c r="H210" s="282" t="str">
        <f>IF('Frais de personnel'!H209=0,"",'Frais de personnel'!H209)</f>
        <v/>
      </c>
      <c r="I210" s="282" t="str">
        <f>IF('Frais de personnel'!I209=0,"",'Frais de personnel'!I209)</f>
        <v/>
      </c>
      <c r="J210" s="283"/>
      <c r="K210" s="284"/>
      <c r="L210" s="284"/>
      <c r="M210" s="285" t="str">
        <f t="shared" si="24"/>
        <v/>
      </c>
      <c r="N210" s="293" t="str">
        <f t="shared" si="27"/>
        <v/>
      </c>
      <c r="O210" s="287" t="str">
        <f t="shared" si="22"/>
        <v/>
      </c>
      <c r="P210" s="288" t="str">
        <f t="shared" si="25"/>
        <v/>
      </c>
      <c r="Q210" s="289" t="str">
        <f t="shared" si="26"/>
        <v/>
      </c>
      <c r="R210" s="290" t="str">
        <f t="shared" si="23"/>
        <v/>
      </c>
      <c r="S210" s="291"/>
    </row>
    <row r="211" spans="1:19" x14ac:dyDescent="0.25">
      <c r="A211" s="292">
        <v>205</v>
      </c>
      <c r="B211" s="280" t="str">
        <f>IF('Frais de personnel'!B210=0,"",'Frais de personnel'!B210)</f>
        <v/>
      </c>
      <c r="C211" s="280" t="str">
        <f>IF('Frais de personnel'!C210=0,"",'Frais de personnel'!C210)</f>
        <v/>
      </c>
      <c r="D211" s="281" t="str">
        <f>IF('Frais de personnel'!D210=0,"",'Frais de personnel'!D210)</f>
        <v/>
      </c>
      <c r="E211" s="281" t="str">
        <f>IF('Frais de personnel'!E210=0,"",'Frais de personnel'!E210)</f>
        <v/>
      </c>
      <c r="F211" s="280" t="str">
        <f>IF('Frais de personnel'!F210=0,"",'Frais de personnel'!F210)</f>
        <v/>
      </c>
      <c r="G211" s="282" t="str">
        <f>IF('Frais de personnel'!G210=0,"",'Frais de personnel'!G210)</f>
        <v/>
      </c>
      <c r="H211" s="282" t="str">
        <f>IF('Frais de personnel'!H210=0,"",'Frais de personnel'!H210)</f>
        <v/>
      </c>
      <c r="I211" s="282" t="str">
        <f>IF('Frais de personnel'!I210=0,"",'Frais de personnel'!I210)</f>
        <v/>
      </c>
      <c r="J211" s="283"/>
      <c r="K211" s="284"/>
      <c r="L211" s="284"/>
      <c r="M211" s="285" t="str">
        <f t="shared" si="24"/>
        <v/>
      </c>
      <c r="N211" s="293" t="str">
        <f t="shared" si="27"/>
        <v/>
      </c>
      <c r="O211" s="287" t="str">
        <f t="shared" si="22"/>
        <v/>
      </c>
      <c r="P211" s="288" t="str">
        <f t="shared" si="25"/>
        <v/>
      </c>
      <c r="Q211" s="289" t="str">
        <f t="shared" si="26"/>
        <v/>
      </c>
      <c r="R211" s="290" t="str">
        <f t="shared" si="23"/>
        <v/>
      </c>
      <c r="S211" s="291"/>
    </row>
    <row r="212" spans="1:19" x14ac:dyDescent="0.25">
      <c r="A212" s="292">
        <v>206</v>
      </c>
      <c r="B212" s="280" t="str">
        <f>IF('Frais de personnel'!B211=0,"",'Frais de personnel'!B211)</f>
        <v/>
      </c>
      <c r="C212" s="280" t="str">
        <f>IF('Frais de personnel'!C211=0,"",'Frais de personnel'!C211)</f>
        <v/>
      </c>
      <c r="D212" s="281" t="str">
        <f>IF('Frais de personnel'!D211=0,"",'Frais de personnel'!D211)</f>
        <v/>
      </c>
      <c r="E212" s="281" t="str">
        <f>IF('Frais de personnel'!E211=0,"",'Frais de personnel'!E211)</f>
        <v/>
      </c>
      <c r="F212" s="280" t="str">
        <f>IF('Frais de personnel'!F211=0,"",'Frais de personnel'!F211)</f>
        <v/>
      </c>
      <c r="G212" s="282" t="str">
        <f>IF('Frais de personnel'!G211=0,"",'Frais de personnel'!G211)</f>
        <v/>
      </c>
      <c r="H212" s="282" t="str">
        <f>IF('Frais de personnel'!H211=0,"",'Frais de personnel'!H211)</f>
        <v/>
      </c>
      <c r="I212" s="282" t="str">
        <f>IF('Frais de personnel'!I211=0,"",'Frais de personnel'!I211)</f>
        <v/>
      </c>
      <c r="J212" s="283"/>
      <c r="K212" s="284"/>
      <c r="L212" s="284"/>
      <c r="M212" s="285" t="str">
        <f t="shared" si="24"/>
        <v/>
      </c>
      <c r="N212" s="293" t="str">
        <f t="shared" si="27"/>
        <v/>
      </c>
      <c r="O212" s="287" t="str">
        <f t="shared" si="22"/>
        <v/>
      </c>
      <c r="P212" s="288" t="str">
        <f t="shared" si="25"/>
        <v/>
      </c>
      <c r="Q212" s="289" t="str">
        <f t="shared" si="26"/>
        <v/>
      </c>
      <c r="R212" s="290" t="str">
        <f t="shared" si="23"/>
        <v/>
      </c>
      <c r="S212" s="291"/>
    </row>
    <row r="213" spans="1:19" x14ac:dyDescent="0.25">
      <c r="A213" s="292">
        <v>207</v>
      </c>
      <c r="B213" s="280" t="str">
        <f>IF('Frais de personnel'!B212=0,"",'Frais de personnel'!B212)</f>
        <v/>
      </c>
      <c r="C213" s="280" t="str">
        <f>IF('Frais de personnel'!C212=0,"",'Frais de personnel'!C212)</f>
        <v/>
      </c>
      <c r="D213" s="281" t="str">
        <f>IF('Frais de personnel'!D212=0,"",'Frais de personnel'!D212)</f>
        <v/>
      </c>
      <c r="E213" s="281" t="str">
        <f>IF('Frais de personnel'!E212=0,"",'Frais de personnel'!E212)</f>
        <v/>
      </c>
      <c r="F213" s="280" t="str">
        <f>IF('Frais de personnel'!F212=0,"",'Frais de personnel'!F212)</f>
        <v/>
      </c>
      <c r="G213" s="282" t="str">
        <f>IF('Frais de personnel'!G212=0,"",'Frais de personnel'!G212)</f>
        <v/>
      </c>
      <c r="H213" s="282" t="str">
        <f>IF('Frais de personnel'!H212=0,"",'Frais de personnel'!H212)</f>
        <v/>
      </c>
      <c r="I213" s="282" t="str">
        <f>IF('Frais de personnel'!I212=0,"",'Frais de personnel'!I212)</f>
        <v/>
      </c>
      <c r="J213" s="283"/>
      <c r="K213" s="284"/>
      <c r="L213" s="284"/>
      <c r="M213" s="285" t="str">
        <f t="shared" si="24"/>
        <v/>
      </c>
      <c r="N213" s="293" t="str">
        <f t="shared" si="27"/>
        <v/>
      </c>
      <c r="O213" s="287" t="str">
        <f t="shared" si="22"/>
        <v/>
      </c>
      <c r="P213" s="288" t="str">
        <f t="shared" si="25"/>
        <v/>
      </c>
      <c r="Q213" s="289" t="str">
        <f t="shared" si="26"/>
        <v/>
      </c>
      <c r="R213" s="290" t="str">
        <f t="shared" si="23"/>
        <v/>
      </c>
      <c r="S213" s="291"/>
    </row>
    <row r="214" spans="1:19" x14ac:dyDescent="0.25">
      <c r="A214" s="292">
        <v>208</v>
      </c>
      <c r="B214" s="280" t="str">
        <f>IF('Frais de personnel'!B213=0,"",'Frais de personnel'!B213)</f>
        <v/>
      </c>
      <c r="C214" s="280" t="str">
        <f>IF('Frais de personnel'!C213=0,"",'Frais de personnel'!C213)</f>
        <v/>
      </c>
      <c r="D214" s="281" t="str">
        <f>IF('Frais de personnel'!D213=0,"",'Frais de personnel'!D213)</f>
        <v/>
      </c>
      <c r="E214" s="281" t="str">
        <f>IF('Frais de personnel'!E213=0,"",'Frais de personnel'!E213)</f>
        <v/>
      </c>
      <c r="F214" s="280" t="str">
        <f>IF('Frais de personnel'!F213=0,"",'Frais de personnel'!F213)</f>
        <v/>
      </c>
      <c r="G214" s="282" t="str">
        <f>IF('Frais de personnel'!G213=0,"",'Frais de personnel'!G213)</f>
        <v/>
      </c>
      <c r="H214" s="282" t="str">
        <f>IF('Frais de personnel'!H213=0,"",'Frais de personnel'!H213)</f>
        <v/>
      </c>
      <c r="I214" s="282" t="str">
        <f>IF('Frais de personnel'!I213=0,"",'Frais de personnel'!I213)</f>
        <v/>
      </c>
      <c r="J214" s="283"/>
      <c r="K214" s="284"/>
      <c r="L214" s="284"/>
      <c r="M214" s="285" t="str">
        <f t="shared" si="24"/>
        <v/>
      </c>
      <c r="N214" s="293" t="str">
        <f t="shared" si="27"/>
        <v/>
      </c>
      <c r="O214" s="287" t="str">
        <f t="shared" si="22"/>
        <v/>
      </c>
      <c r="P214" s="288" t="str">
        <f t="shared" si="25"/>
        <v/>
      </c>
      <c r="Q214" s="289" t="str">
        <f t="shared" si="26"/>
        <v/>
      </c>
      <c r="R214" s="290" t="str">
        <f t="shared" si="23"/>
        <v/>
      </c>
      <c r="S214" s="291"/>
    </row>
    <row r="215" spans="1:19" x14ac:dyDescent="0.25">
      <c r="A215" s="292">
        <v>209</v>
      </c>
      <c r="B215" s="280" t="str">
        <f>IF('Frais de personnel'!B214=0,"",'Frais de personnel'!B214)</f>
        <v/>
      </c>
      <c r="C215" s="280" t="str">
        <f>IF('Frais de personnel'!C214=0,"",'Frais de personnel'!C214)</f>
        <v/>
      </c>
      <c r="D215" s="281" t="str">
        <f>IF('Frais de personnel'!D214=0,"",'Frais de personnel'!D214)</f>
        <v/>
      </c>
      <c r="E215" s="281" t="str">
        <f>IF('Frais de personnel'!E214=0,"",'Frais de personnel'!E214)</f>
        <v/>
      </c>
      <c r="F215" s="280" t="str">
        <f>IF('Frais de personnel'!F214=0,"",'Frais de personnel'!F214)</f>
        <v/>
      </c>
      <c r="G215" s="282" t="str">
        <f>IF('Frais de personnel'!G214=0,"",'Frais de personnel'!G214)</f>
        <v/>
      </c>
      <c r="H215" s="282" t="str">
        <f>IF('Frais de personnel'!H214=0,"",'Frais de personnel'!H214)</f>
        <v/>
      </c>
      <c r="I215" s="282" t="str">
        <f>IF('Frais de personnel'!I214=0,"",'Frais de personnel'!I214)</f>
        <v/>
      </c>
      <c r="J215" s="283"/>
      <c r="K215" s="284"/>
      <c r="L215" s="284"/>
      <c r="M215" s="285" t="str">
        <f t="shared" si="24"/>
        <v/>
      </c>
      <c r="N215" s="293" t="str">
        <f t="shared" si="27"/>
        <v/>
      </c>
      <c r="O215" s="287" t="str">
        <f t="shared" si="22"/>
        <v/>
      </c>
      <c r="P215" s="288" t="str">
        <f t="shared" si="25"/>
        <v/>
      </c>
      <c r="Q215" s="289" t="str">
        <f t="shared" si="26"/>
        <v/>
      </c>
      <c r="R215" s="290" t="str">
        <f t="shared" si="23"/>
        <v/>
      </c>
      <c r="S215" s="291"/>
    </row>
    <row r="216" spans="1:19" x14ac:dyDescent="0.25">
      <c r="A216" s="292">
        <v>210</v>
      </c>
      <c r="B216" s="280" t="str">
        <f>IF('Frais de personnel'!B215=0,"",'Frais de personnel'!B215)</f>
        <v/>
      </c>
      <c r="C216" s="280" t="str">
        <f>IF('Frais de personnel'!C215=0,"",'Frais de personnel'!C215)</f>
        <v/>
      </c>
      <c r="D216" s="281" t="str">
        <f>IF('Frais de personnel'!D215=0,"",'Frais de personnel'!D215)</f>
        <v/>
      </c>
      <c r="E216" s="281" t="str">
        <f>IF('Frais de personnel'!E215=0,"",'Frais de personnel'!E215)</f>
        <v/>
      </c>
      <c r="F216" s="280" t="str">
        <f>IF('Frais de personnel'!F215=0,"",'Frais de personnel'!F215)</f>
        <v/>
      </c>
      <c r="G216" s="282" t="str">
        <f>IF('Frais de personnel'!G215=0,"",'Frais de personnel'!G215)</f>
        <v/>
      </c>
      <c r="H216" s="282" t="str">
        <f>IF('Frais de personnel'!H215=0,"",'Frais de personnel'!H215)</f>
        <v/>
      </c>
      <c r="I216" s="282" t="str">
        <f>IF('Frais de personnel'!I215=0,"",'Frais de personnel'!I215)</f>
        <v/>
      </c>
      <c r="J216" s="283"/>
      <c r="K216" s="284"/>
      <c r="L216" s="284"/>
      <c r="M216" s="285" t="str">
        <f t="shared" si="24"/>
        <v/>
      </c>
      <c r="N216" s="293" t="str">
        <f t="shared" si="27"/>
        <v/>
      </c>
      <c r="O216" s="287" t="str">
        <f t="shared" si="22"/>
        <v/>
      </c>
      <c r="P216" s="288" t="str">
        <f t="shared" si="25"/>
        <v/>
      </c>
      <c r="Q216" s="289" t="str">
        <f t="shared" si="26"/>
        <v/>
      </c>
      <c r="R216" s="290" t="str">
        <f t="shared" si="23"/>
        <v/>
      </c>
      <c r="S216" s="291"/>
    </row>
    <row r="217" spans="1:19" x14ac:dyDescent="0.25">
      <c r="A217" s="292">
        <v>211</v>
      </c>
      <c r="B217" s="280" t="str">
        <f>IF('Frais de personnel'!B216=0,"",'Frais de personnel'!B216)</f>
        <v/>
      </c>
      <c r="C217" s="280" t="str">
        <f>IF('Frais de personnel'!C216=0,"",'Frais de personnel'!C216)</f>
        <v/>
      </c>
      <c r="D217" s="281" t="str">
        <f>IF('Frais de personnel'!D216=0,"",'Frais de personnel'!D216)</f>
        <v/>
      </c>
      <c r="E217" s="281" t="str">
        <f>IF('Frais de personnel'!E216=0,"",'Frais de personnel'!E216)</f>
        <v/>
      </c>
      <c r="F217" s="280" t="str">
        <f>IF('Frais de personnel'!F216=0,"",'Frais de personnel'!F216)</f>
        <v/>
      </c>
      <c r="G217" s="282" t="str">
        <f>IF('Frais de personnel'!G216=0,"",'Frais de personnel'!G216)</f>
        <v/>
      </c>
      <c r="H217" s="282" t="str">
        <f>IF('Frais de personnel'!H216=0,"",'Frais de personnel'!H216)</f>
        <v/>
      </c>
      <c r="I217" s="282" t="str">
        <f>IF('Frais de personnel'!I216=0,"",'Frais de personnel'!I216)</f>
        <v/>
      </c>
      <c r="J217" s="283"/>
      <c r="K217" s="284"/>
      <c r="L217" s="284"/>
      <c r="M217" s="285" t="str">
        <f t="shared" si="24"/>
        <v/>
      </c>
      <c r="N217" s="293" t="str">
        <f t="shared" si="27"/>
        <v/>
      </c>
      <c r="O217" s="287" t="str">
        <f t="shared" si="22"/>
        <v/>
      </c>
      <c r="P217" s="288" t="str">
        <f t="shared" si="25"/>
        <v/>
      </c>
      <c r="Q217" s="289" t="str">
        <f t="shared" si="26"/>
        <v/>
      </c>
      <c r="R217" s="290" t="str">
        <f t="shared" si="23"/>
        <v/>
      </c>
      <c r="S217" s="291"/>
    </row>
    <row r="218" spans="1:19" x14ac:dyDescent="0.25">
      <c r="A218" s="292">
        <v>212</v>
      </c>
      <c r="B218" s="280" t="str">
        <f>IF('Frais de personnel'!B217=0,"",'Frais de personnel'!B217)</f>
        <v/>
      </c>
      <c r="C218" s="280" t="str">
        <f>IF('Frais de personnel'!C217=0,"",'Frais de personnel'!C217)</f>
        <v/>
      </c>
      <c r="D218" s="281" t="str">
        <f>IF('Frais de personnel'!D217=0,"",'Frais de personnel'!D217)</f>
        <v/>
      </c>
      <c r="E218" s="281" t="str">
        <f>IF('Frais de personnel'!E217=0,"",'Frais de personnel'!E217)</f>
        <v/>
      </c>
      <c r="F218" s="280" t="str">
        <f>IF('Frais de personnel'!F217=0,"",'Frais de personnel'!F217)</f>
        <v/>
      </c>
      <c r="G218" s="282" t="str">
        <f>IF('Frais de personnel'!G217=0,"",'Frais de personnel'!G217)</f>
        <v/>
      </c>
      <c r="H218" s="282" t="str">
        <f>IF('Frais de personnel'!H217=0,"",'Frais de personnel'!H217)</f>
        <v/>
      </c>
      <c r="I218" s="282" t="str">
        <f>IF('Frais de personnel'!I217=0,"",'Frais de personnel'!I217)</f>
        <v/>
      </c>
      <c r="J218" s="283"/>
      <c r="K218" s="284"/>
      <c r="L218" s="284"/>
      <c r="M218" s="285" t="str">
        <f t="shared" si="24"/>
        <v/>
      </c>
      <c r="N218" s="293" t="str">
        <f t="shared" si="27"/>
        <v/>
      </c>
      <c r="O218" s="287" t="str">
        <f t="shared" si="22"/>
        <v/>
      </c>
      <c r="P218" s="288" t="str">
        <f t="shared" si="25"/>
        <v/>
      </c>
      <c r="Q218" s="289" t="str">
        <f t="shared" si="26"/>
        <v/>
      </c>
      <c r="R218" s="290" t="str">
        <f t="shared" si="23"/>
        <v/>
      </c>
      <c r="S218" s="291"/>
    </row>
    <row r="219" spans="1:19" x14ac:dyDescent="0.25">
      <c r="A219" s="292">
        <v>213</v>
      </c>
      <c r="B219" s="280" t="str">
        <f>IF('Frais de personnel'!B218=0,"",'Frais de personnel'!B218)</f>
        <v/>
      </c>
      <c r="C219" s="280" t="str">
        <f>IF('Frais de personnel'!C218=0,"",'Frais de personnel'!C218)</f>
        <v/>
      </c>
      <c r="D219" s="281" t="str">
        <f>IF('Frais de personnel'!D218=0,"",'Frais de personnel'!D218)</f>
        <v/>
      </c>
      <c r="E219" s="281" t="str">
        <f>IF('Frais de personnel'!E218=0,"",'Frais de personnel'!E218)</f>
        <v/>
      </c>
      <c r="F219" s="280" t="str">
        <f>IF('Frais de personnel'!F218=0,"",'Frais de personnel'!F218)</f>
        <v/>
      </c>
      <c r="G219" s="282" t="str">
        <f>IF('Frais de personnel'!G218=0,"",'Frais de personnel'!G218)</f>
        <v/>
      </c>
      <c r="H219" s="282" t="str">
        <f>IF('Frais de personnel'!H218=0,"",'Frais de personnel'!H218)</f>
        <v/>
      </c>
      <c r="I219" s="282" t="str">
        <f>IF('Frais de personnel'!I218=0,"",'Frais de personnel'!I218)</f>
        <v/>
      </c>
      <c r="J219" s="283"/>
      <c r="K219" s="284"/>
      <c r="L219" s="284"/>
      <c r="M219" s="285" t="str">
        <f t="shared" si="24"/>
        <v/>
      </c>
      <c r="N219" s="293" t="str">
        <f t="shared" si="27"/>
        <v/>
      </c>
      <c r="O219" s="287" t="str">
        <f t="shared" si="22"/>
        <v/>
      </c>
      <c r="P219" s="288" t="str">
        <f t="shared" si="25"/>
        <v/>
      </c>
      <c r="Q219" s="289" t="str">
        <f t="shared" si="26"/>
        <v/>
      </c>
      <c r="R219" s="290" t="str">
        <f t="shared" si="23"/>
        <v/>
      </c>
      <c r="S219" s="291"/>
    </row>
    <row r="220" spans="1:19" x14ac:dyDescent="0.25">
      <c r="A220" s="292">
        <v>214</v>
      </c>
      <c r="B220" s="280" t="str">
        <f>IF('Frais de personnel'!B219=0,"",'Frais de personnel'!B219)</f>
        <v/>
      </c>
      <c r="C220" s="280" t="str">
        <f>IF('Frais de personnel'!C219=0,"",'Frais de personnel'!C219)</f>
        <v/>
      </c>
      <c r="D220" s="281" t="str">
        <f>IF('Frais de personnel'!D219=0,"",'Frais de personnel'!D219)</f>
        <v/>
      </c>
      <c r="E220" s="281" t="str">
        <f>IF('Frais de personnel'!E219=0,"",'Frais de personnel'!E219)</f>
        <v/>
      </c>
      <c r="F220" s="280" t="str">
        <f>IF('Frais de personnel'!F219=0,"",'Frais de personnel'!F219)</f>
        <v/>
      </c>
      <c r="G220" s="282" t="str">
        <f>IF('Frais de personnel'!G219=0,"",'Frais de personnel'!G219)</f>
        <v/>
      </c>
      <c r="H220" s="282" t="str">
        <f>IF('Frais de personnel'!H219=0,"",'Frais de personnel'!H219)</f>
        <v/>
      </c>
      <c r="I220" s="282" t="str">
        <f>IF('Frais de personnel'!I219=0,"",'Frais de personnel'!I219)</f>
        <v/>
      </c>
      <c r="J220" s="283"/>
      <c r="K220" s="284"/>
      <c r="L220" s="284"/>
      <c r="M220" s="285" t="str">
        <f t="shared" si="24"/>
        <v/>
      </c>
      <c r="N220" s="293" t="str">
        <f t="shared" si="27"/>
        <v/>
      </c>
      <c r="O220" s="287" t="str">
        <f t="shared" si="22"/>
        <v/>
      </c>
      <c r="P220" s="288" t="str">
        <f t="shared" si="25"/>
        <v/>
      </c>
      <c r="Q220" s="289" t="str">
        <f t="shared" si="26"/>
        <v/>
      </c>
      <c r="R220" s="290" t="str">
        <f t="shared" si="23"/>
        <v/>
      </c>
      <c r="S220" s="291"/>
    </row>
    <row r="221" spans="1:19" x14ac:dyDescent="0.25">
      <c r="A221" s="292">
        <v>215</v>
      </c>
      <c r="B221" s="280" t="str">
        <f>IF('Frais de personnel'!B220=0,"",'Frais de personnel'!B220)</f>
        <v/>
      </c>
      <c r="C221" s="280" t="str">
        <f>IF('Frais de personnel'!C220=0,"",'Frais de personnel'!C220)</f>
        <v/>
      </c>
      <c r="D221" s="281" t="str">
        <f>IF('Frais de personnel'!D220=0,"",'Frais de personnel'!D220)</f>
        <v/>
      </c>
      <c r="E221" s="281" t="str">
        <f>IF('Frais de personnel'!E220=0,"",'Frais de personnel'!E220)</f>
        <v/>
      </c>
      <c r="F221" s="280" t="str">
        <f>IF('Frais de personnel'!F220=0,"",'Frais de personnel'!F220)</f>
        <v/>
      </c>
      <c r="G221" s="282" t="str">
        <f>IF('Frais de personnel'!G220=0,"",'Frais de personnel'!G220)</f>
        <v/>
      </c>
      <c r="H221" s="282" t="str">
        <f>IF('Frais de personnel'!H220=0,"",'Frais de personnel'!H220)</f>
        <v/>
      </c>
      <c r="I221" s="282" t="str">
        <f>IF('Frais de personnel'!I220=0,"",'Frais de personnel'!I220)</f>
        <v/>
      </c>
      <c r="J221" s="283"/>
      <c r="K221" s="284"/>
      <c r="L221" s="284"/>
      <c r="M221" s="285" t="str">
        <f t="shared" si="24"/>
        <v/>
      </c>
      <c r="N221" s="293" t="str">
        <f t="shared" si="27"/>
        <v/>
      </c>
      <c r="O221" s="287" t="str">
        <f t="shared" si="22"/>
        <v/>
      </c>
      <c r="P221" s="288" t="str">
        <f t="shared" si="25"/>
        <v/>
      </c>
      <c r="Q221" s="289" t="str">
        <f t="shared" si="26"/>
        <v/>
      </c>
      <c r="R221" s="290" t="str">
        <f t="shared" si="23"/>
        <v/>
      </c>
      <c r="S221" s="291"/>
    </row>
    <row r="222" spans="1:19" x14ac:dyDescent="0.25">
      <c r="A222" s="292">
        <v>216</v>
      </c>
      <c r="B222" s="280" t="str">
        <f>IF('Frais de personnel'!B221=0,"",'Frais de personnel'!B221)</f>
        <v/>
      </c>
      <c r="C222" s="280" t="str">
        <f>IF('Frais de personnel'!C221=0,"",'Frais de personnel'!C221)</f>
        <v/>
      </c>
      <c r="D222" s="281" t="str">
        <f>IF('Frais de personnel'!D221=0,"",'Frais de personnel'!D221)</f>
        <v/>
      </c>
      <c r="E222" s="281" t="str">
        <f>IF('Frais de personnel'!E221=0,"",'Frais de personnel'!E221)</f>
        <v/>
      </c>
      <c r="F222" s="280" t="str">
        <f>IF('Frais de personnel'!F221=0,"",'Frais de personnel'!F221)</f>
        <v/>
      </c>
      <c r="G222" s="282" t="str">
        <f>IF('Frais de personnel'!G221=0,"",'Frais de personnel'!G221)</f>
        <v/>
      </c>
      <c r="H222" s="282" t="str">
        <f>IF('Frais de personnel'!H221=0,"",'Frais de personnel'!H221)</f>
        <v/>
      </c>
      <c r="I222" s="282" t="str">
        <f>IF('Frais de personnel'!I221=0,"",'Frais de personnel'!I221)</f>
        <v/>
      </c>
      <c r="J222" s="283"/>
      <c r="K222" s="284"/>
      <c r="L222" s="284"/>
      <c r="M222" s="285" t="str">
        <f t="shared" si="24"/>
        <v/>
      </c>
      <c r="N222" s="293" t="str">
        <f t="shared" si="27"/>
        <v/>
      </c>
      <c r="O222" s="287" t="str">
        <f t="shared" si="22"/>
        <v/>
      </c>
      <c r="P222" s="288" t="str">
        <f t="shared" si="25"/>
        <v/>
      </c>
      <c r="Q222" s="289" t="str">
        <f t="shared" si="26"/>
        <v/>
      </c>
      <c r="R222" s="290" t="str">
        <f t="shared" si="23"/>
        <v/>
      </c>
      <c r="S222" s="291"/>
    </row>
    <row r="223" spans="1:19" x14ac:dyDescent="0.25">
      <c r="A223" s="292">
        <v>217</v>
      </c>
      <c r="B223" s="280" t="str">
        <f>IF('Frais de personnel'!B222=0,"",'Frais de personnel'!B222)</f>
        <v/>
      </c>
      <c r="C223" s="280" t="str">
        <f>IF('Frais de personnel'!C222=0,"",'Frais de personnel'!C222)</f>
        <v/>
      </c>
      <c r="D223" s="281" t="str">
        <f>IF('Frais de personnel'!D222=0,"",'Frais de personnel'!D222)</f>
        <v/>
      </c>
      <c r="E223" s="281" t="str">
        <f>IF('Frais de personnel'!E222=0,"",'Frais de personnel'!E222)</f>
        <v/>
      </c>
      <c r="F223" s="280" t="str">
        <f>IF('Frais de personnel'!F222=0,"",'Frais de personnel'!F222)</f>
        <v/>
      </c>
      <c r="G223" s="282" t="str">
        <f>IF('Frais de personnel'!G222=0,"",'Frais de personnel'!G222)</f>
        <v/>
      </c>
      <c r="H223" s="282" t="str">
        <f>IF('Frais de personnel'!H222=0,"",'Frais de personnel'!H222)</f>
        <v/>
      </c>
      <c r="I223" s="282" t="str">
        <f>IF('Frais de personnel'!I222=0,"",'Frais de personnel'!I222)</f>
        <v/>
      </c>
      <c r="J223" s="283"/>
      <c r="K223" s="284"/>
      <c r="L223" s="284"/>
      <c r="M223" s="285" t="str">
        <f t="shared" si="24"/>
        <v/>
      </c>
      <c r="N223" s="293" t="str">
        <f t="shared" si="27"/>
        <v/>
      </c>
      <c r="O223" s="287" t="str">
        <f t="shared" si="22"/>
        <v/>
      </c>
      <c r="P223" s="288" t="str">
        <f t="shared" si="25"/>
        <v/>
      </c>
      <c r="Q223" s="289" t="str">
        <f t="shared" si="26"/>
        <v/>
      </c>
      <c r="R223" s="290" t="str">
        <f t="shared" si="23"/>
        <v/>
      </c>
      <c r="S223" s="291"/>
    </row>
    <row r="224" spans="1:19" x14ac:dyDescent="0.25">
      <c r="A224" s="292">
        <v>218</v>
      </c>
      <c r="B224" s="280" t="str">
        <f>IF('Frais de personnel'!B223=0,"",'Frais de personnel'!B223)</f>
        <v/>
      </c>
      <c r="C224" s="280" t="str">
        <f>IF('Frais de personnel'!C223=0,"",'Frais de personnel'!C223)</f>
        <v/>
      </c>
      <c r="D224" s="281" t="str">
        <f>IF('Frais de personnel'!D223=0,"",'Frais de personnel'!D223)</f>
        <v/>
      </c>
      <c r="E224" s="281" t="str">
        <f>IF('Frais de personnel'!E223=0,"",'Frais de personnel'!E223)</f>
        <v/>
      </c>
      <c r="F224" s="280" t="str">
        <f>IF('Frais de personnel'!F223=0,"",'Frais de personnel'!F223)</f>
        <v/>
      </c>
      <c r="G224" s="282" t="str">
        <f>IF('Frais de personnel'!G223=0,"",'Frais de personnel'!G223)</f>
        <v/>
      </c>
      <c r="H224" s="282" t="str">
        <f>IF('Frais de personnel'!H223=0,"",'Frais de personnel'!H223)</f>
        <v/>
      </c>
      <c r="I224" s="282" t="str">
        <f>IF('Frais de personnel'!I223=0,"",'Frais de personnel'!I223)</f>
        <v/>
      </c>
      <c r="J224" s="283"/>
      <c r="K224" s="284"/>
      <c r="L224" s="284"/>
      <c r="M224" s="285" t="str">
        <f t="shared" si="24"/>
        <v/>
      </c>
      <c r="N224" s="293" t="str">
        <f t="shared" si="27"/>
        <v/>
      </c>
      <c r="O224" s="287" t="str">
        <f t="shared" si="22"/>
        <v/>
      </c>
      <c r="P224" s="288" t="str">
        <f t="shared" si="25"/>
        <v/>
      </c>
      <c r="Q224" s="289" t="str">
        <f t="shared" si="26"/>
        <v/>
      </c>
      <c r="R224" s="290" t="str">
        <f t="shared" si="23"/>
        <v/>
      </c>
      <c r="S224" s="291"/>
    </row>
    <row r="225" spans="1:19" x14ac:dyDescent="0.25">
      <c r="A225" s="292">
        <v>219</v>
      </c>
      <c r="B225" s="280" t="str">
        <f>IF('Frais de personnel'!B224=0,"",'Frais de personnel'!B224)</f>
        <v/>
      </c>
      <c r="C225" s="280" t="str">
        <f>IF('Frais de personnel'!C224=0,"",'Frais de personnel'!C224)</f>
        <v/>
      </c>
      <c r="D225" s="281" t="str">
        <f>IF('Frais de personnel'!D224=0,"",'Frais de personnel'!D224)</f>
        <v/>
      </c>
      <c r="E225" s="281" t="str">
        <f>IF('Frais de personnel'!E224=0,"",'Frais de personnel'!E224)</f>
        <v/>
      </c>
      <c r="F225" s="280" t="str">
        <f>IF('Frais de personnel'!F224=0,"",'Frais de personnel'!F224)</f>
        <v/>
      </c>
      <c r="G225" s="282" t="str">
        <f>IF('Frais de personnel'!G224=0,"",'Frais de personnel'!G224)</f>
        <v/>
      </c>
      <c r="H225" s="282" t="str">
        <f>IF('Frais de personnel'!H224=0,"",'Frais de personnel'!H224)</f>
        <v/>
      </c>
      <c r="I225" s="282" t="str">
        <f>IF('Frais de personnel'!I224=0,"",'Frais de personnel'!I224)</f>
        <v/>
      </c>
      <c r="J225" s="283"/>
      <c r="K225" s="284"/>
      <c r="L225" s="284"/>
      <c r="M225" s="285" t="str">
        <f t="shared" si="24"/>
        <v/>
      </c>
      <c r="N225" s="293" t="str">
        <f t="shared" si="27"/>
        <v/>
      </c>
      <c r="O225" s="287" t="str">
        <f t="shared" si="22"/>
        <v/>
      </c>
      <c r="P225" s="288" t="str">
        <f t="shared" si="25"/>
        <v/>
      </c>
      <c r="Q225" s="289" t="str">
        <f t="shared" si="26"/>
        <v/>
      </c>
      <c r="R225" s="290" t="str">
        <f t="shared" si="23"/>
        <v/>
      </c>
      <c r="S225" s="291"/>
    </row>
    <row r="226" spans="1:19" x14ac:dyDescent="0.25">
      <c r="A226" s="292">
        <v>220</v>
      </c>
      <c r="B226" s="280" t="str">
        <f>IF('Frais de personnel'!B225=0,"",'Frais de personnel'!B225)</f>
        <v/>
      </c>
      <c r="C226" s="280" t="str">
        <f>IF('Frais de personnel'!C225=0,"",'Frais de personnel'!C225)</f>
        <v/>
      </c>
      <c r="D226" s="281" t="str">
        <f>IF('Frais de personnel'!D225=0,"",'Frais de personnel'!D225)</f>
        <v/>
      </c>
      <c r="E226" s="281" t="str">
        <f>IF('Frais de personnel'!E225=0,"",'Frais de personnel'!E225)</f>
        <v/>
      </c>
      <c r="F226" s="280" t="str">
        <f>IF('Frais de personnel'!F225=0,"",'Frais de personnel'!F225)</f>
        <v/>
      </c>
      <c r="G226" s="282" t="str">
        <f>IF('Frais de personnel'!G225=0,"",'Frais de personnel'!G225)</f>
        <v/>
      </c>
      <c r="H226" s="282" t="str">
        <f>IF('Frais de personnel'!H225=0,"",'Frais de personnel'!H225)</f>
        <v/>
      </c>
      <c r="I226" s="282" t="str">
        <f>IF('Frais de personnel'!I225=0,"",'Frais de personnel'!I225)</f>
        <v/>
      </c>
      <c r="J226" s="283"/>
      <c r="K226" s="284"/>
      <c r="L226" s="284"/>
      <c r="M226" s="285" t="str">
        <f t="shared" si="24"/>
        <v/>
      </c>
      <c r="N226" s="293" t="str">
        <f t="shared" si="27"/>
        <v/>
      </c>
      <c r="O226" s="287" t="str">
        <f t="shared" si="22"/>
        <v/>
      </c>
      <c r="P226" s="288" t="str">
        <f t="shared" si="25"/>
        <v/>
      </c>
      <c r="Q226" s="289" t="str">
        <f t="shared" si="26"/>
        <v/>
      </c>
      <c r="R226" s="290" t="str">
        <f t="shared" si="23"/>
        <v/>
      </c>
      <c r="S226" s="291"/>
    </row>
    <row r="227" spans="1:19" x14ac:dyDescent="0.25">
      <c r="A227" s="292">
        <v>221</v>
      </c>
      <c r="B227" s="280" t="str">
        <f>IF('Frais de personnel'!B226=0,"",'Frais de personnel'!B226)</f>
        <v/>
      </c>
      <c r="C227" s="280" t="str">
        <f>IF('Frais de personnel'!C226=0,"",'Frais de personnel'!C226)</f>
        <v/>
      </c>
      <c r="D227" s="281" t="str">
        <f>IF('Frais de personnel'!D226=0,"",'Frais de personnel'!D226)</f>
        <v/>
      </c>
      <c r="E227" s="281" t="str">
        <f>IF('Frais de personnel'!E226=0,"",'Frais de personnel'!E226)</f>
        <v/>
      </c>
      <c r="F227" s="280" t="str">
        <f>IF('Frais de personnel'!F226=0,"",'Frais de personnel'!F226)</f>
        <v/>
      </c>
      <c r="G227" s="282" t="str">
        <f>IF('Frais de personnel'!G226=0,"",'Frais de personnel'!G226)</f>
        <v/>
      </c>
      <c r="H227" s="282" t="str">
        <f>IF('Frais de personnel'!H226=0,"",'Frais de personnel'!H226)</f>
        <v/>
      </c>
      <c r="I227" s="282" t="str">
        <f>IF('Frais de personnel'!I226=0,"",'Frais de personnel'!I226)</f>
        <v/>
      </c>
      <c r="J227" s="283"/>
      <c r="K227" s="284"/>
      <c r="L227" s="284"/>
      <c r="M227" s="285" t="str">
        <f t="shared" si="24"/>
        <v/>
      </c>
      <c r="N227" s="293" t="str">
        <f t="shared" si="27"/>
        <v/>
      </c>
      <c r="O227" s="287" t="str">
        <f t="shared" si="22"/>
        <v/>
      </c>
      <c r="P227" s="288" t="str">
        <f t="shared" si="25"/>
        <v/>
      </c>
      <c r="Q227" s="289" t="str">
        <f t="shared" si="26"/>
        <v/>
      </c>
      <c r="R227" s="290" t="str">
        <f t="shared" si="23"/>
        <v/>
      </c>
      <c r="S227" s="291"/>
    </row>
    <row r="228" spans="1:19" x14ac:dyDescent="0.25">
      <c r="A228" s="292">
        <v>222</v>
      </c>
      <c r="B228" s="280" t="str">
        <f>IF('Frais de personnel'!B227=0,"",'Frais de personnel'!B227)</f>
        <v/>
      </c>
      <c r="C228" s="280" t="str">
        <f>IF('Frais de personnel'!C227=0,"",'Frais de personnel'!C227)</f>
        <v/>
      </c>
      <c r="D228" s="281" t="str">
        <f>IF('Frais de personnel'!D227=0,"",'Frais de personnel'!D227)</f>
        <v/>
      </c>
      <c r="E228" s="281" t="str">
        <f>IF('Frais de personnel'!E227=0,"",'Frais de personnel'!E227)</f>
        <v/>
      </c>
      <c r="F228" s="280" t="str">
        <f>IF('Frais de personnel'!F227=0,"",'Frais de personnel'!F227)</f>
        <v/>
      </c>
      <c r="G228" s="282" t="str">
        <f>IF('Frais de personnel'!G227=0,"",'Frais de personnel'!G227)</f>
        <v/>
      </c>
      <c r="H228" s="282" t="str">
        <f>IF('Frais de personnel'!H227=0,"",'Frais de personnel'!H227)</f>
        <v/>
      </c>
      <c r="I228" s="282" t="str">
        <f>IF('Frais de personnel'!I227=0,"",'Frais de personnel'!I227)</f>
        <v/>
      </c>
      <c r="J228" s="283"/>
      <c r="K228" s="284"/>
      <c r="L228" s="284"/>
      <c r="M228" s="285" t="str">
        <f t="shared" si="24"/>
        <v/>
      </c>
      <c r="N228" s="293" t="str">
        <f t="shared" si="27"/>
        <v/>
      </c>
      <c r="O228" s="287" t="str">
        <f t="shared" si="22"/>
        <v/>
      </c>
      <c r="P228" s="288" t="str">
        <f t="shared" si="25"/>
        <v/>
      </c>
      <c r="Q228" s="289" t="str">
        <f t="shared" si="26"/>
        <v/>
      </c>
      <c r="R228" s="290" t="str">
        <f t="shared" si="23"/>
        <v/>
      </c>
      <c r="S228" s="291"/>
    </row>
    <row r="229" spans="1:19" x14ac:dyDescent="0.25">
      <c r="A229" s="292">
        <v>223</v>
      </c>
      <c r="B229" s="280" t="str">
        <f>IF('Frais de personnel'!B228=0,"",'Frais de personnel'!B228)</f>
        <v/>
      </c>
      <c r="C229" s="280" t="str">
        <f>IF('Frais de personnel'!C228=0,"",'Frais de personnel'!C228)</f>
        <v/>
      </c>
      <c r="D229" s="281" t="str">
        <f>IF('Frais de personnel'!D228=0,"",'Frais de personnel'!D228)</f>
        <v/>
      </c>
      <c r="E229" s="281" t="str">
        <f>IF('Frais de personnel'!E228=0,"",'Frais de personnel'!E228)</f>
        <v/>
      </c>
      <c r="F229" s="280" t="str">
        <f>IF('Frais de personnel'!F228=0,"",'Frais de personnel'!F228)</f>
        <v/>
      </c>
      <c r="G229" s="282" t="str">
        <f>IF('Frais de personnel'!G228=0,"",'Frais de personnel'!G228)</f>
        <v/>
      </c>
      <c r="H229" s="282" t="str">
        <f>IF('Frais de personnel'!H228=0,"",'Frais de personnel'!H228)</f>
        <v/>
      </c>
      <c r="I229" s="282" t="str">
        <f>IF('Frais de personnel'!I228=0,"",'Frais de personnel'!I228)</f>
        <v/>
      </c>
      <c r="J229" s="283"/>
      <c r="K229" s="284"/>
      <c r="L229" s="284"/>
      <c r="M229" s="285" t="str">
        <f t="shared" si="24"/>
        <v/>
      </c>
      <c r="N229" s="293" t="str">
        <f t="shared" si="27"/>
        <v/>
      </c>
      <c r="O229" s="287" t="str">
        <f t="shared" si="22"/>
        <v/>
      </c>
      <c r="P229" s="288" t="str">
        <f t="shared" si="25"/>
        <v/>
      </c>
      <c r="Q229" s="289" t="str">
        <f t="shared" si="26"/>
        <v/>
      </c>
      <c r="R229" s="290" t="str">
        <f t="shared" si="23"/>
        <v/>
      </c>
      <c r="S229" s="291"/>
    </row>
    <row r="230" spans="1:19" x14ac:dyDescent="0.25">
      <c r="A230" s="292">
        <v>224</v>
      </c>
      <c r="B230" s="280" t="str">
        <f>IF('Frais de personnel'!B229=0,"",'Frais de personnel'!B229)</f>
        <v/>
      </c>
      <c r="C230" s="280" t="str">
        <f>IF('Frais de personnel'!C229=0,"",'Frais de personnel'!C229)</f>
        <v/>
      </c>
      <c r="D230" s="281" t="str">
        <f>IF('Frais de personnel'!D229=0,"",'Frais de personnel'!D229)</f>
        <v/>
      </c>
      <c r="E230" s="281" t="str">
        <f>IF('Frais de personnel'!E229=0,"",'Frais de personnel'!E229)</f>
        <v/>
      </c>
      <c r="F230" s="280" t="str">
        <f>IF('Frais de personnel'!F229=0,"",'Frais de personnel'!F229)</f>
        <v/>
      </c>
      <c r="G230" s="282" t="str">
        <f>IF('Frais de personnel'!G229=0,"",'Frais de personnel'!G229)</f>
        <v/>
      </c>
      <c r="H230" s="282" t="str">
        <f>IF('Frais de personnel'!H229=0,"",'Frais de personnel'!H229)</f>
        <v/>
      </c>
      <c r="I230" s="282" t="str">
        <f>IF('Frais de personnel'!I229=0,"",'Frais de personnel'!I229)</f>
        <v/>
      </c>
      <c r="J230" s="283"/>
      <c r="K230" s="284"/>
      <c r="L230" s="284"/>
      <c r="M230" s="285" t="str">
        <f t="shared" si="24"/>
        <v/>
      </c>
      <c r="N230" s="293" t="str">
        <f t="shared" si="27"/>
        <v/>
      </c>
      <c r="O230" s="287" t="str">
        <f t="shared" si="22"/>
        <v/>
      </c>
      <c r="P230" s="288" t="str">
        <f t="shared" si="25"/>
        <v/>
      </c>
      <c r="Q230" s="289" t="str">
        <f t="shared" si="26"/>
        <v/>
      </c>
      <c r="R230" s="290" t="str">
        <f t="shared" si="23"/>
        <v/>
      </c>
      <c r="S230" s="291"/>
    </row>
    <row r="231" spans="1:19" x14ac:dyDescent="0.25">
      <c r="A231" s="292">
        <v>225</v>
      </c>
      <c r="B231" s="280" t="str">
        <f>IF('Frais de personnel'!B230=0,"",'Frais de personnel'!B230)</f>
        <v/>
      </c>
      <c r="C231" s="280" t="str">
        <f>IF('Frais de personnel'!C230=0,"",'Frais de personnel'!C230)</f>
        <v/>
      </c>
      <c r="D231" s="281" t="str">
        <f>IF('Frais de personnel'!D230=0,"",'Frais de personnel'!D230)</f>
        <v/>
      </c>
      <c r="E231" s="281" t="str">
        <f>IF('Frais de personnel'!E230=0,"",'Frais de personnel'!E230)</f>
        <v/>
      </c>
      <c r="F231" s="280" t="str">
        <f>IF('Frais de personnel'!F230=0,"",'Frais de personnel'!F230)</f>
        <v/>
      </c>
      <c r="G231" s="282" t="str">
        <f>IF('Frais de personnel'!G230=0,"",'Frais de personnel'!G230)</f>
        <v/>
      </c>
      <c r="H231" s="282" t="str">
        <f>IF('Frais de personnel'!H230=0,"",'Frais de personnel'!H230)</f>
        <v/>
      </c>
      <c r="I231" s="282" t="str">
        <f>IF('Frais de personnel'!I230=0,"",'Frais de personnel'!I230)</f>
        <v/>
      </c>
      <c r="J231" s="283"/>
      <c r="K231" s="284"/>
      <c r="L231" s="284"/>
      <c r="M231" s="285" t="str">
        <f t="shared" si="24"/>
        <v/>
      </c>
      <c r="N231" s="293" t="str">
        <f t="shared" si="27"/>
        <v/>
      </c>
      <c r="O231" s="287" t="str">
        <f t="shared" si="22"/>
        <v/>
      </c>
      <c r="P231" s="288" t="str">
        <f t="shared" si="25"/>
        <v/>
      </c>
      <c r="Q231" s="289" t="str">
        <f t="shared" si="26"/>
        <v/>
      </c>
      <c r="R231" s="290" t="str">
        <f t="shared" si="23"/>
        <v/>
      </c>
      <c r="S231" s="291"/>
    </row>
    <row r="232" spans="1:19" x14ac:dyDescent="0.25">
      <c r="A232" s="292">
        <v>226</v>
      </c>
      <c r="B232" s="280" t="str">
        <f>IF('Frais de personnel'!B231=0,"",'Frais de personnel'!B231)</f>
        <v/>
      </c>
      <c r="C232" s="280" t="str">
        <f>IF('Frais de personnel'!C231=0,"",'Frais de personnel'!C231)</f>
        <v/>
      </c>
      <c r="D232" s="281" t="str">
        <f>IF('Frais de personnel'!D231=0,"",'Frais de personnel'!D231)</f>
        <v/>
      </c>
      <c r="E232" s="281" t="str">
        <f>IF('Frais de personnel'!E231=0,"",'Frais de personnel'!E231)</f>
        <v/>
      </c>
      <c r="F232" s="280" t="str">
        <f>IF('Frais de personnel'!F231=0,"",'Frais de personnel'!F231)</f>
        <v/>
      </c>
      <c r="G232" s="282" t="str">
        <f>IF('Frais de personnel'!G231=0,"",'Frais de personnel'!G231)</f>
        <v/>
      </c>
      <c r="H232" s="282" t="str">
        <f>IF('Frais de personnel'!H231=0,"",'Frais de personnel'!H231)</f>
        <v/>
      </c>
      <c r="I232" s="282" t="str">
        <f>IF('Frais de personnel'!I231=0,"",'Frais de personnel'!I231)</f>
        <v/>
      </c>
      <c r="J232" s="283"/>
      <c r="K232" s="284"/>
      <c r="L232" s="284"/>
      <c r="M232" s="285" t="str">
        <f t="shared" si="24"/>
        <v/>
      </c>
      <c r="N232" s="293" t="str">
        <f t="shared" si="27"/>
        <v/>
      </c>
      <c r="O232" s="287" t="str">
        <f t="shared" ref="O232:O295" si="28">IF(OR(M232=0,ISBLANK(M232)),"",M232)</f>
        <v/>
      </c>
      <c r="P232" s="288" t="str">
        <f t="shared" si="25"/>
        <v/>
      </c>
      <c r="Q232" s="289" t="str">
        <f t="shared" si="26"/>
        <v/>
      </c>
      <c r="R232" s="290" t="str">
        <f t="shared" ref="R232:R295" si="29">IF($Q232&gt;$O232,"Le montant éligible retenu ne peut pas être supérieur au montant raisonnable",IF($Q232&gt;$P232,"Le montant éligible retenu ne peut pas être supérieur au montant du plafond",""))</f>
        <v/>
      </c>
      <c r="S232" s="291"/>
    </row>
    <row r="233" spans="1:19" x14ac:dyDescent="0.25">
      <c r="A233" s="292">
        <v>227</v>
      </c>
      <c r="B233" s="280" t="str">
        <f>IF('Frais de personnel'!B232=0,"",'Frais de personnel'!B232)</f>
        <v/>
      </c>
      <c r="C233" s="280" t="str">
        <f>IF('Frais de personnel'!C232=0,"",'Frais de personnel'!C232)</f>
        <v/>
      </c>
      <c r="D233" s="281" t="str">
        <f>IF('Frais de personnel'!D232=0,"",'Frais de personnel'!D232)</f>
        <v/>
      </c>
      <c r="E233" s="281" t="str">
        <f>IF('Frais de personnel'!E232=0,"",'Frais de personnel'!E232)</f>
        <v/>
      </c>
      <c r="F233" s="280" t="str">
        <f>IF('Frais de personnel'!F232=0,"",'Frais de personnel'!F232)</f>
        <v/>
      </c>
      <c r="G233" s="282" t="str">
        <f>IF('Frais de personnel'!G232=0,"",'Frais de personnel'!G232)</f>
        <v/>
      </c>
      <c r="H233" s="282" t="str">
        <f>IF('Frais de personnel'!H232=0,"",'Frais de personnel'!H232)</f>
        <v/>
      </c>
      <c r="I233" s="282" t="str">
        <f>IF('Frais de personnel'!I232=0,"",'Frais de personnel'!I232)</f>
        <v/>
      </c>
      <c r="J233" s="283"/>
      <c r="K233" s="284"/>
      <c r="L233" s="284"/>
      <c r="M233" s="285" t="str">
        <f t="shared" si="24"/>
        <v/>
      </c>
      <c r="N233" s="293" t="str">
        <f t="shared" si="27"/>
        <v/>
      </c>
      <c r="O233" s="287" t="str">
        <f t="shared" si="28"/>
        <v/>
      </c>
      <c r="P233" s="288" t="str">
        <f t="shared" si="25"/>
        <v/>
      </c>
      <c r="Q233" s="289" t="str">
        <f t="shared" si="26"/>
        <v/>
      </c>
      <c r="R233" s="290" t="str">
        <f t="shared" si="29"/>
        <v/>
      </c>
      <c r="S233" s="291"/>
    </row>
    <row r="234" spans="1:19" x14ac:dyDescent="0.25">
      <c r="A234" s="292">
        <v>228</v>
      </c>
      <c r="B234" s="280" t="str">
        <f>IF('Frais de personnel'!B233=0,"",'Frais de personnel'!B233)</f>
        <v/>
      </c>
      <c r="C234" s="280" t="str">
        <f>IF('Frais de personnel'!C233=0,"",'Frais de personnel'!C233)</f>
        <v/>
      </c>
      <c r="D234" s="281" t="str">
        <f>IF('Frais de personnel'!D233=0,"",'Frais de personnel'!D233)</f>
        <v/>
      </c>
      <c r="E234" s="281" t="str">
        <f>IF('Frais de personnel'!E233=0,"",'Frais de personnel'!E233)</f>
        <v/>
      </c>
      <c r="F234" s="280" t="str">
        <f>IF('Frais de personnel'!F233=0,"",'Frais de personnel'!F233)</f>
        <v/>
      </c>
      <c r="G234" s="282" t="str">
        <f>IF('Frais de personnel'!G233=0,"",'Frais de personnel'!G233)</f>
        <v/>
      </c>
      <c r="H234" s="282" t="str">
        <f>IF('Frais de personnel'!H233=0,"",'Frais de personnel'!H233)</f>
        <v/>
      </c>
      <c r="I234" s="282" t="str">
        <f>IF('Frais de personnel'!I233=0,"",'Frais de personnel'!I233)</f>
        <v/>
      </c>
      <c r="J234" s="283"/>
      <c r="K234" s="284"/>
      <c r="L234" s="284"/>
      <c r="M234" s="285" t="str">
        <f t="shared" si="24"/>
        <v/>
      </c>
      <c r="N234" s="293" t="str">
        <f t="shared" si="27"/>
        <v/>
      </c>
      <c r="O234" s="287" t="str">
        <f t="shared" si="28"/>
        <v/>
      </c>
      <c r="P234" s="288" t="str">
        <f t="shared" si="25"/>
        <v/>
      </c>
      <c r="Q234" s="289" t="str">
        <f t="shared" si="26"/>
        <v/>
      </c>
      <c r="R234" s="290" t="str">
        <f t="shared" si="29"/>
        <v/>
      </c>
      <c r="S234" s="291"/>
    </row>
    <row r="235" spans="1:19" x14ac:dyDescent="0.25">
      <c r="A235" s="292">
        <v>229</v>
      </c>
      <c r="B235" s="280" t="str">
        <f>IF('Frais de personnel'!B234=0,"",'Frais de personnel'!B234)</f>
        <v/>
      </c>
      <c r="C235" s="280" t="str">
        <f>IF('Frais de personnel'!C234=0,"",'Frais de personnel'!C234)</f>
        <v/>
      </c>
      <c r="D235" s="281" t="str">
        <f>IF('Frais de personnel'!D234=0,"",'Frais de personnel'!D234)</f>
        <v/>
      </c>
      <c r="E235" s="281" t="str">
        <f>IF('Frais de personnel'!E234=0,"",'Frais de personnel'!E234)</f>
        <v/>
      </c>
      <c r="F235" s="280" t="str">
        <f>IF('Frais de personnel'!F234=0,"",'Frais de personnel'!F234)</f>
        <v/>
      </c>
      <c r="G235" s="282" t="str">
        <f>IF('Frais de personnel'!G234=0,"",'Frais de personnel'!G234)</f>
        <v/>
      </c>
      <c r="H235" s="282" t="str">
        <f>IF('Frais de personnel'!H234=0,"",'Frais de personnel'!H234)</f>
        <v/>
      </c>
      <c r="I235" s="282" t="str">
        <f>IF('Frais de personnel'!I234=0,"",'Frais de personnel'!I234)</f>
        <v/>
      </c>
      <c r="J235" s="283"/>
      <c r="K235" s="284"/>
      <c r="L235" s="284"/>
      <c r="M235" s="285" t="str">
        <f t="shared" si="24"/>
        <v/>
      </c>
      <c r="N235" s="293" t="str">
        <f t="shared" si="27"/>
        <v/>
      </c>
      <c r="O235" s="287" t="str">
        <f t="shared" si="28"/>
        <v/>
      </c>
      <c r="P235" s="288" t="str">
        <f t="shared" si="25"/>
        <v/>
      </c>
      <c r="Q235" s="289" t="str">
        <f t="shared" si="26"/>
        <v/>
      </c>
      <c r="R235" s="290" t="str">
        <f t="shared" si="29"/>
        <v/>
      </c>
      <c r="S235" s="291"/>
    </row>
    <row r="236" spans="1:19" x14ac:dyDescent="0.25">
      <c r="A236" s="292">
        <v>230</v>
      </c>
      <c r="B236" s="280" t="str">
        <f>IF('Frais de personnel'!B235=0,"",'Frais de personnel'!B235)</f>
        <v/>
      </c>
      <c r="C236" s="280" t="str">
        <f>IF('Frais de personnel'!C235=0,"",'Frais de personnel'!C235)</f>
        <v/>
      </c>
      <c r="D236" s="281" t="str">
        <f>IF('Frais de personnel'!D235=0,"",'Frais de personnel'!D235)</f>
        <v/>
      </c>
      <c r="E236" s="281" t="str">
        <f>IF('Frais de personnel'!E235=0,"",'Frais de personnel'!E235)</f>
        <v/>
      </c>
      <c r="F236" s="280" t="str">
        <f>IF('Frais de personnel'!F235=0,"",'Frais de personnel'!F235)</f>
        <v/>
      </c>
      <c r="G236" s="282" t="str">
        <f>IF('Frais de personnel'!G235=0,"",'Frais de personnel'!G235)</f>
        <v/>
      </c>
      <c r="H236" s="282" t="str">
        <f>IF('Frais de personnel'!H235=0,"",'Frais de personnel'!H235)</f>
        <v/>
      </c>
      <c r="I236" s="282" t="str">
        <f>IF('Frais de personnel'!I235=0,"",'Frais de personnel'!I235)</f>
        <v/>
      </c>
      <c r="J236" s="283"/>
      <c r="K236" s="284"/>
      <c r="L236" s="284"/>
      <c r="M236" s="285" t="str">
        <f t="shared" si="24"/>
        <v/>
      </c>
      <c r="N236" s="293" t="str">
        <f t="shared" si="27"/>
        <v/>
      </c>
      <c r="O236" s="287" t="str">
        <f t="shared" si="28"/>
        <v/>
      </c>
      <c r="P236" s="288" t="str">
        <f t="shared" si="25"/>
        <v/>
      </c>
      <c r="Q236" s="289" t="str">
        <f t="shared" si="26"/>
        <v/>
      </c>
      <c r="R236" s="290" t="str">
        <f t="shared" si="29"/>
        <v/>
      </c>
      <c r="S236" s="291"/>
    </row>
    <row r="237" spans="1:19" x14ac:dyDescent="0.25">
      <c r="A237" s="292">
        <v>231</v>
      </c>
      <c r="B237" s="280" t="str">
        <f>IF('Frais de personnel'!B236=0,"",'Frais de personnel'!B236)</f>
        <v/>
      </c>
      <c r="C237" s="280" t="str">
        <f>IF('Frais de personnel'!C236=0,"",'Frais de personnel'!C236)</f>
        <v/>
      </c>
      <c r="D237" s="281" t="str">
        <f>IF('Frais de personnel'!D236=0,"",'Frais de personnel'!D236)</f>
        <v/>
      </c>
      <c r="E237" s="281" t="str">
        <f>IF('Frais de personnel'!E236=0,"",'Frais de personnel'!E236)</f>
        <v/>
      </c>
      <c r="F237" s="280" t="str">
        <f>IF('Frais de personnel'!F236=0,"",'Frais de personnel'!F236)</f>
        <v/>
      </c>
      <c r="G237" s="282" t="str">
        <f>IF('Frais de personnel'!G236=0,"",'Frais de personnel'!G236)</f>
        <v/>
      </c>
      <c r="H237" s="282" t="str">
        <f>IF('Frais de personnel'!H236=0,"",'Frais de personnel'!H236)</f>
        <v/>
      </c>
      <c r="I237" s="282" t="str">
        <f>IF('Frais de personnel'!I236=0,"",'Frais de personnel'!I236)</f>
        <v/>
      </c>
      <c r="J237" s="283"/>
      <c r="K237" s="284"/>
      <c r="L237" s="284"/>
      <c r="M237" s="285" t="str">
        <f t="shared" si="24"/>
        <v/>
      </c>
      <c r="N237" s="293" t="str">
        <f t="shared" si="27"/>
        <v/>
      </c>
      <c r="O237" s="287" t="str">
        <f t="shared" si="28"/>
        <v/>
      </c>
      <c r="P237" s="288" t="str">
        <f t="shared" si="25"/>
        <v/>
      </c>
      <c r="Q237" s="289" t="str">
        <f t="shared" si="26"/>
        <v/>
      </c>
      <c r="R237" s="290" t="str">
        <f t="shared" si="29"/>
        <v/>
      </c>
      <c r="S237" s="291"/>
    </row>
    <row r="238" spans="1:19" x14ac:dyDescent="0.25">
      <c r="A238" s="292">
        <v>232</v>
      </c>
      <c r="B238" s="280" t="str">
        <f>IF('Frais de personnel'!B237=0,"",'Frais de personnel'!B237)</f>
        <v/>
      </c>
      <c r="C238" s="280" t="str">
        <f>IF('Frais de personnel'!C237=0,"",'Frais de personnel'!C237)</f>
        <v/>
      </c>
      <c r="D238" s="281" t="str">
        <f>IF('Frais de personnel'!D237=0,"",'Frais de personnel'!D237)</f>
        <v/>
      </c>
      <c r="E238" s="281" t="str">
        <f>IF('Frais de personnel'!E237=0,"",'Frais de personnel'!E237)</f>
        <v/>
      </c>
      <c r="F238" s="280" t="str">
        <f>IF('Frais de personnel'!F237=0,"",'Frais de personnel'!F237)</f>
        <v/>
      </c>
      <c r="G238" s="282" t="str">
        <f>IF('Frais de personnel'!G237=0,"",'Frais de personnel'!G237)</f>
        <v/>
      </c>
      <c r="H238" s="282" t="str">
        <f>IF('Frais de personnel'!H237=0,"",'Frais de personnel'!H237)</f>
        <v/>
      </c>
      <c r="I238" s="282" t="str">
        <f>IF('Frais de personnel'!I237=0,"",'Frais de personnel'!I237)</f>
        <v/>
      </c>
      <c r="J238" s="283"/>
      <c r="K238" s="284"/>
      <c r="L238" s="284"/>
      <c r="M238" s="285" t="str">
        <f t="shared" si="24"/>
        <v/>
      </c>
      <c r="N238" s="293" t="str">
        <f t="shared" si="27"/>
        <v/>
      </c>
      <c r="O238" s="287" t="str">
        <f t="shared" si="28"/>
        <v/>
      </c>
      <c r="P238" s="288" t="str">
        <f t="shared" si="25"/>
        <v/>
      </c>
      <c r="Q238" s="289" t="str">
        <f t="shared" si="26"/>
        <v/>
      </c>
      <c r="R238" s="290" t="str">
        <f t="shared" si="29"/>
        <v/>
      </c>
      <c r="S238" s="291"/>
    </row>
    <row r="239" spans="1:19" x14ac:dyDescent="0.25">
      <c r="A239" s="292">
        <v>233</v>
      </c>
      <c r="B239" s="280" t="str">
        <f>IF('Frais de personnel'!B238=0,"",'Frais de personnel'!B238)</f>
        <v/>
      </c>
      <c r="C239" s="280" t="str">
        <f>IF('Frais de personnel'!C238=0,"",'Frais de personnel'!C238)</f>
        <v/>
      </c>
      <c r="D239" s="281" t="str">
        <f>IF('Frais de personnel'!D238=0,"",'Frais de personnel'!D238)</f>
        <v/>
      </c>
      <c r="E239" s="281" t="str">
        <f>IF('Frais de personnel'!E238=0,"",'Frais de personnel'!E238)</f>
        <v/>
      </c>
      <c r="F239" s="280" t="str">
        <f>IF('Frais de personnel'!F238=0,"",'Frais de personnel'!F238)</f>
        <v/>
      </c>
      <c r="G239" s="282" t="str">
        <f>IF('Frais de personnel'!G238=0,"",'Frais de personnel'!G238)</f>
        <v/>
      </c>
      <c r="H239" s="282" t="str">
        <f>IF('Frais de personnel'!H238=0,"",'Frais de personnel'!H238)</f>
        <v/>
      </c>
      <c r="I239" s="282" t="str">
        <f>IF('Frais de personnel'!I238=0,"",'Frais de personnel'!I238)</f>
        <v/>
      </c>
      <c r="J239" s="283"/>
      <c r="K239" s="284"/>
      <c r="L239" s="284"/>
      <c r="M239" s="285" t="str">
        <f t="shared" si="24"/>
        <v/>
      </c>
      <c r="N239" s="293" t="str">
        <f t="shared" si="27"/>
        <v/>
      </c>
      <c r="O239" s="287" t="str">
        <f t="shared" si="28"/>
        <v/>
      </c>
      <c r="P239" s="288" t="str">
        <f t="shared" si="25"/>
        <v/>
      </c>
      <c r="Q239" s="289" t="str">
        <f t="shared" si="26"/>
        <v/>
      </c>
      <c r="R239" s="290" t="str">
        <f t="shared" si="29"/>
        <v/>
      </c>
      <c r="S239" s="291"/>
    </row>
    <row r="240" spans="1:19" x14ac:dyDescent="0.25">
      <c r="A240" s="292">
        <v>234</v>
      </c>
      <c r="B240" s="280" t="str">
        <f>IF('Frais de personnel'!B239=0,"",'Frais de personnel'!B239)</f>
        <v/>
      </c>
      <c r="C240" s="280" t="str">
        <f>IF('Frais de personnel'!C239=0,"",'Frais de personnel'!C239)</f>
        <v/>
      </c>
      <c r="D240" s="281" t="str">
        <f>IF('Frais de personnel'!D239=0,"",'Frais de personnel'!D239)</f>
        <v/>
      </c>
      <c r="E240" s="281" t="str">
        <f>IF('Frais de personnel'!E239=0,"",'Frais de personnel'!E239)</f>
        <v/>
      </c>
      <c r="F240" s="280" t="str">
        <f>IF('Frais de personnel'!F239=0,"",'Frais de personnel'!F239)</f>
        <v/>
      </c>
      <c r="G240" s="282" t="str">
        <f>IF('Frais de personnel'!G239=0,"",'Frais de personnel'!G239)</f>
        <v/>
      </c>
      <c r="H240" s="282" t="str">
        <f>IF('Frais de personnel'!H239=0,"",'Frais de personnel'!H239)</f>
        <v/>
      </c>
      <c r="I240" s="282" t="str">
        <f>IF('Frais de personnel'!I239=0,"",'Frais de personnel'!I239)</f>
        <v/>
      </c>
      <c r="J240" s="283"/>
      <c r="K240" s="284"/>
      <c r="L240" s="284"/>
      <c r="M240" s="285" t="str">
        <f t="shared" si="24"/>
        <v/>
      </c>
      <c r="N240" s="293" t="str">
        <f t="shared" si="27"/>
        <v/>
      </c>
      <c r="O240" s="287" t="str">
        <f t="shared" si="28"/>
        <v/>
      </c>
      <c r="P240" s="288" t="str">
        <f t="shared" si="25"/>
        <v/>
      </c>
      <c r="Q240" s="289" t="str">
        <f t="shared" si="26"/>
        <v/>
      </c>
      <c r="R240" s="290" t="str">
        <f t="shared" si="29"/>
        <v/>
      </c>
      <c r="S240" s="291"/>
    </row>
    <row r="241" spans="1:19" x14ac:dyDescent="0.25">
      <c r="A241" s="292">
        <v>235</v>
      </c>
      <c r="B241" s="280" t="str">
        <f>IF('Frais de personnel'!B240=0,"",'Frais de personnel'!B240)</f>
        <v/>
      </c>
      <c r="C241" s="280" t="str">
        <f>IF('Frais de personnel'!C240=0,"",'Frais de personnel'!C240)</f>
        <v/>
      </c>
      <c r="D241" s="281" t="str">
        <f>IF('Frais de personnel'!D240=0,"",'Frais de personnel'!D240)</f>
        <v/>
      </c>
      <c r="E241" s="281" t="str">
        <f>IF('Frais de personnel'!E240=0,"",'Frais de personnel'!E240)</f>
        <v/>
      </c>
      <c r="F241" s="280" t="str">
        <f>IF('Frais de personnel'!F240=0,"",'Frais de personnel'!F240)</f>
        <v/>
      </c>
      <c r="G241" s="282" t="str">
        <f>IF('Frais de personnel'!G240=0,"",'Frais de personnel'!G240)</f>
        <v/>
      </c>
      <c r="H241" s="282" t="str">
        <f>IF('Frais de personnel'!H240=0,"",'Frais de personnel'!H240)</f>
        <v/>
      </c>
      <c r="I241" s="282" t="str">
        <f>IF('Frais de personnel'!I240=0,"",'Frais de personnel'!I240)</f>
        <v/>
      </c>
      <c r="J241" s="283"/>
      <c r="K241" s="284"/>
      <c r="L241" s="284"/>
      <c r="M241" s="285" t="str">
        <f t="shared" si="24"/>
        <v/>
      </c>
      <c r="N241" s="293" t="str">
        <f t="shared" si="27"/>
        <v/>
      </c>
      <c r="O241" s="287" t="str">
        <f t="shared" si="28"/>
        <v/>
      </c>
      <c r="P241" s="288" t="str">
        <f t="shared" si="25"/>
        <v/>
      </c>
      <c r="Q241" s="289" t="str">
        <f t="shared" si="26"/>
        <v/>
      </c>
      <c r="R241" s="290" t="str">
        <f t="shared" si="29"/>
        <v/>
      </c>
      <c r="S241" s="291"/>
    </row>
    <row r="242" spans="1:19" x14ac:dyDescent="0.25">
      <c r="A242" s="292">
        <v>236</v>
      </c>
      <c r="B242" s="280" t="str">
        <f>IF('Frais de personnel'!B241=0,"",'Frais de personnel'!B241)</f>
        <v/>
      </c>
      <c r="C242" s="280" t="str">
        <f>IF('Frais de personnel'!C241=0,"",'Frais de personnel'!C241)</f>
        <v/>
      </c>
      <c r="D242" s="281" t="str">
        <f>IF('Frais de personnel'!D241=0,"",'Frais de personnel'!D241)</f>
        <v/>
      </c>
      <c r="E242" s="281" t="str">
        <f>IF('Frais de personnel'!E241=0,"",'Frais de personnel'!E241)</f>
        <v/>
      </c>
      <c r="F242" s="280" t="str">
        <f>IF('Frais de personnel'!F241=0,"",'Frais de personnel'!F241)</f>
        <v/>
      </c>
      <c r="G242" s="282" t="str">
        <f>IF('Frais de personnel'!G241=0,"",'Frais de personnel'!G241)</f>
        <v/>
      </c>
      <c r="H242" s="282" t="str">
        <f>IF('Frais de personnel'!H241=0,"",'Frais de personnel'!H241)</f>
        <v/>
      </c>
      <c r="I242" s="282" t="str">
        <f>IF('Frais de personnel'!I241=0,"",'Frais de personnel'!I241)</f>
        <v/>
      </c>
      <c r="J242" s="283"/>
      <c r="K242" s="284"/>
      <c r="L242" s="284"/>
      <c r="M242" s="285" t="str">
        <f t="shared" si="24"/>
        <v/>
      </c>
      <c r="N242" s="293" t="str">
        <f t="shared" si="27"/>
        <v/>
      </c>
      <c r="O242" s="287" t="str">
        <f t="shared" si="28"/>
        <v/>
      </c>
      <c r="P242" s="288" t="str">
        <f t="shared" si="25"/>
        <v/>
      </c>
      <c r="Q242" s="289" t="str">
        <f t="shared" si="26"/>
        <v/>
      </c>
      <c r="R242" s="290" t="str">
        <f t="shared" si="29"/>
        <v/>
      </c>
      <c r="S242" s="291"/>
    </row>
    <row r="243" spans="1:19" x14ac:dyDescent="0.25">
      <c r="A243" s="292">
        <v>237</v>
      </c>
      <c r="B243" s="280" t="str">
        <f>IF('Frais de personnel'!B242=0,"",'Frais de personnel'!B242)</f>
        <v/>
      </c>
      <c r="C243" s="280" t="str">
        <f>IF('Frais de personnel'!C242=0,"",'Frais de personnel'!C242)</f>
        <v/>
      </c>
      <c r="D243" s="281" t="str">
        <f>IF('Frais de personnel'!D242=0,"",'Frais de personnel'!D242)</f>
        <v/>
      </c>
      <c r="E243" s="281" t="str">
        <f>IF('Frais de personnel'!E242=0,"",'Frais de personnel'!E242)</f>
        <v/>
      </c>
      <c r="F243" s="280" t="str">
        <f>IF('Frais de personnel'!F242=0,"",'Frais de personnel'!F242)</f>
        <v/>
      </c>
      <c r="G243" s="282" t="str">
        <f>IF('Frais de personnel'!G242=0,"",'Frais de personnel'!G242)</f>
        <v/>
      </c>
      <c r="H243" s="282" t="str">
        <f>IF('Frais de personnel'!H242=0,"",'Frais de personnel'!H242)</f>
        <v/>
      </c>
      <c r="I243" s="282" t="str">
        <f>IF('Frais de personnel'!I242=0,"",'Frais de personnel'!I242)</f>
        <v/>
      </c>
      <c r="J243" s="283"/>
      <c r="K243" s="284"/>
      <c r="L243" s="284"/>
      <c r="M243" s="285" t="str">
        <f t="shared" si="24"/>
        <v/>
      </c>
      <c r="N243" s="293" t="str">
        <f t="shared" si="27"/>
        <v/>
      </c>
      <c r="O243" s="287" t="str">
        <f t="shared" si="28"/>
        <v/>
      </c>
      <c r="P243" s="288" t="str">
        <f t="shared" si="25"/>
        <v/>
      </c>
      <c r="Q243" s="289" t="str">
        <f t="shared" si="26"/>
        <v/>
      </c>
      <c r="R243" s="290" t="str">
        <f t="shared" si="29"/>
        <v/>
      </c>
      <c r="S243" s="291"/>
    </row>
    <row r="244" spans="1:19" x14ac:dyDescent="0.25">
      <c r="A244" s="292">
        <v>238</v>
      </c>
      <c r="B244" s="280" t="str">
        <f>IF('Frais de personnel'!B243=0,"",'Frais de personnel'!B243)</f>
        <v/>
      </c>
      <c r="C244" s="280" t="str">
        <f>IF('Frais de personnel'!C243=0,"",'Frais de personnel'!C243)</f>
        <v/>
      </c>
      <c r="D244" s="281" t="str">
        <f>IF('Frais de personnel'!D243=0,"",'Frais de personnel'!D243)</f>
        <v/>
      </c>
      <c r="E244" s="281" t="str">
        <f>IF('Frais de personnel'!E243=0,"",'Frais de personnel'!E243)</f>
        <v/>
      </c>
      <c r="F244" s="280" t="str">
        <f>IF('Frais de personnel'!F243=0,"",'Frais de personnel'!F243)</f>
        <v/>
      </c>
      <c r="G244" s="282" t="str">
        <f>IF('Frais de personnel'!G243=0,"",'Frais de personnel'!G243)</f>
        <v/>
      </c>
      <c r="H244" s="282" t="str">
        <f>IF('Frais de personnel'!H243=0,"",'Frais de personnel'!H243)</f>
        <v/>
      </c>
      <c r="I244" s="282" t="str">
        <f>IF('Frais de personnel'!I243=0,"",'Frais de personnel'!I243)</f>
        <v/>
      </c>
      <c r="J244" s="283"/>
      <c r="K244" s="284"/>
      <c r="L244" s="284"/>
      <c r="M244" s="285" t="str">
        <f t="shared" si="24"/>
        <v/>
      </c>
      <c r="N244" s="293" t="str">
        <f t="shared" si="27"/>
        <v/>
      </c>
      <c r="O244" s="287" t="str">
        <f t="shared" si="28"/>
        <v/>
      </c>
      <c r="P244" s="288" t="str">
        <f t="shared" si="25"/>
        <v/>
      </c>
      <c r="Q244" s="289" t="str">
        <f t="shared" si="26"/>
        <v/>
      </c>
      <c r="R244" s="290" t="str">
        <f t="shared" si="29"/>
        <v/>
      </c>
      <c r="S244" s="291"/>
    </row>
    <row r="245" spans="1:19" x14ac:dyDescent="0.25">
      <c r="A245" s="292">
        <v>239</v>
      </c>
      <c r="B245" s="280" t="str">
        <f>IF('Frais de personnel'!B244=0,"",'Frais de personnel'!B244)</f>
        <v/>
      </c>
      <c r="C245" s="280" t="str">
        <f>IF('Frais de personnel'!C244=0,"",'Frais de personnel'!C244)</f>
        <v/>
      </c>
      <c r="D245" s="281" t="str">
        <f>IF('Frais de personnel'!D244=0,"",'Frais de personnel'!D244)</f>
        <v/>
      </c>
      <c r="E245" s="281" t="str">
        <f>IF('Frais de personnel'!E244=0,"",'Frais de personnel'!E244)</f>
        <v/>
      </c>
      <c r="F245" s="280" t="str">
        <f>IF('Frais de personnel'!F244=0,"",'Frais de personnel'!F244)</f>
        <v/>
      </c>
      <c r="G245" s="282" t="str">
        <f>IF('Frais de personnel'!G244=0,"",'Frais de personnel'!G244)</f>
        <v/>
      </c>
      <c r="H245" s="282" t="str">
        <f>IF('Frais de personnel'!H244=0,"",'Frais de personnel'!H244)</f>
        <v/>
      </c>
      <c r="I245" s="282" t="str">
        <f>IF('Frais de personnel'!I244=0,"",'Frais de personnel'!I244)</f>
        <v/>
      </c>
      <c r="J245" s="283"/>
      <c r="K245" s="284"/>
      <c r="L245" s="284"/>
      <c r="M245" s="285" t="str">
        <f t="shared" si="24"/>
        <v/>
      </c>
      <c r="N245" s="293" t="str">
        <f t="shared" si="27"/>
        <v/>
      </c>
      <c r="O245" s="287" t="str">
        <f t="shared" si="28"/>
        <v/>
      </c>
      <c r="P245" s="288" t="str">
        <f t="shared" si="25"/>
        <v/>
      </c>
      <c r="Q245" s="289" t="str">
        <f t="shared" si="26"/>
        <v/>
      </c>
      <c r="R245" s="290" t="str">
        <f t="shared" si="29"/>
        <v/>
      </c>
      <c r="S245" s="291"/>
    </row>
    <row r="246" spans="1:19" x14ac:dyDescent="0.25">
      <c r="A246" s="292">
        <v>240</v>
      </c>
      <c r="B246" s="280" t="str">
        <f>IF('Frais de personnel'!B245=0,"",'Frais de personnel'!B245)</f>
        <v/>
      </c>
      <c r="C246" s="280" t="str">
        <f>IF('Frais de personnel'!C245=0,"",'Frais de personnel'!C245)</f>
        <v/>
      </c>
      <c r="D246" s="281" t="str">
        <f>IF('Frais de personnel'!D245=0,"",'Frais de personnel'!D245)</f>
        <v/>
      </c>
      <c r="E246" s="281" t="str">
        <f>IF('Frais de personnel'!E245=0,"",'Frais de personnel'!E245)</f>
        <v/>
      </c>
      <c r="F246" s="280" t="str">
        <f>IF('Frais de personnel'!F245=0,"",'Frais de personnel'!F245)</f>
        <v/>
      </c>
      <c r="G246" s="282" t="str">
        <f>IF('Frais de personnel'!G245=0,"",'Frais de personnel'!G245)</f>
        <v/>
      </c>
      <c r="H246" s="282" t="str">
        <f>IF('Frais de personnel'!H245=0,"",'Frais de personnel'!H245)</f>
        <v/>
      </c>
      <c r="I246" s="282" t="str">
        <f>IF('Frais de personnel'!I245=0,"",'Frais de personnel'!I245)</f>
        <v/>
      </c>
      <c r="J246" s="283"/>
      <c r="K246" s="284"/>
      <c r="L246" s="284"/>
      <c r="M246" s="285" t="str">
        <f t="shared" si="24"/>
        <v/>
      </c>
      <c r="N246" s="293" t="str">
        <f t="shared" si="27"/>
        <v/>
      </c>
      <c r="O246" s="287" t="str">
        <f t="shared" si="28"/>
        <v/>
      </c>
      <c r="P246" s="288" t="str">
        <f t="shared" si="25"/>
        <v/>
      </c>
      <c r="Q246" s="289" t="str">
        <f t="shared" si="26"/>
        <v/>
      </c>
      <c r="R246" s="290" t="str">
        <f t="shared" si="29"/>
        <v/>
      </c>
      <c r="S246" s="291"/>
    </row>
    <row r="247" spans="1:19" x14ac:dyDescent="0.25">
      <c r="A247" s="292">
        <v>241</v>
      </c>
      <c r="B247" s="280" t="str">
        <f>IF('Frais de personnel'!B246=0,"",'Frais de personnel'!B246)</f>
        <v/>
      </c>
      <c r="C247" s="280" t="str">
        <f>IF('Frais de personnel'!C246=0,"",'Frais de personnel'!C246)</f>
        <v/>
      </c>
      <c r="D247" s="281" t="str">
        <f>IF('Frais de personnel'!D246=0,"",'Frais de personnel'!D246)</f>
        <v/>
      </c>
      <c r="E247" s="281" t="str">
        <f>IF('Frais de personnel'!E246=0,"",'Frais de personnel'!E246)</f>
        <v/>
      </c>
      <c r="F247" s="280" t="str">
        <f>IF('Frais de personnel'!F246=0,"",'Frais de personnel'!F246)</f>
        <v/>
      </c>
      <c r="G247" s="282" t="str">
        <f>IF('Frais de personnel'!G246=0,"",'Frais de personnel'!G246)</f>
        <v/>
      </c>
      <c r="H247" s="282" t="str">
        <f>IF('Frais de personnel'!H246=0,"",'Frais de personnel'!H246)</f>
        <v/>
      </c>
      <c r="I247" s="282" t="str">
        <f>IF('Frais de personnel'!I246=0,"",'Frais de personnel'!I246)</f>
        <v/>
      </c>
      <c r="J247" s="283"/>
      <c r="K247" s="284"/>
      <c r="L247" s="284"/>
      <c r="M247" s="285" t="str">
        <f t="shared" si="24"/>
        <v/>
      </c>
      <c r="N247" s="293" t="str">
        <f t="shared" si="27"/>
        <v/>
      </c>
      <c r="O247" s="287" t="str">
        <f t="shared" si="28"/>
        <v/>
      </c>
      <c r="P247" s="288" t="str">
        <f t="shared" si="25"/>
        <v/>
      </c>
      <c r="Q247" s="289" t="str">
        <f t="shared" si="26"/>
        <v/>
      </c>
      <c r="R247" s="290" t="str">
        <f t="shared" si="29"/>
        <v/>
      </c>
      <c r="S247" s="291"/>
    </row>
    <row r="248" spans="1:19" x14ac:dyDescent="0.25">
      <c r="A248" s="292">
        <v>242</v>
      </c>
      <c r="B248" s="280" t="str">
        <f>IF('Frais de personnel'!B247=0,"",'Frais de personnel'!B247)</f>
        <v/>
      </c>
      <c r="C248" s="280" t="str">
        <f>IF('Frais de personnel'!C247=0,"",'Frais de personnel'!C247)</f>
        <v/>
      </c>
      <c r="D248" s="281" t="str">
        <f>IF('Frais de personnel'!D247=0,"",'Frais de personnel'!D247)</f>
        <v/>
      </c>
      <c r="E248" s="281" t="str">
        <f>IF('Frais de personnel'!E247=0,"",'Frais de personnel'!E247)</f>
        <v/>
      </c>
      <c r="F248" s="280" t="str">
        <f>IF('Frais de personnel'!F247=0,"",'Frais de personnel'!F247)</f>
        <v/>
      </c>
      <c r="G248" s="282" t="str">
        <f>IF('Frais de personnel'!G247=0,"",'Frais de personnel'!G247)</f>
        <v/>
      </c>
      <c r="H248" s="282" t="str">
        <f>IF('Frais de personnel'!H247=0,"",'Frais de personnel'!H247)</f>
        <v/>
      </c>
      <c r="I248" s="282" t="str">
        <f>IF('Frais de personnel'!I247=0,"",'Frais de personnel'!I247)</f>
        <v/>
      </c>
      <c r="J248" s="283"/>
      <c r="K248" s="284"/>
      <c r="L248" s="284"/>
      <c r="M248" s="285" t="str">
        <f t="shared" si="24"/>
        <v/>
      </c>
      <c r="N248" s="293" t="str">
        <f t="shared" si="27"/>
        <v/>
      </c>
      <c r="O248" s="287" t="str">
        <f t="shared" si="28"/>
        <v/>
      </c>
      <c r="P248" s="288" t="str">
        <f t="shared" si="25"/>
        <v/>
      </c>
      <c r="Q248" s="289" t="str">
        <f t="shared" si="26"/>
        <v/>
      </c>
      <c r="R248" s="290" t="str">
        <f t="shared" si="29"/>
        <v/>
      </c>
      <c r="S248" s="291"/>
    </row>
    <row r="249" spans="1:19" x14ac:dyDescent="0.25">
      <c r="A249" s="292">
        <v>243</v>
      </c>
      <c r="B249" s="280" t="str">
        <f>IF('Frais de personnel'!B248=0,"",'Frais de personnel'!B248)</f>
        <v/>
      </c>
      <c r="C249" s="280" t="str">
        <f>IF('Frais de personnel'!C248=0,"",'Frais de personnel'!C248)</f>
        <v/>
      </c>
      <c r="D249" s="281" t="str">
        <f>IF('Frais de personnel'!D248=0,"",'Frais de personnel'!D248)</f>
        <v/>
      </c>
      <c r="E249" s="281" t="str">
        <f>IF('Frais de personnel'!E248=0,"",'Frais de personnel'!E248)</f>
        <v/>
      </c>
      <c r="F249" s="280" t="str">
        <f>IF('Frais de personnel'!F248=0,"",'Frais de personnel'!F248)</f>
        <v/>
      </c>
      <c r="G249" s="282" t="str">
        <f>IF('Frais de personnel'!G248=0,"",'Frais de personnel'!G248)</f>
        <v/>
      </c>
      <c r="H249" s="282" t="str">
        <f>IF('Frais de personnel'!H248=0,"",'Frais de personnel'!H248)</f>
        <v/>
      </c>
      <c r="I249" s="282" t="str">
        <f>IF('Frais de personnel'!I248=0,"",'Frais de personnel'!I248)</f>
        <v/>
      </c>
      <c r="J249" s="283"/>
      <c r="K249" s="284"/>
      <c r="L249" s="284"/>
      <c r="M249" s="285" t="str">
        <f t="shared" si="24"/>
        <v/>
      </c>
      <c r="N249" s="293" t="str">
        <f t="shared" si="27"/>
        <v/>
      </c>
      <c r="O249" s="287" t="str">
        <f t="shared" si="28"/>
        <v/>
      </c>
      <c r="P249" s="288" t="str">
        <f t="shared" si="25"/>
        <v/>
      </c>
      <c r="Q249" s="289" t="str">
        <f t="shared" si="26"/>
        <v/>
      </c>
      <c r="R249" s="290" t="str">
        <f t="shared" si="29"/>
        <v/>
      </c>
      <c r="S249" s="291"/>
    </row>
    <row r="250" spans="1:19" x14ac:dyDescent="0.25">
      <c r="A250" s="292">
        <v>244</v>
      </c>
      <c r="B250" s="280" t="str">
        <f>IF('Frais de personnel'!B249=0,"",'Frais de personnel'!B249)</f>
        <v/>
      </c>
      <c r="C250" s="280" t="str">
        <f>IF('Frais de personnel'!C249=0,"",'Frais de personnel'!C249)</f>
        <v/>
      </c>
      <c r="D250" s="281" t="str">
        <f>IF('Frais de personnel'!D249=0,"",'Frais de personnel'!D249)</f>
        <v/>
      </c>
      <c r="E250" s="281" t="str">
        <f>IF('Frais de personnel'!E249=0,"",'Frais de personnel'!E249)</f>
        <v/>
      </c>
      <c r="F250" s="280" t="str">
        <f>IF('Frais de personnel'!F249=0,"",'Frais de personnel'!F249)</f>
        <v/>
      </c>
      <c r="G250" s="282" t="str">
        <f>IF('Frais de personnel'!G249=0,"",'Frais de personnel'!G249)</f>
        <v/>
      </c>
      <c r="H250" s="282" t="str">
        <f>IF('Frais de personnel'!H249=0,"",'Frais de personnel'!H249)</f>
        <v/>
      </c>
      <c r="I250" s="282" t="str">
        <f>IF('Frais de personnel'!I249=0,"",'Frais de personnel'!I249)</f>
        <v/>
      </c>
      <c r="J250" s="283"/>
      <c r="K250" s="284"/>
      <c r="L250" s="284"/>
      <c r="M250" s="285" t="str">
        <f t="shared" si="24"/>
        <v/>
      </c>
      <c r="N250" s="293" t="str">
        <f t="shared" si="27"/>
        <v/>
      </c>
      <c r="O250" s="287" t="str">
        <f t="shared" si="28"/>
        <v/>
      </c>
      <c r="P250" s="288" t="str">
        <f t="shared" si="25"/>
        <v/>
      </c>
      <c r="Q250" s="289" t="str">
        <f t="shared" si="26"/>
        <v/>
      </c>
      <c r="R250" s="290" t="str">
        <f t="shared" si="29"/>
        <v/>
      </c>
      <c r="S250" s="291"/>
    </row>
    <row r="251" spans="1:19" x14ac:dyDescent="0.25">
      <c r="A251" s="292">
        <v>245</v>
      </c>
      <c r="B251" s="280" t="str">
        <f>IF('Frais de personnel'!B250=0,"",'Frais de personnel'!B250)</f>
        <v/>
      </c>
      <c r="C251" s="280" t="str">
        <f>IF('Frais de personnel'!C250=0,"",'Frais de personnel'!C250)</f>
        <v/>
      </c>
      <c r="D251" s="281" t="str">
        <f>IF('Frais de personnel'!D250=0,"",'Frais de personnel'!D250)</f>
        <v/>
      </c>
      <c r="E251" s="281" t="str">
        <f>IF('Frais de personnel'!E250=0,"",'Frais de personnel'!E250)</f>
        <v/>
      </c>
      <c r="F251" s="280" t="str">
        <f>IF('Frais de personnel'!F250=0,"",'Frais de personnel'!F250)</f>
        <v/>
      </c>
      <c r="G251" s="282" t="str">
        <f>IF('Frais de personnel'!G250=0,"",'Frais de personnel'!G250)</f>
        <v/>
      </c>
      <c r="H251" s="282" t="str">
        <f>IF('Frais de personnel'!H250=0,"",'Frais de personnel'!H250)</f>
        <v/>
      </c>
      <c r="I251" s="282" t="str">
        <f>IF('Frais de personnel'!I250=0,"",'Frais de personnel'!I250)</f>
        <v/>
      </c>
      <c r="J251" s="283"/>
      <c r="K251" s="284"/>
      <c r="L251" s="284"/>
      <c r="M251" s="285" t="str">
        <f t="shared" si="24"/>
        <v/>
      </c>
      <c r="N251" s="293" t="str">
        <f t="shared" si="27"/>
        <v/>
      </c>
      <c r="O251" s="287" t="str">
        <f t="shared" si="28"/>
        <v/>
      </c>
      <c r="P251" s="288" t="str">
        <f t="shared" si="25"/>
        <v/>
      </c>
      <c r="Q251" s="289" t="str">
        <f t="shared" si="26"/>
        <v/>
      </c>
      <c r="R251" s="290" t="str">
        <f t="shared" si="29"/>
        <v/>
      </c>
      <c r="S251" s="291"/>
    </row>
    <row r="252" spans="1:19" x14ac:dyDescent="0.25">
      <c r="A252" s="292">
        <v>246</v>
      </c>
      <c r="B252" s="280" t="str">
        <f>IF('Frais de personnel'!B251=0,"",'Frais de personnel'!B251)</f>
        <v/>
      </c>
      <c r="C252" s="280" t="str">
        <f>IF('Frais de personnel'!C251=0,"",'Frais de personnel'!C251)</f>
        <v/>
      </c>
      <c r="D252" s="281" t="str">
        <f>IF('Frais de personnel'!D251=0,"",'Frais de personnel'!D251)</f>
        <v/>
      </c>
      <c r="E252" s="281" t="str">
        <f>IF('Frais de personnel'!E251=0,"",'Frais de personnel'!E251)</f>
        <v/>
      </c>
      <c r="F252" s="280" t="str">
        <f>IF('Frais de personnel'!F251=0,"",'Frais de personnel'!F251)</f>
        <v/>
      </c>
      <c r="G252" s="282" t="str">
        <f>IF('Frais de personnel'!G251=0,"",'Frais de personnel'!G251)</f>
        <v/>
      </c>
      <c r="H252" s="282" t="str">
        <f>IF('Frais de personnel'!H251=0,"",'Frais de personnel'!H251)</f>
        <v/>
      </c>
      <c r="I252" s="282" t="str">
        <f>IF('Frais de personnel'!I251=0,"",'Frais de personnel'!I251)</f>
        <v/>
      </c>
      <c r="J252" s="283"/>
      <c r="K252" s="284"/>
      <c r="L252" s="284"/>
      <c r="M252" s="285" t="str">
        <f t="shared" si="24"/>
        <v/>
      </c>
      <c r="N252" s="293" t="str">
        <f t="shared" si="27"/>
        <v/>
      </c>
      <c r="O252" s="287" t="str">
        <f t="shared" si="28"/>
        <v/>
      </c>
      <c r="P252" s="288" t="str">
        <f t="shared" si="25"/>
        <v/>
      </c>
      <c r="Q252" s="289" t="str">
        <f t="shared" si="26"/>
        <v/>
      </c>
      <c r="R252" s="290" t="str">
        <f t="shared" si="29"/>
        <v/>
      </c>
      <c r="S252" s="291"/>
    </row>
    <row r="253" spans="1:19" x14ac:dyDescent="0.25">
      <c r="A253" s="292">
        <v>247</v>
      </c>
      <c r="B253" s="280" t="str">
        <f>IF('Frais de personnel'!B252=0,"",'Frais de personnel'!B252)</f>
        <v/>
      </c>
      <c r="C253" s="280" t="str">
        <f>IF('Frais de personnel'!C252=0,"",'Frais de personnel'!C252)</f>
        <v/>
      </c>
      <c r="D253" s="281" t="str">
        <f>IF('Frais de personnel'!D252=0,"",'Frais de personnel'!D252)</f>
        <v/>
      </c>
      <c r="E253" s="281" t="str">
        <f>IF('Frais de personnel'!E252=0,"",'Frais de personnel'!E252)</f>
        <v/>
      </c>
      <c r="F253" s="280" t="str">
        <f>IF('Frais de personnel'!F252=0,"",'Frais de personnel'!F252)</f>
        <v/>
      </c>
      <c r="G253" s="282" t="str">
        <f>IF('Frais de personnel'!G252=0,"",'Frais de personnel'!G252)</f>
        <v/>
      </c>
      <c r="H253" s="282" t="str">
        <f>IF('Frais de personnel'!H252=0,"",'Frais de personnel'!H252)</f>
        <v/>
      </c>
      <c r="I253" s="282" t="str">
        <f>IF('Frais de personnel'!I252=0,"",'Frais de personnel'!I252)</f>
        <v/>
      </c>
      <c r="J253" s="283"/>
      <c r="K253" s="284"/>
      <c r="L253" s="284"/>
      <c r="M253" s="285" t="str">
        <f t="shared" si="24"/>
        <v/>
      </c>
      <c r="N253" s="293" t="str">
        <f t="shared" si="27"/>
        <v/>
      </c>
      <c r="O253" s="287" t="str">
        <f t="shared" si="28"/>
        <v/>
      </c>
      <c r="P253" s="288" t="str">
        <f t="shared" si="25"/>
        <v/>
      </c>
      <c r="Q253" s="289" t="str">
        <f t="shared" si="26"/>
        <v/>
      </c>
      <c r="R253" s="290" t="str">
        <f t="shared" si="29"/>
        <v/>
      </c>
      <c r="S253" s="291"/>
    </row>
    <row r="254" spans="1:19" x14ac:dyDescent="0.25">
      <c r="A254" s="292">
        <v>248</v>
      </c>
      <c r="B254" s="280" t="str">
        <f>IF('Frais de personnel'!B253=0,"",'Frais de personnel'!B253)</f>
        <v/>
      </c>
      <c r="C254" s="280" t="str">
        <f>IF('Frais de personnel'!C253=0,"",'Frais de personnel'!C253)</f>
        <v/>
      </c>
      <c r="D254" s="281" t="str">
        <f>IF('Frais de personnel'!D253=0,"",'Frais de personnel'!D253)</f>
        <v/>
      </c>
      <c r="E254" s="281" t="str">
        <f>IF('Frais de personnel'!E253=0,"",'Frais de personnel'!E253)</f>
        <v/>
      </c>
      <c r="F254" s="280" t="str">
        <f>IF('Frais de personnel'!F253=0,"",'Frais de personnel'!F253)</f>
        <v/>
      </c>
      <c r="G254" s="282" t="str">
        <f>IF('Frais de personnel'!G253=0,"",'Frais de personnel'!G253)</f>
        <v/>
      </c>
      <c r="H254" s="282" t="str">
        <f>IF('Frais de personnel'!H253=0,"",'Frais de personnel'!H253)</f>
        <v/>
      </c>
      <c r="I254" s="282" t="str">
        <f>IF('Frais de personnel'!I253=0,"",'Frais de personnel'!I253)</f>
        <v/>
      </c>
      <c r="J254" s="283"/>
      <c r="K254" s="284"/>
      <c r="L254" s="284"/>
      <c r="M254" s="285" t="str">
        <f t="shared" si="24"/>
        <v/>
      </c>
      <c r="N254" s="293" t="str">
        <f t="shared" si="27"/>
        <v/>
      </c>
      <c r="O254" s="287" t="str">
        <f t="shared" si="28"/>
        <v/>
      </c>
      <c r="P254" s="288" t="str">
        <f t="shared" si="25"/>
        <v/>
      </c>
      <c r="Q254" s="289" t="str">
        <f t="shared" si="26"/>
        <v/>
      </c>
      <c r="R254" s="290" t="str">
        <f t="shared" si="29"/>
        <v/>
      </c>
      <c r="S254" s="291"/>
    </row>
    <row r="255" spans="1:19" x14ac:dyDescent="0.25">
      <c r="A255" s="292">
        <v>249</v>
      </c>
      <c r="B255" s="280" t="str">
        <f>IF('Frais de personnel'!B254=0,"",'Frais de personnel'!B254)</f>
        <v/>
      </c>
      <c r="C255" s="280" t="str">
        <f>IF('Frais de personnel'!C254=0,"",'Frais de personnel'!C254)</f>
        <v/>
      </c>
      <c r="D255" s="281" t="str">
        <f>IF('Frais de personnel'!D254=0,"",'Frais de personnel'!D254)</f>
        <v/>
      </c>
      <c r="E255" s="281" t="str">
        <f>IF('Frais de personnel'!E254=0,"",'Frais de personnel'!E254)</f>
        <v/>
      </c>
      <c r="F255" s="280" t="str">
        <f>IF('Frais de personnel'!F254=0,"",'Frais de personnel'!F254)</f>
        <v/>
      </c>
      <c r="G255" s="282" t="str">
        <f>IF('Frais de personnel'!G254=0,"",'Frais de personnel'!G254)</f>
        <v/>
      </c>
      <c r="H255" s="282" t="str">
        <f>IF('Frais de personnel'!H254=0,"",'Frais de personnel'!H254)</f>
        <v/>
      </c>
      <c r="I255" s="282" t="str">
        <f>IF('Frais de personnel'!I254=0,"",'Frais de personnel'!I254)</f>
        <v/>
      </c>
      <c r="J255" s="283"/>
      <c r="K255" s="284"/>
      <c r="L255" s="284"/>
      <c r="M255" s="285" t="str">
        <f t="shared" si="24"/>
        <v/>
      </c>
      <c r="N255" s="293" t="str">
        <f t="shared" si="27"/>
        <v/>
      </c>
      <c r="O255" s="287" t="str">
        <f t="shared" si="28"/>
        <v/>
      </c>
      <c r="P255" s="288" t="str">
        <f t="shared" si="25"/>
        <v/>
      </c>
      <c r="Q255" s="289" t="str">
        <f t="shared" si="26"/>
        <v/>
      </c>
      <c r="R255" s="290" t="str">
        <f t="shared" si="29"/>
        <v/>
      </c>
      <c r="S255" s="291"/>
    </row>
    <row r="256" spans="1:19" x14ac:dyDescent="0.25">
      <c r="A256" s="292">
        <v>250</v>
      </c>
      <c r="B256" s="280" t="str">
        <f>IF('Frais de personnel'!B255=0,"",'Frais de personnel'!B255)</f>
        <v/>
      </c>
      <c r="C256" s="280" t="str">
        <f>IF('Frais de personnel'!C255=0,"",'Frais de personnel'!C255)</f>
        <v/>
      </c>
      <c r="D256" s="281" t="str">
        <f>IF('Frais de personnel'!D255=0,"",'Frais de personnel'!D255)</f>
        <v/>
      </c>
      <c r="E256" s="281" t="str">
        <f>IF('Frais de personnel'!E255=0,"",'Frais de personnel'!E255)</f>
        <v/>
      </c>
      <c r="F256" s="280" t="str">
        <f>IF('Frais de personnel'!F255=0,"",'Frais de personnel'!F255)</f>
        <v/>
      </c>
      <c r="G256" s="282" t="str">
        <f>IF('Frais de personnel'!G255=0,"",'Frais de personnel'!G255)</f>
        <v/>
      </c>
      <c r="H256" s="282" t="str">
        <f>IF('Frais de personnel'!H255=0,"",'Frais de personnel'!H255)</f>
        <v/>
      </c>
      <c r="I256" s="282" t="str">
        <f>IF('Frais de personnel'!I255=0,"",'Frais de personnel'!I255)</f>
        <v/>
      </c>
      <c r="J256" s="283"/>
      <c r="K256" s="284"/>
      <c r="L256" s="284"/>
      <c r="M256" s="285" t="str">
        <f t="shared" si="24"/>
        <v/>
      </c>
      <c r="N256" s="293" t="str">
        <f t="shared" si="27"/>
        <v/>
      </c>
      <c r="O256" s="287" t="str">
        <f t="shared" si="28"/>
        <v/>
      </c>
      <c r="P256" s="288" t="str">
        <f t="shared" si="25"/>
        <v/>
      </c>
      <c r="Q256" s="289" t="str">
        <f t="shared" si="26"/>
        <v/>
      </c>
      <c r="R256" s="290" t="str">
        <f t="shared" si="29"/>
        <v/>
      </c>
      <c r="S256" s="291"/>
    </row>
    <row r="257" spans="1:19" x14ac:dyDescent="0.25">
      <c r="A257" s="292">
        <v>251</v>
      </c>
      <c r="B257" s="280" t="str">
        <f>IF('Frais de personnel'!B256=0,"",'Frais de personnel'!B256)</f>
        <v/>
      </c>
      <c r="C257" s="280" t="str">
        <f>IF('Frais de personnel'!C256=0,"",'Frais de personnel'!C256)</f>
        <v/>
      </c>
      <c r="D257" s="281" t="str">
        <f>IF('Frais de personnel'!D256=0,"",'Frais de personnel'!D256)</f>
        <v/>
      </c>
      <c r="E257" s="281" t="str">
        <f>IF('Frais de personnel'!E256=0,"",'Frais de personnel'!E256)</f>
        <v/>
      </c>
      <c r="F257" s="280" t="str">
        <f>IF('Frais de personnel'!F256=0,"",'Frais de personnel'!F256)</f>
        <v/>
      </c>
      <c r="G257" s="282" t="str">
        <f>IF('Frais de personnel'!G256=0,"",'Frais de personnel'!G256)</f>
        <v/>
      </c>
      <c r="H257" s="282" t="str">
        <f>IF('Frais de personnel'!H256=0,"",'Frais de personnel'!H256)</f>
        <v/>
      </c>
      <c r="I257" s="282" t="str">
        <f>IF('Frais de personnel'!I256=0,"",'Frais de personnel'!I256)</f>
        <v/>
      </c>
      <c r="J257" s="283"/>
      <c r="K257" s="284"/>
      <c r="L257" s="284"/>
      <c r="M257" s="285" t="str">
        <f t="shared" si="24"/>
        <v/>
      </c>
      <c r="N257" s="293" t="str">
        <f t="shared" si="27"/>
        <v/>
      </c>
      <c r="O257" s="287" t="str">
        <f t="shared" si="28"/>
        <v/>
      </c>
      <c r="P257" s="288" t="str">
        <f t="shared" si="25"/>
        <v/>
      </c>
      <c r="Q257" s="289" t="str">
        <f t="shared" si="26"/>
        <v/>
      </c>
      <c r="R257" s="290" t="str">
        <f t="shared" si="29"/>
        <v/>
      </c>
      <c r="S257" s="291"/>
    </row>
    <row r="258" spans="1:19" x14ac:dyDescent="0.25">
      <c r="A258" s="292">
        <v>252</v>
      </c>
      <c r="B258" s="280" t="str">
        <f>IF('Frais de personnel'!B257=0,"",'Frais de personnel'!B257)</f>
        <v/>
      </c>
      <c r="C258" s="280" t="str">
        <f>IF('Frais de personnel'!C257=0,"",'Frais de personnel'!C257)</f>
        <v/>
      </c>
      <c r="D258" s="281" t="str">
        <f>IF('Frais de personnel'!D257=0,"",'Frais de personnel'!D257)</f>
        <v/>
      </c>
      <c r="E258" s="281" t="str">
        <f>IF('Frais de personnel'!E257=0,"",'Frais de personnel'!E257)</f>
        <v/>
      </c>
      <c r="F258" s="280" t="str">
        <f>IF('Frais de personnel'!F257=0,"",'Frais de personnel'!F257)</f>
        <v/>
      </c>
      <c r="G258" s="282" t="str">
        <f>IF('Frais de personnel'!G257=0,"",'Frais de personnel'!G257)</f>
        <v/>
      </c>
      <c r="H258" s="282" t="str">
        <f>IF('Frais de personnel'!H257=0,"",'Frais de personnel'!H257)</f>
        <v/>
      </c>
      <c r="I258" s="282" t="str">
        <f>IF('Frais de personnel'!I257=0,"",'Frais de personnel'!I257)</f>
        <v/>
      </c>
      <c r="J258" s="283"/>
      <c r="K258" s="284"/>
      <c r="L258" s="284"/>
      <c r="M258" s="285" t="str">
        <f t="shared" si="24"/>
        <v/>
      </c>
      <c r="N258" s="293" t="str">
        <f t="shared" si="27"/>
        <v/>
      </c>
      <c r="O258" s="287" t="str">
        <f t="shared" si="28"/>
        <v/>
      </c>
      <c r="P258" s="288" t="str">
        <f t="shared" si="25"/>
        <v/>
      </c>
      <c r="Q258" s="289" t="str">
        <f t="shared" si="26"/>
        <v/>
      </c>
      <c r="R258" s="290" t="str">
        <f t="shared" si="29"/>
        <v/>
      </c>
      <c r="S258" s="291"/>
    </row>
    <row r="259" spans="1:19" x14ac:dyDescent="0.25">
      <c r="A259" s="292">
        <v>253</v>
      </c>
      <c r="B259" s="280" t="str">
        <f>IF('Frais de personnel'!B258=0,"",'Frais de personnel'!B258)</f>
        <v/>
      </c>
      <c r="C259" s="280" t="str">
        <f>IF('Frais de personnel'!C258=0,"",'Frais de personnel'!C258)</f>
        <v/>
      </c>
      <c r="D259" s="281" t="str">
        <f>IF('Frais de personnel'!D258=0,"",'Frais de personnel'!D258)</f>
        <v/>
      </c>
      <c r="E259" s="281" t="str">
        <f>IF('Frais de personnel'!E258=0,"",'Frais de personnel'!E258)</f>
        <v/>
      </c>
      <c r="F259" s="280" t="str">
        <f>IF('Frais de personnel'!F258=0,"",'Frais de personnel'!F258)</f>
        <v/>
      </c>
      <c r="G259" s="282" t="str">
        <f>IF('Frais de personnel'!G258=0,"",'Frais de personnel'!G258)</f>
        <v/>
      </c>
      <c r="H259" s="282" t="str">
        <f>IF('Frais de personnel'!H258=0,"",'Frais de personnel'!H258)</f>
        <v/>
      </c>
      <c r="I259" s="282" t="str">
        <f>IF('Frais de personnel'!I258=0,"",'Frais de personnel'!I258)</f>
        <v/>
      </c>
      <c r="J259" s="283"/>
      <c r="K259" s="284"/>
      <c r="L259" s="284"/>
      <c r="M259" s="285" t="str">
        <f t="shared" si="24"/>
        <v/>
      </c>
      <c r="N259" s="293" t="str">
        <f t="shared" si="27"/>
        <v/>
      </c>
      <c r="O259" s="287" t="str">
        <f t="shared" si="28"/>
        <v/>
      </c>
      <c r="P259" s="288" t="str">
        <f t="shared" si="25"/>
        <v/>
      </c>
      <c r="Q259" s="289" t="str">
        <f t="shared" si="26"/>
        <v/>
      </c>
      <c r="R259" s="290" t="str">
        <f t="shared" si="29"/>
        <v/>
      </c>
      <c r="S259" s="291"/>
    </row>
    <row r="260" spans="1:19" x14ac:dyDescent="0.25">
      <c r="A260" s="292">
        <v>254</v>
      </c>
      <c r="B260" s="280" t="str">
        <f>IF('Frais de personnel'!B259=0,"",'Frais de personnel'!B259)</f>
        <v/>
      </c>
      <c r="C260" s="280" t="str">
        <f>IF('Frais de personnel'!C259=0,"",'Frais de personnel'!C259)</f>
        <v/>
      </c>
      <c r="D260" s="281" t="str">
        <f>IF('Frais de personnel'!D259=0,"",'Frais de personnel'!D259)</f>
        <v/>
      </c>
      <c r="E260" s="281" t="str">
        <f>IF('Frais de personnel'!E259=0,"",'Frais de personnel'!E259)</f>
        <v/>
      </c>
      <c r="F260" s="280" t="str">
        <f>IF('Frais de personnel'!F259=0,"",'Frais de personnel'!F259)</f>
        <v/>
      </c>
      <c r="G260" s="282" t="str">
        <f>IF('Frais de personnel'!G259=0,"",'Frais de personnel'!G259)</f>
        <v/>
      </c>
      <c r="H260" s="282" t="str">
        <f>IF('Frais de personnel'!H259=0,"",'Frais de personnel'!H259)</f>
        <v/>
      </c>
      <c r="I260" s="282" t="str">
        <f>IF('Frais de personnel'!I259=0,"",'Frais de personnel'!I259)</f>
        <v/>
      </c>
      <c r="J260" s="283"/>
      <c r="K260" s="284"/>
      <c r="L260" s="284"/>
      <c r="M260" s="285" t="str">
        <f t="shared" si="24"/>
        <v/>
      </c>
      <c r="N260" s="293" t="str">
        <f t="shared" si="27"/>
        <v/>
      </c>
      <c r="O260" s="287" t="str">
        <f t="shared" si="28"/>
        <v/>
      </c>
      <c r="P260" s="288" t="str">
        <f t="shared" si="25"/>
        <v/>
      </c>
      <c r="Q260" s="289" t="str">
        <f t="shared" si="26"/>
        <v/>
      </c>
      <c r="R260" s="290" t="str">
        <f t="shared" si="29"/>
        <v/>
      </c>
      <c r="S260" s="291"/>
    </row>
    <row r="261" spans="1:19" x14ac:dyDescent="0.25">
      <c r="A261" s="292">
        <v>255</v>
      </c>
      <c r="B261" s="280" t="str">
        <f>IF('Frais de personnel'!B260=0,"",'Frais de personnel'!B260)</f>
        <v/>
      </c>
      <c r="C261" s="280" t="str">
        <f>IF('Frais de personnel'!C260=0,"",'Frais de personnel'!C260)</f>
        <v/>
      </c>
      <c r="D261" s="281" t="str">
        <f>IF('Frais de personnel'!D260=0,"",'Frais de personnel'!D260)</f>
        <v/>
      </c>
      <c r="E261" s="281" t="str">
        <f>IF('Frais de personnel'!E260=0,"",'Frais de personnel'!E260)</f>
        <v/>
      </c>
      <c r="F261" s="280" t="str">
        <f>IF('Frais de personnel'!F260=0,"",'Frais de personnel'!F260)</f>
        <v/>
      </c>
      <c r="G261" s="282" t="str">
        <f>IF('Frais de personnel'!G260=0,"",'Frais de personnel'!G260)</f>
        <v/>
      </c>
      <c r="H261" s="282" t="str">
        <f>IF('Frais de personnel'!H260=0,"",'Frais de personnel'!H260)</f>
        <v/>
      </c>
      <c r="I261" s="282" t="str">
        <f>IF('Frais de personnel'!I260=0,"",'Frais de personnel'!I260)</f>
        <v/>
      </c>
      <c r="J261" s="283"/>
      <c r="K261" s="284"/>
      <c r="L261" s="284"/>
      <c r="M261" s="285" t="str">
        <f t="shared" si="24"/>
        <v/>
      </c>
      <c r="N261" s="293" t="str">
        <f t="shared" si="27"/>
        <v/>
      </c>
      <c r="O261" s="287" t="str">
        <f t="shared" si="28"/>
        <v/>
      </c>
      <c r="P261" s="288" t="str">
        <f t="shared" si="25"/>
        <v/>
      </c>
      <c r="Q261" s="289" t="str">
        <f t="shared" si="26"/>
        <v/>
      </c>
      <c r="R261" s="290" t="str">
        <f t="shared" si="29"/>
        <v/>
      </c>
      <c r="S261" s="291"/>
    </row>
    <row r="262" spans="1:19" x14ac:dyDescent="0.25">
      <c r="A262" s="292">
        <v>256</v>
      </c>
      <c r="B262" s="280" t="str">
        <f>IF('Frais de personnel'!B261=0,"",'Frais de personnel'!B261)</f>
        <v/>
      </c>
      <c r="C262" s="280" t="str">
        <f>IF('Frais de personnel'!C261=0,"",'Frais de personnel'!C261)</f>
        <v/>
      </c>
      <c r="D262" s="281" t="str">
        <f>IF('Frais de personnel'!D261=0,"",'Frais de personnel'!D261)</f>
        <v/>
      </c>
      <c r="E262" s="281" t="str">
        <f>IF('Frais de personnel'!E261=0,"",'Frais de personnel'!E261)</f>
        <v/>
      </c>
      <c r="F262" s="280" t="str">
        <f>IF('Frais de personnel'!F261=0,"",'Frais de personnel'!F261)</f>
        <v/>
      </c>
      <c r="G262" s="282" t="str">
        <f>IF('Frais de personnel'!G261=0,"",'Frais de personnel'!G261)</f>
        <v/>
      </c>
      <c r="H262" s="282" t="str">
        <f>IF('Frais de personnel'!H261=0,"",'Frais de personnel'!H261)</f>
        <v/>
      </c>
      <c r="I262" s="282" t="str">
        <f>IF('Frais de personnel'!I261=0,"",'Frais de personnel'!I261)</f>
        <v/>
      </c>
      <c r="J262" s="283"/>
      <c r="K262" s="284"/>
      <c r="L262" s="284"/>
      <c r="M262" s="285" t="str">
        <f t="shared" si="24"/>
        <v/>
      </c>
      <c r="N262" s="293" t="str">
        <f t="shared" si="27"/>
        <v/>
      </c>
      <c r="O262" s="287" t="str">
        <f t="shared" si="28"/>
        <v/>
      </c>
      <c r="P262" s="288" t="str">
        <f t="shared" si="25"/>
        <v/>
      </c>
      <c r="Q262" s="289" t="str">
        <f t="shared" si="26"/>
        <v/>
      </c>
      <c r="R262" s="290" t="str">
        <f t="shared" si="29"/>
        <v/>
      </c>
      <c r="S262" s="291"/>
    </row>
    <row r="263" spans="1:19" x14ac:dyDescent="0.25">
      <c r="A263" s="292">
        <v>257</v>
      </c>
      <c r="B263" s="280" t="str">
        <f>IF('Frais de personnel'!B262=0,"",'Frais de personnel'!B262)</f>
        <v/>
      </c>
      <c r="C263" s="280" t="str">
        <f>IF('Frais de personnel'!C262=0,"",'Frais de personnel'!C262)</f>
        <v/>
      </c>
      <c r="D263" s="281" t="str">
        <f>IF('Frais de personnel'!D262=0,"",'Frais de personnel'!D262)</f>
        <v/>
      </c>
      <c r="E263" s="281" t="str">
        <f>IF('Frais de personnel'!E262=0,"",'Frais de personnel'!E262)</f>
        <v/>
      </c>
      <c r="F263" s="280" t="str">
        <f>IF('Frais de personnel'!F262=0,"",'Frais de personnel'!F262)</f>
        <v/>
      </c>
      <c r="G263" s="282" t="str">
        <f>IF('Frais de personnel'!G262=0,"",'Frais de personnel'!G262)</f>
        <v/>
      </c>
      <c r="H263" s="282" t="str">
        <f>IF('Frais de personnel'!H262=0,"",'Frais de personnel'!H262)</f>
        <v/>
      </c>
      <c r="I263" s="282" t="str">
        <f>IF('Frais de personnel'!I262=0,"",'Frais de personnel'!I262)</f>
        <v/>
      </c>
      <c r="J263" s="283"/>
      <c r="K263" s="284"/>
      <c r="L263" s="284"/>
      <c r="M263" s="285" t="str">
        <f t="shared" ref="M263:M326" si="30">IF($E263="","",IF(OR(($J263=0),($K263=0)),0,$J263/$K263*$L263))</f>
        <v/>
      </c>
      <c r="N263" s="293" t="str">
        <f t="shared" si="27"/>
        <v/>
      </c>
      <c r="O263" s="287" t="str">
        <f t="shared" si="28"/>
        <v/>
      </c>
      <c r="P263" s="288" t="str">
        <f t="shared" ref="P263:P326" si="31">IF(L263="","",IF(E263="Salaire_chercheur",MIN(140000/1607*L263,140000),IF(E263="Salaire_directeur",MIN(110000/1607*L263,110000),IF(E263="Salaire_ingénieur",MIN(80000/1607*L263,80000),IF(E263="Salaire_technicien",MIN(60000/1607*L263,60000),"")))))</f>
        <v/>
      </c>
      <c r="Q263" s="289" t="str">
        <f t="shared" ref="Q263:Q326" si="32">IF(MIN(O263,P263)=0,"",MIN(O263,P263))</f>
        <v/>
      </c>
      <c r="R263" s="290" t="str">
        <f t="shared" si="29"/>
        <v/>
      </c>
      <c r="S263" s="291"/>
    </row>
    <row r="264" spans="1:19" x14ac:dyDescent="0.25">
      <c r="A264" s="292">
        <v>258</v>
      </c>
      <c r="B264" s="280" t="str">
        <f>IF('Frais de personnel'!B263=0,"",'Frais de personnel'!B263)</f>
        <v/>
      </c>
      <c r="C264" s="280" t="str">
        <f>IF('Frais de personnel'!C263=0,"",'Frais de personnel'!C263)</f>
        <v/>
      </c>
      <c r="D264" s="281" t="str">
        <f>IF('Frais de personnel'!D263=0,"",'Frais de personnel'!D263)</f>
        <v/>
      </c>
      <c r="E264" s="281" t="str">
        <f>IF('Frais de personnel'!E263=0,"",'Frais de personnel'!E263)</f>
        <v/>
      </c>
      <c r="F264" s="280" t="str">
        <f>IF('Frais de personnel'!F263=0,"",'Frais de personnel'!F263)</f>
        <v/>
      </c>
      <c r="G264" s="282" t="str">
        <f>IF('Frais de personnel'!G263=0,"",'Frais de personnel'!G263)</f>
        <v/>
      </c>
      <c r="H264" s="282" t="str">
        <f>IF('Frais de personnel'!H263=0,"",'Frais de personnel'!H263)</f>
        <v/>
      </c>
      <c r="I264" s="282" t="str">
        <f>IF('Frais de personnel'!I263=0,"",'Frais de personnel'!I263)</f>
        <v/>
      </c>
      <c r="J264" s="283"/>
      <c r="K264" s="284"/>
      <c r="L264" s="284"/>
      <c r="M264" s="285" t="str">
        <f t="shared" si="30"/>
        <v/>
      </c>
      <c r="N264" s="293" t="str">
        <f t="shared" si="27"/>
        <v/>
      </c>
      <c r="O264" s="287" t="str">
        <f t="shared" si="28"/>
        <v/>
      </c>
      <c r="P264" s="288" t="str">
        <f t="shared" si="31"/>
        <v/>
      </c>
      <c r="Q264" s="289" t="str">
        <f t="shared" si="32"/>
        <v/>
      </c>
      <c r="R264" s="290" t="str">
        <f t="shared" si="29"/>
        <v/>
      </c>
      <c r="S264" s="291"/>
    </row>
    <row r="265" spans="1:19" x14ac:dyDescent="0.25">
      <c r="A265" s="292">
        <v>259</v>
      </c>
      <c r="B265" s="280" t="str">
        <f>IF('Frais de personnel'!B264=0,"",'Frais de personnel'!B264)</f>
        <v/>
      </c>
      <c r="C265" s="280" t="str">
        <f>IF('Frais de personnel'!C264=0,"",'Frais de personnel'!C264)</f>
        <v/>
      </c>
      <c r="D265" s="281" t="str">
        <f>IF('Frais de personnel'!D264=0,"",'Frais de personnel'!D264)</f>
        <v/>
      </c>
      <c r="E265" s="281" t="str">
        <f>IF('Frais de personnel'!E264=0,"",'Frais de personnel'!E264)</f>
        <v/>
      </c>
      <c r="F265" s="280" t="str">
        <f>IF('Frais de personnel'!F264=0,"",'Frais de personnel'!F264)</f>
        <v/>
      </c>
      <c r="G265" s="282" t="str">
        <f>IF('Frais de personnel'!G264=0,"",'Frais de personnel'!G264)</f>
        <v/>
      </c>
      <c r="H265" s="282" t="str">
        <f>IF('Frais de personnel'!H264=0,"",'Frais de personnel'!H264)</f>
        <v/>
      </c>
      <c r="I265" s="282" t="str">
        <f>IF('Frais de personnel'!I264=0,"",'Frais de personnel'!I264)</f>
        <v/>
      </c>
      <c r="J265" s="283"/>
      <c r="K265" s="284"/>
      <c r="L265" s="284"/>
      <c r="M265" s="285" t="str">
        <f t="shared" si="30"/>
        <v/>
      </c>
      <c r="N265" s="293" t="str">
        <f t="shared" si="27"/>
        <v/>
      </c>
      <c r="O265" s="287" t="str">
        <f t="shared" si="28"/>
        <v/>
      </c>
      <c r="P265" s="288" t="str">
        <f t="shared" si="31"/>
        <v/>
      </c>
      <c r="Q265" s="289" t="str">
        <f t="shared" si="32"/>
        <v/>
      </c>
      <c r="R265" s="290" t="str">
        <f t="shared" si="29"/>
        <v/>
      </c>
      <c r="S265" s="291"/>
    </row>
    <row r="266" spans="1:19" x14ac:dyDescent="0.25">
      <c r="A266" s="292">
        <v>260</v>
      </c>
      <c r="B266" s="280" t="str">
        <f>IF('Frais de personnel'!B265=0,"",'Frais de personnel'!B265)</f>
        <v/>
      </c>
      <c r="C266" s="280" t="str">
        <f>IF('Frais de personnel'!C265=0,"",'Frais de personnel'!C265)</f>
        <v/>
      </c>
      <c r="D266" s="281" t="str">
        <f>IF('Frais de personnel'!D265=0,"",'Frais de personnel'!D265)</f>
        <v/>
      </c>
      <c r="E266" s="281" t="str">
        <f>IF('Frais de personnel'!E265=0,"",'Frais de personnel'!E265)</f>
        <v/>
      </c>
      <c r="F266" s="280" t="str">
        <f>IF('Frais de personnel'!F265=0,"",'Frais de personnel'!F265)</f>
        <v/>
      </c>
      <c r="G266" s="282" t="str">
        <f>IF('Frais de personnel'!G265=0,"",'Frais de personnel'!G265)</f>
        <v/>
      </c>
      <c r="H266" s="282" t="str">
        <f>IF('Frais de personnel'!H265=0,"",'Frais de personnel'!H265)</f>
        <v/>
      </c>
      <c r="I266" s="282" t="str">
        <f>IF('Frais de personnel'!I265=0,"",'Frais de personnel'!I265)</f>
        <v/>
      </c>
      <c r="J266" s="283"/>
      <c r="K266" s="284"/>
      <c r="L266" s="284"/>
      <c r="M266" s="285" t="str">
        <f t="shared" si="30"/>
        <v/>
      </c>
      <c r="N266" s="293" t="str">
        <f t="shared" si="27"/>
        <v/>
      </c>
      <c r="O266" s="287" t="str">
        <f t="shared" si="28"/>
        <v/>
      </c>
      <c r="P266" s="288" t="str">
        <f t="shared" si="31"/>
        <v/>
      </c>
      <c r="Q266" s="289" t="str">
        <f t="shared" si="32"/>
        <v/>
      </c>
      <c r="R266" s="290" t="str">
        <f t="shared" si="29"/>
        <v/>
      </c>
      <c r="S266" s="291"/>
    </row>
    <row r="267" spans="1:19" x14ac:dyDescent="0.25">
      <c r="A267" s="292">
        <v>261</v>
      </c>
      <c r="B267" s="280" t="str">
        <f>IF('Frais de personnel'!B266=0,"",'Frais de personnel'!B266)</f>
        <v/>
      </c>
      <c r="C267" s="280" t="str">
        <f>IF('Frais de personnel'!C266=0,"",'Frais de personnel'!C266)</f>
        <v/>
      </c>
      <c r="D267" s="281" t="str">
        <f>IF('Frais de personnel'!D266=0,"",'Frais de personnel'!D266)</f>
        <v/>
      </c>
      <c r="E267" s="281" t="str">
        <f>IF('Frais de personnel'!E266=0,"",'Frais de personnel'!E266)</f>
        <v/>
      </c>
      <c r="F267" s="280" t="str">
        <f>IF('Frais de personnel'!F266=0,"",'Frais de personnel'!F266)</f>
        <v/>
      </c>
      <c r="G267" s="282" t="str">
        <f>IF('Frais de personnel'!G266=0,"",'Frais de personnel'!G266)</f>
        <v/>
      </c>
      <c r="H267" s="282" t="str">
        <f>IF('Frais de personnel'!H266=0,"",'Frais de personnel'!H266)</f>
        <v/>
      </c>
      <c r="I267" s="282" t="str">
        <f>IF('Frais de personnel'!I266=0,"",'Frais de personnel'!I266)</f>
        <v/>
      </c>
      <c r="J267" s="283"/>
      <c r="K267" s="284"/>
      <c r="L267" s="284"/>
      <c r="M267" s="285" t="str">
        <f t="shared" si="30"/>
        <v/>
      </c>
      <c r="N267" s="293" t="str">
        <f t="shared" si="27"/>
        <v/>
      </c>
      <c r="O267" s="287" t="str">
        <f t="shared" si="28"/>
        <v/>
      </c>
      <c r="P267" s="288" t="str">
        <f t="shared" si="31"/>
        <v/>
      </c>
      <c r="Q267" s="289" t="str">
        <f t="shared" si="32"/>
        <v/>
      </c>
      <c r="R267" s="290" t="str">
        <f t="shared" si="29"/>
        <v/>
      </c>
      <c r="S267" s="291"/>
    </row>
    <row r="268" spans="1:19" x14ac:dyDescent="0.25">
      <c r="A268" s="292">
        <v>262</v>
      </c>
      <c r="B268" s="280" t="str">
        <f>IF('Frais de personnel'!B267=0,"",'Frais de personnel'!B267)</f>
        <v/>
      </c>
      <c r="C268" s="280" t="str">
        <f>IF('Frais de personnel'!C267=0,"",'Frais de personnel'!C267)</f>
        <v/>
      </c>
      <c r="D268" s="281" t="str">
        <f>IF('Frais de personnel'!D267=0,"",'Frais de personnel'!D267)</f>
        <v/>
      </c>
      <c r="E268" s="281" t="str">
        <f>IF('Frais de personnel'!E267=0,"",'Frais de personnel'!E267)</f>
        <v/>
      </c>
      <c r="F268" s="280" t="str">
        <f>IF('Frais de personnel'!F267=0,"",'Frais de personnel'!F267)</f>
        <v/>
      </c>
      <c r="G268" s="282" t="str">
        <f>IF('Frais de personnel'!G267=0,"",'Frais de personnel'!G267)</f>
        <v/>
      </c>
      <c r="H268" s="282" t="str">
        <f>IF('Frais de personnel'!H267=0,"",'Frais de personnel'!H267)</f>
        <v/>
      </c>
      <c r="I268" s="282" t="str">
        <f>IF('Frais de personnel'!I267=0,"",'Frais de personnel'!I267)</f>
        <v/>
      </c>
      <c r="J268" s="283"/>
      <c r="K268" s="284"/>
      <c r="L268" s="284"/>
      <c r="M268" s="285" t="str">
        <f t="shared" si="30"/>
        <v/>
      </c>
      <c r="N268" s="293" t="str">
        <f t="shared" si="27"/>
        <v/>
      </c>
      <c r="O268" s="287" t="str">
        <f t="shared" si="28"/>
        <v/>
      </c>
      <c r="P268" s="288" t="str">
        <f t="shared" si="31"/>
        <v/>
      </c>
      <c r="Q268" s="289" t="str">
        <f t="shared" si="32"/>
        <v/>
      </c>
      <c r="R268" s="290" t="str">
        <f t="shared" si="29"/>
        <v/>
      </c>
      <c r="S268" s="291"/>
    </row>
    <row r="269" spans="1:19" x14ac:dyDescent="0.25">
      <c r="A269" s="292">
        <v>263</v>
      </c>
      <c r="B269" s="280" t="str">
        <f>IF('Frais de personnel'!B268=0,"",'Frais de personnel'!B268)</f>
        <v/>
      </c>
      <c r="C269" s="280" t="str">
        <f>IF('Frais de personnel'!C268=0,"",'Frais de personnel'!C268)</f>
        <v/>
      </c>
      <c r="D269" s="281" t="str">
        <f>IF('Frais de personnel'!D268=0,"",'Frais de personnel'!D268)</f>
        <v/>
      </c>
      <c r="E269" s="281" t="str">
        <f>IF('Frais de personnel'!E268=0,"",'Frais de personnel'!E268)</f>
        <v/>
      </c>
      <c r="F269" s="280" t="str">
        <f>IF('Frais de personnel'!F268=0,"",'Frais de personnel'!F268)</f>
        <v/>
      </c>
      <c r="G269" s="282" t="str">
        <f>IF('Frais de personnel'!G268=0,"",'Frais de personnel'!G268)</f>
        <v/>
      </c>
      <c r="H269" s="282" t="str">
        <f>IF('Frais de personnel'!H268=0,"",'Frais de personnel'!H268)</f>
        <v/>
      </c>
      <c r="I269" s="282" t="str">
        <f>IF('Frais de personnel'!I268=0,"",'Frais de personnel'!I268)</f>
        <v/>
      </c>
      <c r="J269" s="283"/>
      <c r="K269" s="284"/>
      <c r="L269" s="284"/>
      <c r="M269" s="285" t="str">
        <f t="shared" si="30"/>
        <v/>
      </c>
      <c r="N269" s="293" t="str">
        <f t="shared" ref="N269:N332" si="33">IF($I269="","",IF($M269&gt;$I269,"Le montant éligible ne peut etre supérieur au montant présenté",""))</f>
        <v/>
      </c>
      <c r="O269" s="287" t="str">
        <f t="shared" si="28"/>
        <v/>
      </c>
      <c r="P269" s="288" t="str">
        <f t="shared" si="31"/>
        <v/>
      </c>
      <c r="Q269" s="289" t="str">
        <f t="shared" si="32"/>
        <v/>
      </c>
      <c r="R269" s="290" t="str">
        <f t="shared" si="29"/>
        <v/>
      </c>
      <c r="S269" s="291"/>
    </row>
    <row r="270" spans="1:19" x14ac:dyDescent="0.25">
      <c r="A270" s="292">
        <v>264</v>
      </c>
      <c r="B270" s="280" t="str">
        <f>IF('Frais de personnel'!B269=0,"",'Frais de personnel'!B269)</f>
        <v/>
      </c>
      <c r="C270" s="280" t="str">
        <f>IF('Frais de personnel'!C269=0,"",'Frais de personnel'!C269)</f>
        <v/>
      </c>
      <c r="D270" s="281" t="str">
        <f>IF('Frais de personnel'!D269=0,"",'Frais de personnel'!D269)</f>
        <v/>
      </c>
      <c r="E270" s="281" t="str">
        <f>IF('Frais de personnel'!E269=0,"",'Frais de personnel'!E269)</f>
        <v/>
      </c>
      <c r="F270" s="280" t="str">
        <f>IF('Frais de personnel'!F269=0,"",'Frais de personnel'!F269)</f>
        <v/>
      </c>
      <c r="G270" s="282" t="str">
        <f>IF('Frais de personnel'!G269=0,"",'Frais de personnel'!G269)</f>
        <v/>
      </c>
      <c r="H270" s="282" t="str">
        <f>IF('Frais de personnel'!H269=0,"",'Frais de personnel'!H269)</f>
        <v/>
      </c>
      <c r="I270" s="282" t="str">
        <f>IF('Frais de personnel'!I269=0,"",'Frais de personnel'!I269)</f>
        <v/>
      </c>
      <c r="J270" s="283"/>
      <c r="K270" s="284"/>
      <c r="L270" s="284"/>
      <c r="M270" s="285" t="str">
        <f t="shared" si="30"/>
        <v/>
      </c>
      <c r="N270" s="293" t="str">
        <f t="shared" si="33"/>
        <v/>
      </c>
      <c r="O270" s="287" t="str">
        <f t="shared" si="28"/>
        <v/>
      </c>
      <c r="P270" s="288" t="str">
        <f t="shared" si="31"/>
        <v/>
      </c>
      <c r="Q270" s="289" t="str">
        <f t="shared" si="32"/>
        <v/>
      </c>
      <c r="R270" s="290" t="str">
        <f t="shared" si="29"/>
        <v/>
      </c>
      <c r="S270" s="291"/>
    </row>
    <row r="271" spans="1:19" x14ac:dyDescent="0.25">
      <c r="A271" s="292">
        <v>265</v>
      </c>
      <c r="B271" s="280" t="str">
        <f>IF('Frais de personnel'!B270=0,"",'Frais de personnel'!B270)</f>
        <v/>
      </c>
      <c r="C271" s="280" t="str">
        <f>IF('Frais de personnel'!C270=0,"",'Frais de personnel'!C270)</f>
        <v/>
      </c>
      <c r="D271" s="281" t="str">
        <f>IF('Frais de personnel'!D270=0,"",'Frais de personnel'!D270)</f>
        <v/>
      </c>
      <c r="E271" s="281" t="str">
        <f>IF('Frais de personnel'!E270=0,"",'Frais de personnel'!E270)</f>
        <v/>
      </c>
      <c r="F271" s="280" t="str">
        <f>IF('Frais de personnel'!F270=0,"",'Frais de personnel'!F270)</f>
        <v/>
      </c>
      <c r="G271" s="282" t="str">
        <f>IF('Frais de personnel'!G270=0,"",'Frais de personnel'!G270)</f>
        <v/>
      </c>
      <c r="H271" s="282" t="str">
        <f>IF('Frais de personnel'!H270=0,"",'Frais de personnel'!H270)</f>
        <v/>
      </c>
      <c r="I271" s="282" t="str">
        <f>IF('Frais de personnel'!I270=0,"",'Frais de personnel'!I270)</f>
        <v/>
      </c>
      <c r="J271" s="283"/>
      <c r="K271" s="284"/>
      <c r="L271" s="284"/>
      <c r="M271" s="285" t="str">
        <f t="shared" si="30"/>
        <v/>
      </c>
      <c r="N271" s="293" t="str">
        <f t="shared" si="33"/>
        <v/>
      </c>
      <c r="O271" s="287" t="str">
        <f t="shared" si="28"/>
        <v/>
      </c>
      <c r="P271" s="288" t="str">
        <f t="shared" si="31"/>
        <v/>
      </c>
      <c r="Q271" s="289" t="str">
        <f t="shared" si="32"/>
        <v/>
      </c>
      <c r="R271" s="290" t="str">
        <f t="shared" si="29"/>
        <v/>
      </c>
      <c r="S271" s="291"/>
    </row>
    <row r="272" spans="1:19" x14ac:dyDescent="0.25">
      <c r="A272" s="292">
        <v>266</v>
      </c>
      <c r="B272" s="280" t="str">
        <f>IF('Frais de personnel'!B271=0,"",'Frais de personnel'!B271)</f>
        <v/>
      </c>
      <c r="C272" s="280" t="str">
        <f>IF('Frais de personnel'!C271=0,"",'Frais de personnel'!C271)</f>
        <v/>
      </c>
      <c r="D272" s="281" t="str">
        <f>IF('Frais de personnel'!D271=0,"",'Frais de personnel'!D271)</f>
        <v/>
      </c>
      <c r="E272" s="281" t="str">
        <f>IF('Frais de personnel'!E271=0,"",'Frais de personnel'!E271)</f>
        <v/>
      </c>
      <c r="F272" s="280" t="str">
        <f>IF('Frais de personnel'!F271=0,"",'Frais de personnel'!F271)</f>
        <v/>
      </c>
      <c r="G272" s="282" t="str">
        <f>IF('Frais de personnel'!G271=0,"",'Frais de personnel'!G271)</f>
        <v/>
      </c>
      <c r="H272" s="282" t="str">
        <f>IF('Frais de personnel'!H271=0,"",'Frais de personnel'!H271)</f>
        <v/>
      </c>
      <c r="I272" s="282" t="str">
        <f>IF('Frais de personnel'!I271=0,"",'Frais de personnel'!I271)</f>
        <v/>
      </c>
      <c r="J272" s="283"/>
      <c r="K272" s="284"/>
      <c r="L272" s="284"/>
      <c r="M272" s="285" t="str">
        <f t="shared" si="30"/>
        <v/>
      </c>
      <c r="N272" s="293" t="str">
        <f t="shared" si="33"/>
        <v/>
      </c>
      <c r="O272" s="287" t="str">
        <f t="shared" si="28"/>
        <v/>
      </c>
      <c r="P272" s="288" t="str">
        <f t="shared" si="31"/>
        <v/>
      </c>
      <c r="Q272" s="289" t="str">
        <f t="shared" si="32"/>
        <v/>
      </c>
      <c r="R272" s="290" t="str">
        <f t="shared" si="29"/>
        <v/>
      </c>
      <c r="S272" s="291"/>
    </row>
    <row r="273" spans="1:19" x14ac:dyDescent="0.25">
      <c r="A273" s="292">
        <v>267</v>
      </c>
      <c r="B273" s="280" t="str">
        <f>IF('Frais de personnel'!B272=0,"",'Frais de personnel'!B272)</f>
        <v/>
      </c>
      <c r="C273" s="280" t="str">
        <f>IF('Frais de personnel'!C272=0,"",'Frais de personnel'!C272)</f>
        <v/>
      </c>
      <c r="D273" s="281" t="str">
        <f>IF('Frais de personnel'!D272=0,"",'Frais de personnel'!D272)</f>
        <v/>
      </c>
      <c r="E273" s="281" t="str">
        <f>IF('Frais de personnel'!E272=0,"",'Frais de personnel'!E272)</f>
        <v/>
      </c>
      <c r="F273" s="280" t="str">
        <f>IF('Frais de personnel'!F272=0,"",'Frais de personnel'!F272)</f>
        <v/>
      </c>
      <c r="G273" s="282" t="str">
        <f>IF('Frais de personnel'!G272=0,"",'Frais de personnel'!G272)</f>
        <v/>
      </c>
      <c r="H273" s="282" t="str">
        <f>IF('Frais de personnel'!H272=0,"",'Frais de personnel'!H272)</f>
        <v/>
      </c>
      <c r="I273" s="282" t="str">
        <f>IF('Frais de personnel'!I272=0,"",'Frais de personnel'!I272)</f>
        <v/>
      </c>
      <c r="J273" s="283"/>
      <c r="K273" s="284"/>
      <c r="L273" s="284"/>
      <c r="M273" s="285" t="str">
        <f t="shared" si="30"/>
        <v/>
      </c>
      <c r="N273" s="293" t="str">
        <f t="shared" si="33"/>
        <v/>
      </c>
      <c r="O273" s="287" t="str">
        <f t="shared" si="28"/>
        <v/>
      </c>
      <c r="P273" s="288" t="str">
        <f t="shared" si="31"/>
        <v/>
      </c>
      <c r="Q273" s="289" t="str">
        <f t="shared" si="32"/>
        <v/>
      </c>
      <c r="R273" s="290" t="str">
        <f t="shared" si="29"/>
        <v/>
      </c>
      <c r="S273" s="291"/>
    </row>
    <row r="274" spans="1:19" x14ac:dyDescent="0.25">
      <c r="A274" s="292">
        <v>268</v>
      </c>
      <c r="B274" s="280" t="str">
        <f>IF('Frais de personnel'!B273=0,"",'Frais de personnel'!B273)</f>
        <v/>
      </c>
      <c r="C274" s="280" t="str">
        <f>IF('Frais de personnel'!C273=0,"",'Frais de personnel'!C273)</f>
        <v/>
      </c>
      <c r="D274" s="281" t="str">
        <f>IF('Frais de personnel'!D273=0,"",'Frais de personnel'!D273)</f>
        <v/>
      </c>
      <c r="E274" s="281" t="str">
        <f>IF('Frais de personnel'!E273=0,"",'Frais de personnel'!E273)</f>
        <v/>
      </c>
      <c r="F274" s="280" t="str">
        <f>IF('Frais de personnel'!F273=0,"",'Frais de personnel'!F273)</f>
        <v/>
      </c>
      <c r="G274" s="282" t="str">
        <f>IF('Frais de personnel'!G273=0,"",'Frais de personnel'!G273)</f>
        <v/>
      </c>
      <c r="H274" s="282" t="str">
        <f>IF('Frais de personnel'!H273=0,"",'Frais de personnel'!H273)</f>
        <v/>
      </c>
      <c r="I274" s="282" t="str">
        <f>IF('Frais de personnel'!I273=0,"",'Frais de personnel'!I273)</f>
        <v/>
      </c>
      <c r="J274" s="283"/>
      <c r="K274" s="284"/>
      <c r="L274" s="284"/>
      <c r="M274" s="285" t="str">
        <f t="shared" si="30"/>
        <v/>
      </c>
      <c r="N274" s="293" t="str">
        <f t="shared" si="33"/>
        <v/>
      </c>
      <c r="O274" s="287" t="str">
        <f t="shared" si="28"/>
        <v/>
      </c>
      <c r="P274" s="288" t="str">
        <f t="shared" si="31"/>
        <v/>
      </c>
      <c r="Q274" s="289" t="str">
        <f t="shared" si="32"/>
        <v/>
      </c>
      <c r="R274" s="290" t="str">
        <f t="shared" si="29"/>
        <v/>
      </c>
      <c r="S274" s="291"/>
    </row>
    <row r="275" spans="1:19" x14ac:dyDescent="0.25">
      <c r="A275" s="292">
        <v>269</v>
      </c>
      <c r="B275" s="280" t="str">
        <f>IF('Frais de personnel'!B274=0,"",'Frais de personnel'!B274)</f>
        <v/>
      </c>
      <c r="C275" s="280" t="str">
        <f>IF('Frais de personnel'!C274=0,"",'Frais de personnel'!C274)</f>
        <v/>
      </c>
      <c r="D275" s="281" t="str">
        <f>IF('Frais de personnel'!D274=0,"",'Frais de personnel'!D274)</f>
        <v/>
      </c>
      <c r="E275" s="281" t="str">
        <f>IF('Frais de personnel'!E274=0,"",'Frais de personnel'!E274)</f>
        <v/>
      </c>
      <c r="F275" s="280" t="str">
        <f>IF('Frais de personnel'!F274=0,"",'Frais de personnel'!F274)</f>
        <v/>
      </c>
      <c r="G275" s="282" t="str">
        <f>IF('Frais de personnel'!G274=0,"",'Frais de personnel'!G274)</f>
        <v/>
      </c>
      <c r="H275" s="282" t="str">
        <f>IF('Frais de personnel'!H274=0,"",'Frais de personnel'!H274)</f>
        <v/>
      </c>
      <c r="I275" s="282" t="str">
        <f>IF('Frais de personnel'!I274=0,"",'Frais de personnel'!I274)</f>
        <v/>
      </c>
      <c r="J275" s="283"/>
      <c r="K275" s="284"/>
      <c r="L275" s="284"/>
      <c r="M275" s="285" t="str">
        <f t="shared" si="30"/>
        <v/>
      </c>
      <c r="N275" s="293" t="str">
        <f t="shared" si="33"/>
        <v/>
      </c>
      <c r="O275" s="287" t="str">
        <f t="shared" si="28"/>
        <v/>
      </c>
      <c r="P275" s="288" t="str">
        <f t="shared" si="31"/>
        <v/>
      </c>
      <c r="Q275" s="289" t="str">
        <f t="shared" si="32"/>
        <v/>
      </c>
      <c r="R275" s="290" t="str">
        <f t="shared" si="29"/>
        <v/>
      </c>
      <c r="S275" s="291"/>
    </row>
    <row r="276" spans="1:19" x14ac:dyDescent="0.25">
      <c r="A276" s="292">
        <v>270</v>
      </c>
      <c r="B276" s="280" t="str">
        <f>IF('Frais de personnel'!B275=0,"",'Frais de personnel'!B275)</f>
        <v/>
      </c>
      <c r="C276" s="280" t="str">
        <f>IF('Frais de personnel'!C275=0,"",'Frais de personnel'!C275)</f>
        <v/>
      </c>
      <c r="D276" s="281" t="str">
        <f>IF('Frais de personnel'!D275=0,"",'Frais de personnel'!D275)</f>
        <v/>
      </c>
      <c r="E276" s="281" t="str">
        <f>IF('Frais de personnel'!E275=0,"",'Frais de personnel'!E275)</f>
        <v/>
      </c>
      <c r="F276" s="280" t="str">
        <f>IF('Frais de personnel'!F275=0,"",'Frais de personnel'!F275)</f>
        <v/>
      </c>
      <c r="G276" s="282" t="str">
        <f>IF('Frais de personnel'!G275=0,"",'Frais de personnel'!G275)</f>
        <v/>
      </c>
      <c r="H276" s="282" t="str">
        <f>IF('Frais de personnel'!H275=0,"",'Frais de personnel'!H275)</f>
        <v/>
      </c>
      <c r="I276" s="282" t="str">
        <f>IF('Frais de personnel'!I275=0,"",'Frais de personnel'!I275)</f>
        <v/>
      </c>
      <c r="J276" s="283"/>
      <c r="K276" s="284"/>
      <c r="L276" s="284"/>
      <c r="M276" s="285" t="str">
        <f t="shared" si="30"/>
        <v/>
      </c>
      <c r="N276" s="293" t="str">
        <f t="shared" si="33"/>
        <v/>
      </c>
      <c r="O276" s="287" t="str">
        <f t="shared" si="28"/>
        <v/>
      </c>
      <c r="P276" s="288" t="str">
        <f t="shared" si="31"/>
        <v/>
      </c>
      <c r="Q276" s="289" t="str">
        <f t="shared" si="32"/>
        <v/>
      </c>
      <c r="R276" s="290" t="str">
        <f t="shared" si="29"/>
        <v/>
      </c>
      <c r="S276" s="291"/>
    </row>
    <row r="277" spans="1:19" x14ac:dyDescent="0.25">
      <c r="A277" s="292">
        <v>271</v>
      </c>
      <c r="B277" s="280" t="str">
        <f>IF('Frais de personnel'!B276=0,"",'Frais de personnel'!B276)</f>
        <v/>
      </c>
      <c r="C277" s="280" t="str">
        <f>IF('Frais de personnel'!C276=0,"",'Frais de personnel'!C276)</f>
        <v/>
      </c>
      <c r="D277" s="281" t="str">
        <f>IF('Frais de personnel'!D276=0,"",'Frais de personnel'!D276)</f>
        <v/>
      </c>
      <c r="E277" s="281" t="str">
        <f>IF('Frais de personnel'!E276=0,"",'Frais de personnel'!E276)</f>
        <v/>
      </c>
      <c r="F277" s="280" t="str">
        <f>IF('Frais de personnel'!F276=0,"",'Frais de personnel'!F276)</f>
        <v/>
      </c>
      <c r="G277" s="282" t="str">
        <f>IF('Frais de personnel'!G276=0,"",'Frais de personnel'!G276)</f>
        <v/>
      </c>
      <c r="H277" s="282" t="str">
        <f>IF('Frais de personnel'!H276=0,"",'Frais de personnel'!H276)</f>
        <v/>
      </c>
      <c r="I277" s="282" t="str">
        <f>IF('Frais de personnel'!I276=0,"",'Frais de personnel'!I276)</f>
        <v/>
      </c>
      <c r="J277" s="283"/>
      <c r="K277" s="284"/>
      <c r="L277" s="284"/>
      <c r="M277" s="285" t="str">
        <f t="shared" si="30"/>
        <v/>
      </c>
      <c r="N277" s="293" t="str">
        <f t="shared" si="33"/>
        <v/>
      </c>
      <c r="O277" s="287" t="str">
        <f t="shared" si="28"/>
        <v/>
      </c>
      <c r="P277" s="288" t="str">
        <f t="shared" si="31"/>
        <v/>
      </c>
      <c r="Q277" s="289" t="str">
        <f t="shared" si="32"/>
        <v/>
      </c>
      <c r="R277" s="290" t="str">
        <f t="shared" si="29"/>
        <v/>
      </c>
      <c r="S277" s="291"/>
    </row>
    <row r="278" spans="1:19" x14ac:dyDescent="0.25">
      <c r="A278" s="292">
        <v>272</v>
      </c>
      <c r="B278" s="280" t="str">
        <f>IF('Frais de personnel'!B277=0,"",'Frais de personnel'!B277)</f>
        <v/>
      </c>
      <c r="C278" s="280" t="str">
        <f>IF('Frais de personnel'!C277=0,"",'Frais de personnel'!C277)</f>
        <v/>
      </c>
      <c r="D278" s="281" t="str">
        <f>IF('Frais de personnel'!D277=0,"",'Frais de personnel'!D277)</f>
        <v/>
      </c>
      <c r="E278" s="281" t="str">
        <f>IF('Frais de personnel'!E277=0,"",'Frais de personnel'!E277)</f>
        <v/>
      </c>
      <c r="F278" s="280" t="str">
        <f>IF('Frais de personnel'!F277=0,"",'Frais de personnel'!F277)</f>
        <v/>
      </c>
      <c r="G278" s="282" t="str">
        <f>IF('Frais de personnel'!G277=0,"",'Frais de personnel'!G277)</f>
        <v/>
      </c>
      <c r="H278" s="282" t="str">
        <f>IF('Frais de personnel'!H277=0,"",'Frais de personnel'!H277)</f>
        <v/>
      </c>
      <c r="I278" s="282" t="str">
        <f>IF('Frais de personnel'!I277=0,"",'Frais de personnel'!I277)</f>
        <v/>
      </c>
      <c r="J278" s="283"/>
      <c r="K278" s="284"/>
      <c r="L278" s="284"/>
      <c r="M278" s="285" t="str">
        <f t="shared" si="30"/>
        <v/>
      </c>
      <c r="N278" s="293" t="str">
        <f t="shared" si="33"/>
        <v/>
      </c>
      <c r="O278" s="287" t="str">
        <f t="shared" si="28"/>
        <v/>
      </c>
      <c r="P278" s="288" t="str">
        <f t="shared" si="31"/>
        <v/>
      </c>
      <c r="Q278" s="289" t="str">
        <f t="shared" si="32"/>
        <v/>
      </c>
      <c r="R278" s="290" t="str">
        <f t="shared" si="29"/>
        <v/>
      </c>
      <c r="S278" s="291"/>
    </row>
    <row r="279" spans="1:19" x14ac:dyDescent="0.25">
      <c r="A279" s="292">
        <v>273</v>
      </c>
      <c r="B279" s="280" t="str">
        <f>IF('Frais de personnel'!B278=0,"",'Frais de personnel'!B278)</f>
        <v/>
      </c>
      <c r="C279" s="280" t="str">
        <f>IF('Frais de personnel'!C278=0,"",'Frais de personnel'!C278)</f>
        <v/>
      </c>
      <c r="D279" s="281" t="str">
        <f>IF('Frais de personnel'!D278=0,"",'Frais de personnel'!D278)</f>
        <v/>
      </c>
      <c r="E279" s="281" t="str">
        <f>IF('Frais de personnel'!E278=0,"",'Frais de personnel'!E278)</f>
        <v/>
      </c>
      <c r="F279" s="280" t="str">
        <f>IF('Frais de personnel'!F278=0,"",'Frais de personnel'!F278)</f>
        <v/>
      </c>
      <c r="G279" s="282" t="str">
        <f>IF('Frais de personnel'!G278=0,"",'Frais de personnel'!G278)</f>
        <v/>
      </c>
      <c r="H279" s="282" t="str">
        <f>IF('Frais de personnel'!H278=0,"",'Frais de personnel'!H278)</f>
        <v/>
      </c>
      <c r="I279" s="282" t="str">
        <f>IF('Frais de personnel'!I278=0,"",'Frais de personnel'!I278)</f>
        <v/>
      </c>
      <c r="J279" s="283"/>
      <c r="K279" s="284"/>
      <c r="L279" s="284"/>
      <c r="M279" s="285" t="str">
        <f t="shared" si="30"/>
        <v/>
      </c>
      <c r="N279" s="293" t="str">
        <f t="shared" si="33"/>
        <v/>
      </c>
      <c r="O279" s="287" t="str">
        <f t="shared" si="28"/>
        <v/>
      </c>
      <c r="P279" s="288" t="str">
        <f t="shared" si="31"/>
        <v/>
      </c>
      <c r="Q279" s="289" t="str">
        <f t="shared" si="32"/>
        <v/>
      </c>
      <c r="R279" s="290" t="str">
        <f t="shared" si="29"/>
        <v/>
      </c>
      <c r="S279" s="291"/>
    </row>
    <row r="280" spans="1:19" x14ac:dyDescent="0.25">
      <c r="A280" s="292">
        <v>274</v>
      </c>
      <c r="B280" s="280" t="str">
        <f>IF('Frais de personnel'!B279=0,"",'Frais de personnel'!B279)</f>
        <v/>
      </c>
      <c r="C280" s="280" t="str">
        <f>IF('Frais de personnel'!C279=0,"",'Frais de personnel'!C279)</f>
        <v/>
      </c>
      <c r="D280" s="281" t="str">
        <f>IF('Frais de personnel'!D279=0,"",'Frais de personnel'!D279)</f>
        <v/>
      </c>
      <c r="E280" s="281" t="str">
        <f>IF('Frais de personnel'!E279=0,"",'Frais de personnel'!E279)</f>
        <v/>
      </c>
      <c r="F280" s="280" t="str">
        <f>IF('Frais de personnel'!F279=0,"",'Frais de personnel'!F279)</f>
        <v/>
      </c>
      <c r="G280" s="282" t="str">
        <f>IF('Frais de personnel'!G279=0,"",'Frais de personnel'!G279)</f>
        <v/>
      </c>
      <c r="H280" s="282" t="str">
        <f>IF('Frais de personnel'!H279=0,"",'Frais de personnel'!H279)</f>
        <v/>
      </c>
      <c r="I280" s="282" t="str">
        <f>IF('Frais de personnel'!I279=0,"",'Frais de personnel'!I279)</f>
        <v/>
      </c>
      <c r="J280" s="283"/>
      <c r="K280" s="284"/>
      <c r="L280" s="284"/>
      <c r="M280" s="285" t="str">
        <f t="shared" si="30"/>
        <v/>
      </c>
      <c r="N280" s="293" t="str">
        <f t="shared" si="33"/>
        <v/>
      </c>
      <c r="O280" s="287" t="str">
        <f t="shared" si="28"/>
        <v/>
      </c>
      <c r="P280" s="288" t="str">
        <f t="shared" si="31"/>
        <v/>
      </c>
      <c r="Q280" s="289" t="str">
        <f t="shared" si="32"/>
        <v/>
      </c>
      <c r="R280" s="290" t="str">
        <f t="shared" si="29"/>
        <v/>
      </c>
      <c r="S280" s="291"/>
    </row>
    <row r="281" spans="1:19" x14ac:dyDescent="0.25">
      <c r="A281" s="292">
        <v>275</v>
      </c>
      <c r="B281" s="280" t="str">
        <f>IF('Frais de personnel'!B280=0,"",'Frais de personnel'!B280)</f>
        <v/>
      </c>
      <c r="C281" s="280" t="str">
        <f>IF('Frais de personnel'!C280=0,"",'Frais de personnel'!C280)</f>
        <v/>
      </c>
      <c r="D281" s="281" t="str">
        <f>IF('Frais de personnel'!D280=0,"",'Frais de personnel'!D280)</f>
        <v/>
      </c>
      <c r="E281" s="281" t="str">
        <f>IF('Frais de personnel'!E280=0,"",'Frais de personnel'!E280)</f>
        <v/>
      </c>
      <c r="F281" s="280" t="str">
        <f>IF('Frais de personnel'!F280=0,"",'Frais de personnel'!F280)</f>
        <v/>
      </c>
      <c r="G281" s="282" t="str">
        <f>IF('Frais de personnel'!G280=0,"",'Frais de personnel'!G280)</f>
        <v/>
      </c>
      <c r="H281" s="282" t="str">
        <f>IF('Frais de personnel'!H280=0,"",'Frais de personnel'!H280)</f>
        <v/>
      </c>
      <c r="I281" s="282" t="str">
        <f>IF('Frais de personnel'!I280=0,"",'Frais de personnel'!I280)</f>
        <v/>
      </c>
      <c r="J281" s="283"/>
      <c r="K281" s="284"/>
      <c r="L281" s="284"/>
      <c r="M281" s="285" t="str">
        <f t="shared" si="30"/>
        <v/>
      </c>
      <c r="N281" s="293" t="str">
        <f t="shared" si="33"/>
        <v/>
      </c>
      <c r="O281" s="287" t="str">
        <f t="shared" si="28"/>
        <v/>
      </c>
      <c r="P281" s="288" t="str">
        <f t="shared" si="31"/>
        <v/>
      </c>
      <c r="Q281" s="289" t="str">
        <f t="shared" si="32"/>
        <v/>
      </c>
      <c r="R281" s="290" t="str">
        <f t="shared" si="29"/>
        <v/>
      </c>
      <c r="S281" s="291"/>
    </row>
    <row r="282" spans="1:19" x14ac:dyDescent="0.25">
      <c r="A282" s="292">
        <v>276</v>
      </c>
      <c r="B282" s="280" t="str">
        <f>IF('Frais de personnel'!B281=0,"",'Frais de personnel'!B281)</f>
        <v/>
      </c>
      <c r="C282" s="280" t="str">
        <f>IF('Frais de personnel'!C281=0,"",'Frais de personnel'!C281)</f>
        <v/>
      </c>
      <c r="D282" s="281" t="str">
        <f>IF('Frais de personnel'!D281=0,"",'Frais de personnel'!D281)</f>
        <v/>
      </c>
      <c r="E282" s="281" t="str">
        <f>IF('Frais de personnel'!E281=0,"",'Frais de personnel'!E281)</f>
        <v/>
      </c>
      <c r="F282" s="280" t="str">
        <f>IF('Frais de personnel'!F281=0,"",'Frais de personnel'!F281)</f>
        <v/>
      </c>
      <c r="G282" s="282" t="str">
        <f>IF('Frais de personnel'!G281=0,"",'Frais de personnel'!G281)</f>
        <v/>
      </c>
      <c r="H282" s="282" t="str">
        <f>IF('Frais de personnel'!H281=0,"",'Frais de personnel'!H281)</f>
        <v/>
      </c>
      <c r="I282" s="282" t="str">
        <f>IF('Frais de personnel'!I281=0,"",'Frais de personnel'!I281)</f>
        <v/>
      </c>
      <c r="J282" s="283"/>
      <c r="K282" s="284"/>
      <c r="L282" s="284"/>
      <c r="M282" s="285" t="str">
        <f t="shared" si="30"/>
        <v/>
      </c>
      <c r="N282" s="293" t="str">
        <f t="shared" si="33"/>
        <v/>
      </c>
      <c r="O282" s="287" t="str">
        <f t="shared" si="28"/>
        <v/>
      </c>
      <c r="P282" s="288" t="str">
        <f t="shared" si="31"/>
        <v/>
      </c>
      <c r="Q282" s="289" t="str">
        <f t="shared" si="32"/>
        <v/>
      </c>
      <c r="R282" s="290" t="str">
        <f t="shared" si="29"/>
        <v/>
      </c>
      <c r="S282" s="291"/>
    </row>
    <row r="283" spans="1:19" x14ac:dyDescent="0.25">
      <c r="A283" s="292">
        <v>277</v>
      </c>
      <c r="B283" s="280" t="str">
        <f>IF('Frais de personnel'!B282=0,"",'Frais de personnel'!B282)</f>
        <v/>
      </c>
      <c r="C283" s="280" t="str">
        <f>IF('Frais de personnel'!C282=0,"",'Frais de personnel'!C282)</f>
        <v/>
      </c>
      <c r="D283" s="281" t="str">
        <f>IF('Frais de personnel'!D282=0,"",'Frais de personnel'!D282)</f>
        <v/>
      </c>
      <c r="E283" s="281" t="str">
        <f>IF('Frais de personnel'!E282=0,"",'Frais de personnel'!E282)</f>
        <v/>
      </c>
      <c r="F283" s="280" t="str">
        <f>IF('Frais de personnel'!F282=0,"",'Frais de personnel'!F282)</f>
        <v/>
      </c>
      <c r="G283" s="282" t="str">
        <f>IF('Frais de personnel'!G282=0,"",'Frais de personnel'!G282)</f>
        <v/>
      </c>
      <c r="H283" s="282" t="str">
        <f>IF('Frais de personnel'!H282=0,"",'Frais de personnel'!H282)</f>
        <v/>
      </c>
      <c r="I283" s="282" t="str">
        <f>IF('Frais de personnel'!I282=0,"",'Frais de personnel'!I282)</f>
        <v/>
      </c>
      <c r="J283" s="283"/>
      <c r="K283" s="284"/>
      <c r="L283" s="284"/>
      <c r="M283" s="285" t="str">
        <f t="shared" si="30"/>
        <v/>
      </c>
      <c r="N283" s="293" t="str">
        <f t="shared" si="33"/>
        <v/>
      </c>
      <c r="O283" s="287" t="str">
        <f t="shared" si="28"/>
        <v/>
      </c>
      <c r="P283" s="288" t="str">
        <f t="shared" si="31"/>
        <v/>
      </c>
      <c r="Q283" s="289" t="str">
        <f t="shared" si="32"/>
        <v/>
      </c>
      <c r="R283" s="290" t="str">
        <f t="shared" si="29"/>
        <v/>
      </c>
      <c r="S283" s="291"/>
    </row>
    <row r="284" spans="1:19" x14ac:dyDescent="0.25">
      <c r="A284" s="292">
        <v>278</v>
      </c>
      <c r="B284" s="280" t="str">
        <f>IF('Frais de personnel'!B283=0,"",'Frais de personnel'!B283)</f>
        <v/>
      </c>
      <c r="C284" s="280" t="str">
        <f>IF('Frais de personnel'!C283=0,"",'Frais de personnel'!C283)</f>
        <v/>
      </c>
      <c r="D284" s="281" t="str">
        <f>IF('Frais de personnel'!D283=0,"",'Frais de personnel'!D283)</f>
        <v/>
      </c>
      <c r="E284" s="281" t="str">
        <f>IF('Frais de personnel'!E283=0,"",'Frais de personnel'!E283)</f>
        <v/>
      </c>
      <c r="F284" s="280" t="str">
        <f>IF('Frais de personnel'!F283=0,"",'Frais de personnel'!F283)</f>
        <v/>
      </c>
      <c r="G284" s="282" t="str">
        <f>IF('Frais de personnel'!G283=0,"",'Frais de personnel'!G283)</f>
        <v/>
      </c>
      <c r="H284" s="282" t="str">
        <f>IF('Frais de personnel'!H283=0,"",'Frais de personnel'!H283)</f>
        <v/>
      </c>
      <c r="I284" s="282" t="str">
        <f>IF('Frais de personnel'!I283=0,"",'Frais de personnel'!I283)</f>
        <v/>
      </c>
      <c r="J284" s="283"/>
      <c r="K284" s="284"/>
      <c r="L284" s="284"/>
      <c r="M284" s="285" t="str">
        <f t="shared" si="30"/>
        <v/>
      </c>
      <c r="N284" s="293" t="str">
        <f t="shared" si="33"/>
        <v/>
      </c>
      <c r="O284" s="287" t="str">
        <f t="shared" si="28"/>
        <v/>
      </c>
      <c r="P284" s="288" t="str">
        <f t="shared" si="31"/>
        <v/>
      </c>
      <c r="Q284" s="289" t="str">
        <f t="shared" si="32"/>
        <v/>
      </c>
      <c r="R284" s="290" t="str">
        <f t="shared" si="29"/>
        <v/>
      </c>
      <c r="S284" s="291"/>
    </row>
    <row r="285" spans="1:19" x14ac:dyDescent="0.25">
      <c r="A285" s="292">
        <v>279</v>
      </c>
      <c r="B285" s="280" t="str">
        <f>IF('Frais de personnel'!B284=0,"",'Frais de personnel'!B284)</f>
        <v/>
      </c>
      <c r="C285" s="280" t="str">
        <f>IF('Frais de personnel'!C284=0,"",'Frais de personnel'!C284)</f>
        <v/>
      </c>
      <c r="D285" s="281" t="str">
        <f>IF('Frais de personnel'!D284=0,"",'Frais de personnel'!D284)</f>
        <v/>
      </c>
      <c r="E285" s="281" t="str">
        <f>IF('Frais de personnel'!E284=0,"",'Frais de personnel'!E284)</f>
        <v/>
      </c>
      <c r="F285" s="280" t="str">
        <f>IF('Frais de personnel'!F284=0,"",'Frais de personnel'!F284)</f>
        <v/>
      </c>
      <c r="G285" s="282" t="str">
        <f>IF('Frais de personnel'!G284=0,"",'Frais de personnel'!G284)</f>
        <v/>
      </c>
      <c r="H285" s="282" t="str">
        <f>IF('Frais de personnel'!H284=0,"",'Frais de personnel'!H284)</f>
        <v/>
      </c>
      <c r="I285" s="282" t="str">
        <f>IF('Frais de personnel'!I284=0,"",'Frais de personnel'!I284)</f>
        <v/>
      </c>
      <c r="J285" s="283"/>
      <c r="K285" s="284"/>
      <c r="L285" s="284"/>
      <c r="M285" s="285" t="str">
        <f t="shared" si="30"/>
        <v/>
      </c>
      <c r="N285" s="293" t="str">
        <f t="shared" si="33"/>
        <v/>
      </c>
      <c r="O285" s="287" t="str">
        <f t="shared" si="28"/>
        <v/>
      </c>
      <c r="P285" s="288" t="str">
        <f t="shared" si="31"/>
        <v/>
      </c>
      <c r="Q285" s="289" t="str">
        <f t="shared" si="32"/>
        <v/>
      </c>
      <c r="R285" s="290" t="str">
        <f t="shared" si="29"/>
        <v/>
      </c>
      <c r="S285" s="291"/>
    </row>
    <row r="286" spans="1:19" x14ac:dyDescent="0.25">
      <c r="A286" s="292">
        <v>280</v>
      </c>
      <c r="B286" s="280" t="str">
        <f>IF('Frais de personnel'!B285=0,"",'Frais de personnel'!B285)</f>
        <v/>
      </c>
      <c r="C286" s="280" t="str">
        <f>IF('Frais de personnel'!C285=0,"",'Frais de personnel'!C285)</f>
        <v/>
      </c>
      <c r="D286" s="281" t="str">
        <f>IF('Frais de personnel'!D285=0,"",'Frais de personnel'!D285)</f>
        <v/>
      </c>
      <c r="E286" s="281" t="str">
        <f>IF('Frais de personnel'!E285=0,"",'Frais de personnel'!E285)</f>
        <v/>
      </c>
      <c r="F286" s="280" t="str">
        <f>IF('Frais de personnel'!F285=0,"",'Frais de personnel'!F285)</f>
        <v/>
      </c>
      <c r="G286" s="282" t="str">
        <f>IF('Frais de personnel'!G285=0,"",'Frais de personnel'!G285)</f>
        <v/>
      </c>
      <c r="H286" s="282" t="str">
        <f>IF('Frais de personnel'!H285=0,"",'Frais de personnel'!H285)</f>
        <v/>
      </c>
      <c r="I286" s="282" t="str">
        <f>IF('Frais de personnel'!I285=0,"",'Frais de personnel'!I285)</f>
        <v/>
      </c>
      <c r="J286" s="283"/>
      <c r="K286" s="284"/>
      <c r="L286" s="284"/>
      <c r="M286" s="285" t="str">
        <f t="shared" si="30"/>
        <v/>
      </c>
      <c r="N286" s="293" t="str">
        <f t="shared" si="33"/>
        <v/>
      </c>
      <c r="O286" s="287" t="str">
        <f t="shared" si="28"/>
        <v/>
      </c>
      <c r="P286" s="288" t="str">
        <f t="shared" si="31"/>
        <v/>
      </c>
      <c r="Q286" s="289" t="str">
        <f t="shared" si="32"/>
        <v/>
      </c>
      <c r="R286" s="290" t="str">
        <f t="shared" si="29"/>
        <v/>
      </c>
      <c r="S286" s="291"/>
    </row>
    <row r="287" spans="1:19" x14ac:dyDescent="0.25">
      <c r="A287" s="292">
        <v>281</v>
      </c>
      <c r="B287" s="280" t="str">
        <f>IF('Frais de personnel'!B286=0,"",'Frais de personnel'!B286)</f>
        <v/>
      </c>
      <c r="C287" s="280" t="str">
        <f>IF('Frais de personnel'!C286=0,"",'Frais de personnel'!C286)</f>
        <v/>
      </c>
      <c r="D287" s="281" t="str">
        <f>IF('Frais de personnel'!D286=0,"",'Frais de personnel'!D286)</f>
        <v/>
      </c>
      <c r="E287" s="281" t="str">
        <f>IF('Frais de personnel'!E286=0,"",'Frais de personnel'!E286)</f>
        <v/>
      </c>
      <c r="F287" s="280" t="str">
        <f>IF('Frais de personnel'!F286=0,"",'Frais de personnel'!F286)</f>
        <v/>
      </c>
      <c r="G287" s="282" t="str">
        <f>IF('Frais de personnel'!G286=0,"",'Frais de personnel'!G286)</f>
        <v/>
      </c>
      <c r="H287" s="282" t="str">
        <f>IF('Frais de personnel'!H286=0,"",'Frais de personnel'!H286)</f>
        <v/>
      </c>
      <c r="I287" s="282" t="str">
        <f>IF('Frais de personnel'!I286=0,"",'Frais de personnel'!I286)</f>
        <v/>
      </c>
      <c r="J287" s="283"/>
      <c r="K287" s="284"/>
      <c r="L287" s="284"/>
      <c r="M287" s="285" t="str">
        <f t="shared" si="30"/>
        <v/>
      </c>
      <c r="N287" s="293" t="str">
        <f t="shared" si="33"/>
        <v/>
      </c>
      <c r="O287" s="287" t="str">
        <f t="shared" si="28"/>
        <v/>
      </c>
      <c r="P287" s="288" t="str">
        <f t="shared" si="31"/>
        <v/>
      </c>
      <c r="Q287" s="289" t="str">
        <f t="shared" si="32"/>
        <v/>
      </c>
      <c r="R287" s="290" t="str">
        <f t="shared" si="29"/>
        <v/>
      </c>
      <c r="S287" s="291"/>
    </row>
    <row r="288" spans="1:19" x14ac:dyDescent="0.25">
      <c r="A288" s="292">
        <v>282</v>
      </c>
      <c r="B288" s="280" t="str">
        <f>IF('Frais de personnel'!B287=0,"",'Frais de personnel'!B287)</f>
        <v/>
      </c>
      <c r="C288" s="280" t="str">
        <f>IF('Frais de personnel'!C287=0,"",'Frais de personnel'!C287)</f>
        <v/>
      </c>
      <c r="D288" s="281" t="str">
        <f>IF('Frais de personnel'!D287=0,"",'Frais de personnel'!D287)</f>
        <v/>
      </c>
      <c r="E288" s="281" t="str">
        <f>IF('Frais de personnel'!E287=0,"",'Frais de personnel'!E287)</f>
        <v/>
      </c>
      <c r="F288" s="280" t="str">
        <f>IF('Frais de personnel'!F287=0,"",'Frais de personnel'!F287)</f>
        <v/>
      </c>
      <c r="G288" s="282" t="str">
        <f>IF('Frais de personnel'!G287=0,"",'Frais de personnel'!G287)</f>
        <v/>
      </c>
      <c r="H288" s="282" t="str">
        <f>IF('Frais de personnel'!H287=0,"",'Frais de personnel'!H287)</f>
        <v/>
      </c>
      <c r="I288" s="282" t="str">
        <f>IF('Frais de personnel'!I287=0,"",'Frais de personnel'!I287)</f>
        <v/>
      </c>
      <c r="J288" s="283"/>
      <c r="K288" s="284"/>
      <c r="L288" s="284"/>
      <c r="M288" s="285" t="str">
        <f t="shared" si="30"/>
        <v/>
      </c>
      <c r="N288" s="293" t="str">
        <f t="shared" si="33"/>
        <v/>
      </c>
      <c r="O288" s="287" t="str">
        <f t="shared" si="28"/>
        <v/>
      </c>
      <c r="P288" s="288" t="str">
        <f t="shared" si="31"/>
        <v/>
      </c>
      <c r="Q288" s="289" t="str">
        <f t="shared" si="32"/>
        <v/>
      </c>
      <c r="R288" s="290" t="str">
        <f t="shared" si="29"/>
        <v/>
      </c>
      <c r="S288" s="291"/>
    </row>
    <row r="289" spans="1:19" x14ac:dyDescent="0.25">
      <c r="A289" s="292">
        <v>283</v>
      </c>
      <c r="B289" s="280" t="str">
        <f>IF('Frais de personnel'!B288=0,"",'Frais de personnel'!B288)</f>
        <v/>
      </c>
      <c r="C289" s="280" t="str">
        <f>IF('Frais de personnel'!C288=0,"",'Frais de personnel'!C288)</f>
        <v/>
      </c>
      <c r="D289" s="281" t="str">
        <f>IF('Frais de personnel'!D288=0,"",'Frais de personnel'!D288)</f>
        <v/>
      </c>
      <c r="E289" s="281" t="str">
        <f>IF('Frais de personnel'!E288=0,"",'Frais de personnel'!E288)</f>
        <v/>
      </c>
      <c r="F289" s="280" t="str">
        <f>IF('Frais de personnel'!F288=0,"",'Frais de personnel'!F288)</f>
        <v/>
      </c>
      <c r="G289" s="282" t="str">
        <f>IF('Frais de personnel'!G288=0,"",'Frais de personnel'!G288)</f>
        <v/>
      </c>
      <c r="H289" s="282" t="str">
        <f>IF('Frais de personnel'!H288=0,"",'Frais de personnel'!H288)</f>
        <v/>
      </c>
      <c r="I289" s="282" t="str">
        <f>IF('Frais de personnel'!I288=0,"",'Frais de personnel'!I288)</f>
        <v/>
      </c>
      <c r="J289" s="283"/>
      <c r="K289" s="284"/>
      <c r="L289" s="284"/>
      <c r="M289" s="285" t="str">
        <f t="shared" si="30"/>
        <v/>
      </c>
      <c r="N289" s="293" t="str">
        <f t="shared" si="33"/>
        <v/>
      </c>
      <c r="O289" s="287" t="str">
        <f t="shared" si="28"/>
        <v/>
      </c>
      <c r="P289" s="288" t="str">
        <f t="shared" si="31"/>
        <v/>
      </c>
      <c r="Q289" s="289" t="str">
        <f t="shared" si="32"/>
        <v/>
      </c>
      <c r="R289" s="290" t="str">
        <f t="shared" si="29"/>
        <v/>
      </c>
      <c r="S289" s="291"/>
    </row>
    <row r="290" spans="1:19" x14ac:dyDescent="0.25">
      <c r="A290" s="292">
        <v>284</v>
      </c>
      <c r="B290" s="280" t="str">
        <f>IF('Frais de personnel'!B289=0,"",'Frais de personnel'!B289)</f>
        <v/>
      </c>
      <c r="C290" s="280" t="str">
        <f>IF('Frais de personnel'!C289=0,"",'Frais de personnel'!C289)</f>
        <v/>
      </c>
      <c r="D290" s="281" t="str">
        <f>IF('Frais de personnel'!D289=0,"",'Frais de personnel'!D289)</f>
        <v/>
      </c>
      <c r="E290" s="281" t="str">
        <f>IF('Frais de personnel'!E289=0,"",'Frais de personnel'!E289)</f>
        <v/>
      </c>
      <c r="F290" s="280" t="str">
        <f>IF('Frais de personnel'!F289=0,"",'Frais de personnel'!F289)</f>
        <v/>
      </c>
      <c r="G290" s="282" t="str">
        <f>IF('Frais de personnel'!G289=0,"",'Frais de personnel'!G289)</f>
        <v/>
      </c>
      <c r="H290" s="282" t="str">
        <f>IF('Frais de personnel'!H289=0,"",'Frais de personnel'!H289)</f>
        <v/>
      </c>
      <c r="I290" s="282" t="str">
        <f>IF('Frais de personnel'!I289=0,"",'Frais de personnel'!I289)</f>
        <v/>
      </c>
      <c r="J290" s="283"/>
      <c r="K290" s="284"/>
      <c r="L290" s="284"/>
      <c r="M290" s="285" t="str">
        <f t="shared" si="30"/>
        <v/>
      </c>
      <c r="N290" s="293" t="str">
        <f t="shared" si="33"/>
        <v/>
      </c>
      <c r="O290" s="287" t="str">
        <f t="shared" si="28"/>
        <v/>
      </c>
      <c r="P290" s="288" t="str">
        <f t="shared" si="31"/>
        <v/>
      </c>
      <c r="Q290" s="289" t="str">
        <f t="shared" si="32"/>
        <v/>
      </c>
      <c r="R290" s="290" t="str">
        <f t="shared" si="29"/>
        <v/>
      </c>
      <c r="S290" s="291"/>
    </row>
    <row r="291" spans="1:19" x14ac:dyDescent="0.25">
      <c r="A291" s="292">
        <v>285</v>
      </c>
      <c r="B291" s="280" t="str">
        <f>IF('Frais de personnel'!B290=0,"",'Frais de personnel'!B290)</f>
        <v/>
      </c>
      <c r="C291" s="280" t="str">
        <f>IF('Frais de personnel'!C290=0,"",'Frais de personnel'!C290)</f>
        <v/>
      </c>
      <c r="D291" s="281" t="str">
        <f>IF('Frais de personnel'!D290=0,"",'Frais de personnel'!D290)</f>
        <v/>
      </c>
      <c r="E291" s="281" t="str">
        <f>IF('Frais de personnel'!E290=0,"",'Frais de personnel'!E290)</f>
        <v/>
      </c>
      <c r="F291" s="280" t="str">
        <f>IF('Frais de personnel'!F290=0,"",'Frais de personnel'!F290)</f>
        <v/>
      </c>
      <c r="G291" s="282" t="str">
        <f>IF('Frais de personnel'!G290=0,"",'Frais de personnel'!G290)</f>
        <v/>
      </c>
      <c r="H291" s="282" t="str">
        <f>IF('Frais de personnel'!H290=0,"",'Frais de personnel'!H290)</f>
        <v/>
      </c>
      <c r="I291" s="282" t="str">
        <f>IF('Frais de personnel'!I290=0,"",'Frais de personnel'!I290)</f>
        <v/>
      </c>
      <c r="J291" s="283"/>
      <c r="K291" s="284"/>
      <c r="L291" s="284"/>
      <c r="M291" s="285" t="str">
        <f t="shared" si="30"/>
        <v/>
      </c>
      <c r="N291" s="293" t="str">
        <f t="shared" si="33"/>
        <v/>
      </c>
      <c r="O291" s="287" t="str">
        <f t="shared" si="28"/>
        <v/>
      </c>
      <c r="P291" s="288" t="str">
        <f t="shared" si="31"/>
        <v/>
      </c>
      <c r="Q291" s="289" t="str">
        <f t="shared" si="32"/>
        <v/>
      </c>
      <c r="R291" s="290" t="str">
        <f t="shared" si="29"/>
        <v/>
      </c>
      <c r="S291" s="291"/>
    </row>
    <row r="292" spans="1:19" x14ac:dyDescent="0.25">
      <c r="A292" s="292">
        <v>286</v>
      </c>
      <c r="B292" s="280" t="str">
        <f>IF('Frais de personnel'!B291=0,"",'Frais de personnel'!B291)</f>
        <v/>
      </c>
      <c r="C292" s="280" t="str">
        <f>IF('Frais de personnel'!C291=0,"",'Frais de personnel'!C291)</f>
        <v/>
      </c>
      <c r="D292" s="281" t="str">
        <f>IF('Frais de personnel'!D291=0,"",'Frais de personnel'!D291)</f>
        <v/>
      </c>
      <c r="E292" s="281" t="str">
        <f>IF('Frais de personnel'!E291=0,"",'Frais de personnel'!E291)</f>
        <v/>
      </c>
      <c r="F292" s="280" t="str">
        <f>IF('Frais de personnel'!F291=0,"",'Frais de personnel'!F291)</f>
        <v/>
      </c>
      <c r="G292" s="282" t="str">
        <f>IF('Frais de personnel'!G291=0,"",'Frais de personnel'!G291)</f>
        <v/>
      </c>
      <c r="H292" s="282" t="str">
        <f>IF('Frais de personnel'!H291=0,"",'Frais de personnel'!H291)</f>
        <v/>
      </c>
      <c r="I292" s="282" t="str">
        <f>IF('Frais de personnel'!I291=0,"",'Frais de personnel'!I291)</f>
        <v/>
      </c>
      <c r="J292" s="283"/>
      <c r="K292" s="284"/>
      <c r="L292" s="284"/>
      <c r="M292" s="285" t="str">
        <f t="shared" si="30"/>
        <v/>
      </c>
      <c r="N292" s="293" t="str">
        <f t="shared" si="33"/>
        <v/>
      </c>
      <c r="O292" s="287" t="str">
        <f t="shared" si="28"/>
        <v/>
      </c>
      <c r="P292" s="288" t="str">
        <f t="shared" si="31"/>
        <v/>
      </c>
      <c r="Q292" s="289" t="str">
        <f t="shared" si="32"/>
        <v/>
      </c>
      <c r="R292" s="290" t="str">
        <f t="shared" si="29"/>
        <v/>
      </c>
      <c r="S292" s="291"/>
    </row>
    <row r="293" spans="1:19" x14ac:dyDescent="0.25">
      <c r="A293" s="292">
        <v>287</v>
      </c>
      <c r="B293" s="280" t="str">
        <f>IF('Frais de personnel'!B292=0,"",'Frais de personnel'!B292)</f>
        <v/>
      </c>
      <c r="C293" s="280" t="str">
        <f>IF('Frais de personnel'!C292=0,"",'Frais de personnel'!C292)</f>
        <v/>
      </c>
      <c r="D293" s="281" t="str">
        <f>IF('Frais de personnel'!D292=0,"",'Frais de personnel'!D292)</f>
        <v/>
      </c>
      <c r="E293" s="281" t="str">
        <f>IF('Frais de personnel'!E292=0,"",'Frais de personnel'!E292)</f>
        <v/>
      </c>
      <c r="F293" s="280" t="str">
        <f>IF('Frais de personnel'!F292=0,"",'Frais de personnel'!F292)</f>
        <v/>
      </c>
      <c r="G293" s="282" t="str">
        <f>IF('Frais de personnel'!G292=0,"",'Frais de personnel'!G292)</f>
        <v/>
      </c>
      <c r="H293" s="282" t="str">
        <f>IF('Frais de personnel'!H292=0,"",'Frais de personnel'!H292)</f>
        <v/>
      </c>
      <c r="I293" s="282" t="str">
        <f>IF('Frais de personnel'!I292=0,"",'Frais de personnel'!I292)</f>
        <v/>
      </c>
      <c r="J293" s="283"/>
      <c r="K293" s="284"/>
      <c r="L293" s="284"/>
      <c r="M293" s="285" t="str">
        <f t="shared" si="30"/>
        <v/>
      </c>
      <c r="N293" s="293" t="str">
        <f t="shared" si="33"/>
        <v/>
      </c>
      <c r="O293" s="287" t="str">
        <f t="shared" si="28"/>
        <v/>
      </c>
      <c r="P293" s="288" t="str">
        <f t="shared" si="31"/>
        <v/>
      </c>
      <c r="Q293" s="289" t="str">
        <f t="shared" si="32"/>
        <v/>
      </c>
      <c r="R293" s="290" t="str">
        <f t="shared" si="29"/>
        <v/>
      </c>
      <c r="S293" s="291"/>
    </row>
    <row r="294" spans="1:19" x14ac:dyDescent="0.25">
      <c r="A294" s="292">
        <v>288</v>
      </c>
      <c r="B294" s="280" t="str">
        <f>IF('Frais de personnel'!B293=0,"",'Frais de personnel'!B293)</f>
        <v/>
      </c>
      <c r="C294" s="280" t="str">
        <f>IF('Frais de personnel'!C293=0,"",'Frais de personnel'!C293)</f>
        <v/>
      </c>
      <c r="D294" s="281" t="str">
        <f>IF('Frais de personnel'!D293=0,"",'Frais de personnel'!D293)</f>
        <v/>
      </c>
      <c r="E294" s="281" t="str">
        <f>IF('Frais de personnel'!E293=0,"",'Frais de personnel'!E293)</f>
        <v/>
      </c>
      <c r="F294" s="280" t="str">
        <f>IF('Frais de personnel'!F293=0,"",'Frais de personnel'!F293)</f>
        <v/>
      </c>
      <c r="G294" s="282" t="str">
        <f>IF('Frais de personnel'!G293=0,"",'Frais de personnel'!G293)</f>
        <v/>
      </c>
      <c r="H294" s="282" t="str">
        <f>IF('Frais de personnel'!H293=0,"",'Frais de personnel'!H293)</f>
        <v/>
      </c>
      <c r="I294" s="282" t="str">
        <f>IF('Frais de personnel'!I293=0,"",'Frais de personnel'!I293)</f>
        <v/>
      </c>
      <c r="J294" s="283"/>
      <c r="K294" s="284"/>
      <c r="L294" s="284"/>
      <c r="M294" s="285" t="str">
        <f t="shared" si="30"/>
        <v/>
      </c>
      <c r="N294" s="293" t="str">
        <f t="shared" si="33"/>
        <v/>
      </c>
      <c r="O294" s="287" t="str">
        <f t="shared" si="28"/>
        <v/>
      </c>
      <c r="P294" s="288" t="str">
        <f t="shared" si="31"/>
        <v/>
      </c>
      <c r="Q294" s="289" t="str">
        <f t="shared" si="32"/>
        <v/>
      </c>
      <c r="R294" s="290" t="str">
        <f t="shared" si="29"/>
        <v/>
      </c>
      <c r="S294" s="291"/>
    </row>
    <row r="295" spans="1:19" x14ac:dyDescent="0.25">
      <c r="A295" s="292">
        <v>289</v>
      </c>
      <c r="B295" s="280" t="str">
        <f>IF('Frais de personnel'!B294=0,"",'Frais de personnel'!B294)</f>
        <v/>
      </c>
      <c r="C295" s="280" t="str">
        <f>IF('Frais de personnel'!C294=0,"",'Frais de personnel'!C294)</f>
        <v/>
      </c>
      <c r="D295" s="281" t="str">
        <f>IF('Frais de personnel'!D294=0,"",'Frais de personnel'!D294)</f>
        <v/>
      </c>
      <c r="E295" s="281" t="str">
        <f>IF('Frais de personnel'!E294=0,"",'Frais de personnel'!E294)</f>
        <v/>
      </c>
      <c r="F295" s="280" t="str">
        <f>IF('Frais de personnel'!F294=0,"",'Frais de personnel'!F294)</f>
        <v/>
      </c>
      <c r="G295" s="282" t="str">
        <f>IF('Frais de personnel'!G294=0,"",'Frais de personnel'!G294)</f>
        <v/>
      </c>
      <c r="H295" s="282" t="str">
        <f>IF('Frais de personnel'!H294=0,"",'Frais de personnel'!H294)</f>
        <v/>
      </c>
      <c r="I295" s="282" t="str">
        <f>IF('Frais de personnel'!I294=0,"",'Frais de personnel'!I294)</f>
        <v/>
      </c>
      <c r="J295" s="283"/>
      <c r="K295" s="284"/>
      <c r="L295" s="284"/>
      <c r="M295" s="285" t="str">
        <f t="shared" si="30"/>
        <v/>
      </c>
      <c r="N295" s="293" t="str">
        <f t="shared" si="33"/>
        <v/>
      </c>
      <c r="O295" s="287" t="str">
        <f t="shared" si="28"/>
        <v/>
      </c>
      <c r="P295" s="288" t="str">
        <f t="shared" si="31"/>
        <v/>
      </c>
      <c r="Q295" s="289" t="str">
        <f t="shared" si="32"/>
        <v/>
      </c>
      <c r="R295" s="290" t="str">
        <f t="shared" si="29"/>
        <v/>
      </c>
      <c r="S295" s="291"/>
    </row>
    <row r="296" spans="1:19" x14ac:dyDescent="0.25">
      <c r="A296" s="292">
        <v>290</v>
      </c>
      <c r="B296" s="280" t="str">
        <f>IF('Frais de personnel'!B295=0,"",'Frais de personnel'!B295)</f>
        <v/>
      </c>
      <c r="C296" s="280" t="str">
        <f>IF('Frais de personnel'!C295=0,"",'Frais de personnel'!C295)</f>
        <v/>
      </c>
      <c r="D296" s="281" t="str">
        <f>IF('Frais de personnel'!D295=0,"",'Frais de personnel'!D295)</f>
        <v/>
      </c>
      <c r="E296" s="281" t="str">
        <f>IF('Frais de personnel'!E295=0,"",'Frais de personnel'!E295)</f>
        <v/>
      </c>
      <c r="F296" s="280" t="str">
        <f>IF('Frais de personnel'!F295=0,"",'Frais de personnel'!F295)</f>
        <v/>
      </c>
      <c r="G296" s="282" t="str">
        <f>IF('Frais de personnel'!G295=0,"",'Frais de personnel'!G295)</f>
        <v/>
      </c>
      <c r="H296" s="282" t="str">
        <f>IF('Frais de personnel'!H295=0,"",'Frais de personnel'!H295)</f>
        <v/>
      </c>
      <c r="I296" s="282" t="str">
        <f>IF('Frais de personnel'!I295=0,"",'Frais de personnel'!I295)</f>
        <v/>
      </c>
      <c r="J296" s="283"/>
      <c r="K296" s="284"/>
      <c r="L296" s="284"/>
      <c r="M296" s="285" t="str">
        <f t="shared" si="30"/>
        <v/>
      </c>
      <c r="N296" s="293" t="str">
        <f t="shared" si="33"/>
        <v/>
      </c>
      <c r="O296" s="287" t="str">
        <f t="shared" ref="O296:O359" si="34">IF(OR(M296=0,ISBLANK(M296)),"",M296)</f>
        <v/>
      </c>
      <c r="P296" s="288" t="str">
        <f t="shared" si="31"/>
        <v/>
      </c>
      <c r="Q296" s="289" t="str">
        <f t="shared" si="32"/>
        <v/>
      </c>
      <c r="R296" s="290" t="str">
        <f t="shared" ref="R296:R359" si="35">IF($Q296&gt;$O296,"Le montant éligible retenu ne peut pas être supérieur au montant raisonnable",IF($Q296&gt;$P296,"Le montant éligible retenu ne peut pas être supérieur au montant du plafond",""))</f>
        <v/>
      </c>
      <c r="S296" s="291"/>
    </row>
    <row r="297" spans="1:19" x14ac:dyDescent="0.25">
      <c r="A297" s="292">
        <v>291</v>
      </c>
      <c r="B297" s="280" t="str">
        <f>IF('Frais de personnel'!B296=0,"",'Frais de personnel'!B296)</f>
        <v/>
      </c>
      <c r="C297" s="280" t="str">
        <f>IF('Frais de personnel'!C296=0,"",'Frais de personnel'!C296)</f>
        <v/>
      </c>
      <c r="D297" s="281" t="str">
        <f>IF('Frais de personnel'!D296=0,"",'Frais de personnel'!D296)</f>
        <v/>
      </c>
      <c r="E297" s="281" t="str">
        <f>IF('Frais de personnel'!E296=0,"",'Frais de personnel'!E296)</f>
        <v/>
      </c>
      <c r="F297" s="280" t="str">
        <f>IF('Frais de personnel'!F296=0,"",'Frais de personnel'!F296)</f>
        <v/>
      </c>
      <c r="G297" s="282" t="str">
        <f>IF('Frais de personnel'!G296=0,"",'Frais de personnel'!G296)</f>
        <v/>
      </c>
      <c r="H297" s="282" t="str">
        <f>IF('Frais de personnel'!H296=0,"",'Frais de personnel'!H296)</f>
        <v/>
      </c>
      <c r="I297" s="282" t="str">
        <f>IF('Frais de personnel'!I296=0,"",'Frais de personnel'!I296)</f>
        <v/>
      </c>
      <c r="J297" s="283"/>
      <c r="K297" s="284"/>
      <c r="L297" s="284"/>
      <c r="M297" s="285" t="str">
        <f t="shared" si="30"/>
        <v/>
      </c>
      <c r="N297" s="293" t="str">
        <f t="shared" si="33"/>
        <v/>
      </c>
      <c r="O297" s="287" t="str">
        <f t="shared" si="34"/>
        <v/>
      </c>
      <c r="P297" s="288" t="str">
        <f t="shared" si="31"/>
        <v/>
      </c>
      <c r="Q297" s="289" t="str">
        <f t="shared" si="32"/>
        <v/>
      </c>
      <c r="R297" s="290" t="str">
        <f t="shared" si="35"/>
        <v/>
      </c>
      <c r="S297" s="291"/>
    </row>
    <row r="298" spans="1:19" x14ac:dyDescent="0.25">
      <c r="A298" s="292">
        <v>292</v>
      </c>
      <c r="B298" s="280" t="str">
        <f>IF('Frais de personnel'!B297=0,"",'Frais de personnel'!B297)</f>
        <v/>
      </c>
      <c r="C298" s="280" t="str">
        <f>IF('Frais de personnel'!C297=0,"",'Frais de personnel'!C297)</f>
        <v/>
      </c>
      <c r="D298" s="281" t="str">
        <f>IF('Frais de personnel'!D297=0,"",'Frais de personnel'!D297)</f>
        <v/>
      </c>
      <c r="E298" s="281" t="str">
        <f>IF('Frais de personnel'!E297=0,"",'Frais de personnel'!E297)</f>
        <v/>
      </c>
      <c r="F298" s="280" t="str">
        <f>IF('Frais de personnel'!F297=0,"",'Frais de personnel'!F297)</f>
        <v/>
      </c>
      <c r="G298" s="282" t="str">
        <f>IF('Frais de personnel'!G297=0,"",'Frais de personnel'!G297)</f>
        <v/>
      </c>
      <c r="H298" s="282" t="str">
        <f>IF('Frais de personnel'!H297=0,"",'Frais de personnel'!H297)</f>
        <v/>
      </c>
      <c r="I298" s="282" t="str">
        <f>IF('Frais de personnel'!I297=0,"",'Frais de personnel'!I297)</f>
        <v/>
      </c>
      <c r="J298" s="283"/>
      <c r="K298" s="284"/>
      <c r="L298" s="284"/>
      <c r="M298" s="285" t="str">
        <f t="shared" si="30"/>
        <v/>
      </c>
      <c r="N298" s="293" t="str">
        <f t="shared" si="33"/>
        <v/>
      </c>
      <c r="O298" s="287" t="str">
        <f t="shared" si="34"/>
        <v/>
      </c>
      <c r="P298" s="288" t="str">
        <f t="shared" si="31"/>
        <v/>
      </c>
      <c r="Q298" s="289" t="str">
        <f t="shared" si="32"/>
        <v/>
      </c>
      <c r="R298" s="290" t="str">
        <f t="shared" si="35"/>
        <v/>
      </c>
      <c r="S298" s="291"/>
    </row>
    <row r="299" spans="1:19" x14ac:dyDescent="0.25">
      <c r="A299" s="292">
        <v>293</v>
      </c>
      <c r="B299" s="280" t="str">
        <f>IF('Frais de personnel'!B298=0,"",'Frais de personnel'!B298)</f>
        <v/>
      </c>
      <c r="C299" s="280" t="str">
        <f>IF('Frais de personnel'!C298=0,"",'Frais de personnel'!C298)</f>
        <v/>
      </c>
      <c r="D299" s="281" t="str">
        <f>IF('Frais de personnel'!D298=0,"",'Frais de personnel'!D298)</f>
        <v/>
      </c>
      <c r="E299" s="281" t="str">
        <f>IF('Frais de personnel'!E298=0,"",'Frais de personnel'!E298)</f>
        <v/>
      </c>
      <c r="F299" s="280" t="str">
        <f>IF('Frais de personnel'!F298=0,"",'Frais de personnel'!F298)</f>
        <v/>
      </c>
      <c r="G299" s="282" t="str">
        <f>IF('Frais de personnel'!G298=0,"",'Frais de personnel'!G298)</f>
        <v/>
      </c>
      <c r="H299" s="282" t="str">
        <f>IF('Frais de personnel'!H298=0,"",'Frais de personnel'!H298)</f>
        <v/>
      </c>
      <c r="I299" s="282" t="str">
        <f>IF('Frais de personnel'!I298=0,"",'Frais de personnel'!I298)</f>
        <v/>
      </c>
      <c r="J299" s="283"/>
      <c r="K299" s="284"/>
      <c r="L299" s="284"/>
      <c r="M299" s="285" t="str">
        <f t="shared" si="30"/>
        <v/>
      </c>
      <c r="N299" s="293" t="str">
        <f t="shared" si="33"/>
        <v/>
      </c>
      <c r="O299" s="287" t="str">
        <f t="shared" si="34"/>
        <v/>
      </c>
      <c r="P299" s="288" t="str">
        <f t="shared" si="31"/>
        <v/>
      </c>
      <c r="Q299" s="289" t="str">
        <f t="shared" si="32"/>
        <v/>
      </c>
      <c r="R299" s="290" t="str">
        <f t="shared" si="35"/>
        <v/>
      </c>
      <c r="S299" s="291"/>
    </row>
    <row r="300" spans="1:19" x14ac:dyDescent="0.25">
      <c r="A300" s="292">
        <v>294</v>
      </c>
      <c r="B300" s="280" t="str">
        <f>IF('Frais de personnel'!B299=0,"",'Frais de personnel'!B299)</f>
        <v/>
      </c>
      <c r="C300" s="280" t="str">
        <f>IF('Frais de personnel'!C299=0,"",'Frais de personnel'!C299)</f>
        <v/>
      </c>
      <c r="D300" s="281" t="str">
        <f>IF('Frais de personnel'!D299=0,"",'Frais de personnel'!D299)</f>
        <v/>
      </c>
      <c r="E300" s="281" t="str">
        <f>IF('Frais de personnel'!E299=0,"",'Frais de personnel'!E299)</f>
        <v/>
      </c>
      <c r="F300" s="280" t="str">
        <f>IF('Frais de personnel'!F299=0,"",'Frais de personnel'!F299)</f>
        <v/>
      </c>
      <c r="G300" s="282" t="str">
        <f>IF('Frais de personnel'!G299=0,"",'Frais de personnel'!G299)</f>
        <v/>
      </c>
      <c r="H300" s="282" t="str">
        <f>IF('Frais de personnel'!H299=0,"",'Frais de personnel'!H299)</f>
        <v/>
      </c>
      <c r="I300" s="282" t="str">
        <f>IF('Frais de personnel'!I299=0,"",'Frais de personnel'!I299)</f>
        <v/>
      </c>
      <c r="J300" s="283"/>
      <c r="K300" s="284"/>
      <c r="L300" s="284"/>
      <c r="M300" s="285" t="str">
        <f t="shared" si="30"/>
        <v/>
      </c>
      <c r="N300" s="293" t="str">
        <f t="shared" si="33"/>
        <v/>
      </c>
      <c r="O300" s="287" t="str">
        <f t="shared" si="34"/>
        <v/>
      </c>
      <c r="P300" s="288" t="str">
        <f t="shared" si="31"/>
        <v/>
      </c>
      <c r="Q300" s="289" t="str">
        <f t="shared" si="32"/>
        <v/>
      </c>
      <c r="R300" s="290" t="str">
        <f t="shared" si="35"/>
        <v/>
      </c>
      <c r="S300" s="291"/>
    </row>
    <row r="301" spans="1:19" x14ac:dyDescent="0.25">
      <c r="A301" s="292">
        <v>295</v>
      </c>
      <c r="B301" s="280" t="str">
        <f>IF('Frais de personnel'!B300=0,"",'Frais de personnel'!B300)</f>
        <v/>
      </c>
      <c r="C301" s="280" t="str">
        <f>IF('Frais de personnel'!C300=0,"",'Frais de personnel'!C300)</f>
        <v/>
      </c>
      <c r="D301" s="281" t="str">
        <f>IF('Frais de personnel'!D300=0,"",'Frais de personnel'!D300)</f>
        <v/>
      </c>
      <c r="E301" s="281" t="str">
        <f>IF('Frais de personnel'!E300=0,"",'Frais de personnel'!E300)</f>
        <v/>
      </c>
      <c r="F301" s="280" t="str">
        <f>IF('Frais de personnel'!F300=0,"",'Frais de personnel'!F300)</f>
        <v/>
      </c>
      <c r="G301" s="282" t="str">
        <f>IF('Frais de personnel'!G300=0,"",'Frais de personnel'!G300)</f>
        <v/>
      </c>
      <c r="H301" s="282" t="str">
        <f>IF('Frais de personnel'!H300=0,"",'Frais de personnel'!H300)</f>
        <v/>
      </c>
      <c r="I301" s="282" t="str">
        <f>IF('Frais de personnel'!I300=0,"",'Frais de personnel'!I300)</f>
        <v/>
      </c>
      <c r="J301" s="283"/>
      <c r="K301" s="284"/>
      <c r="L301" s="284"/>
      <c r="M301" s="285" t="str">
        <f t="shared" si="30"/>
        <v/>
      </c>
      <c r="N301" s="293" t="str">
        <f t="shared" si="33"/>
        <v/>
      </c>
      <c r="O301" s="287" t="str">
        <f t="shared" si="34"/>
        <v/>
      </c>
      <c r="P301" s="288" t="str">
        <f t="shared" si="31"/>
        <v/>
      </c>
      <c r="Q301" s="289" t="str">
        <f t="shared" si="32"/>
        <v/>
      </c>
      <c r="R301" s="290" t="str">
        <f t="shared" si="35"/>
        <v/>
      </c>
      <c r="S301" s="291"/>
    </row>
    <row r="302" spans="1:19" x14ac:dyDescent="0.25">
      <c r="A302" s="292">
        <v>296</v>
      </c>
      <c r="B302" s="280" t="str">
        <f>IF('Frais de personnel'!B301=0,"",'Frais de personnel'!B301)</f>
        <v/>
      </c>
      <c r="C302" s="280" t="str">
        <f>IF('Frais de personnel'!C301=0,"",'Frais de personnel'!C301)</f>
        <v/>
      </c>
      <c r="D302" s="281" t="str">
        <f>IF('Frais de personnel'!D301=0,"",'Frais de personnel'!D301)</f>
        <v/>
      </c>
      <c r="E302" s="281" t="str">
        <f>IF('Frais de personnel'!E301=0,"",'Frais de personnel'!E301)</f>
        <v/>
      </c>
      <c r="F302" s="280" t="str">
        <f>IF('Frais de personnel'!F301=0,"",'Frais de personnel'!F301)</f>
        <v/>
      </c>
      <c r="G302" s="282" t="str">
        <f>IF('Frais de personnel'!G301=0,"",'Frais de personnel'!G301)</f>
        <v/>
      </c>
      <c r="H302" s="282" t="str">
        <f>IF('Frais de personnel'!H301=0,"",'Frais de personnel'!H301)</f>
        <v/>
      </c>
      <c r="I302" s="282" t="str">
        <f>IF('Frais de personnel'!I301=0,"",'Frais de personnel'!I301)</f>
        <v/>
      </c>
      <c r="J302" s="283"/>
      <c r="K302" s="284"/>
      <c r="L302" s="284"/>
      <c r="M302" s="285" t="str">
        <f t="shared" si="30"/>
        <v/>
      </c>
      <c r="N302" s="293" t="str">
        <f t="shared" si="33"/>
        <v/>
      </c>
      <c r="O302" s="287" t="str">
        <f t="shared" si="34"/>
        <v/>
      </c>
      <c r="P302" s="288" t="str">
        <f t="shared" si="31"/>
        <v/>
      </c>
      <c r="Q302" s="289" t="str">
        <f t="shared" si="32"/>
        <v/>
      </c>
      <c r="R302" s="290" t="str">
        <f t="shared" si="35"/>
        <v/>
      </c>
      <c r="S302" s="291"/>
    </row>
    <row r="303" spans="1:19" x14ac:dyDescent="0.25">
      <c r="A303" s="292">
        <v>297</v>
      </c>
      <c r="B303" s="280" t="str">
        <f>IF('Frais de personnel'!B302=0,"",'Frais de personnel'!B302)</f>
        <v/>
      </c>
      <c r="C303" s="280" t="str">
        <f>IF('Frais de personnel'!C302=0,"",'Frais de personnel'!C302)</f>
        <v/>
      </c>
      <c r="D303" s="281" t="str">
        <f>IF('Frais de personnel'!D302=0,"",'Frais de personnel'!D302)</f>
        <v/>
      </c>
      <c r="E303" s="281" t="str">
        <f>IF('Frais de personnel'!E302=0,"",'Frais de personnel'!E302)</f>
        <v/>
      </c>
      <c r="F303" s="280" t="str">
        <f>IF('Frais de personnel'!F302=0,"",'Frais de personnel'!F302)</f>
        <v/>
      </c>
      <c r="G303" s="282" t="str">
        <f>IF('Frais de personnel'!G302=0,"",'Frais de personnel'!G302)</f>
        <v/>
      </c>
      <c r="H303" s="282" t="str">
        <f>IF('Frais de personnel'!H302=0,"",'Frais de personnel'!H302)</f>
        <v/>
      </c>
      <c r="I303" s="282" t="str">
        <f>IF('Frais de personnel'!I302=0,"",'Frais de personnel'!I302)</f>
        <v/>
      </c>
      <c r="J303" s="283"/>
      <c r="K303" s="284"/>
      <c r="L303" s="284"/>
      <c r="M303" s="285" t="str">
        <f t="shared" si="30"/>
        <v/>
      </c>
      <c r="N303" s="293" t="str">
        <f t="shared" si="33"/>
        <v/>
      </c>
      <c r="O303" s="287" t="str">
        <f t="shared" si="34"/>
        <v/>
      </c>
      <c r="P303" s="288" t="str">
        <f t="shared" si="31"/>
        <v/>
      </c>
      <c r="Q303" s="289" t="str">
        <f t="shared" si="32"/>
        <v/>
      </c>
      <c r="R303" s="290" t="str">
        <f t="shared" si="35"/>
        <v/>
      </c>
      <c r="S303" s="291"/>
    </row>
    <row r="304" spans="1:19" x14ac:dyDescent="0.25">
      <c r="A304" s="292">
        <v>298</v>
      </c>
      <c r="B304" s="280" t="str">
        <f>IF('Frais de personnel'!B303=0,"",'Frais de personnel'!B303)</f>
        <v/>
      </c>
      <c r="C304" s="280" t="str">
        <f>IF('Frais de personnel'!C303=0,"",'Frais de personnel'!C303)</f>
        <v/>
      </c>
      <c r="D304" s="281" t="str">
        <f>IF('Frais de personnel'!D303=0,"",'Frais de personnel'!D303)</f>
        <v/>
      </c>
      <c r="E304" s="281" t="str">
        <f>IF('Frais de personnel'!E303=0,"",'Frais de personnel'!E303)</f>
        <v/>
      </c>
      <c r="F304" s="280" t="str">
        <f>IF('Frais de personnel'!F303=0,"",'Frais de personnel'!F303)</f>
        <v/>
      </c>
      <c r="G304" s="282" t="str">
        <f>IF('Frais de personnel'!G303=0,"",'Frais de personnel'!G303)</f>
        <v/>
      </c>
      <c r="H304" s="282" t="str">
        <f>IF('Frais de personnel'!H303=0,"",'Frais de personnel'!H303)</f>
        <v/>
      </c>
      <c r="I304" s="282" t="str">
        <f>IF('Frais de personnel'!I303=0,"",'Frais de personnel'!I303)</f>
        <v/>
      </c>
      <c r="J304" s="283"/>
      <c r="K304" s="284"/>
      <c r="L304" s="284"/>
      <c r="M304" s="285" t="str">
        <f t="shared" si="30"/>
        <v/>
      </c>
      <c r="N304" s="293" t="str">
        <f t="shared" si="33"/>
        <v/>
      </c>
      <c r="O304" s="287" t="str">
        <f t="shared" si="34"/>
        <v/>
      </c>
      <c r="P304" s="288" t="str">
        <f t="shared" si="31"/>
        <v/>
      </c>
      <c r="Q304" s="289" t="str">
        <f t="shared" si="32"/>
        <v/>
      </c>
      <c r="R304" s="290" t="str">
        <f t="shared" si="35"/>
        <v/>
      </c>
      <c r="S304" s="291"/>
    </row>
    <row r="305" spans="1:19" x14ac:dyDescent="0.25">
      <c r="A305" s="292">
        <v>299</v>
      </c>
      <c r="B305" s="280" t="str">
        <f>IF('Frais de personnel'!B304=0,"",'Frais de personnel'!B304)</f>
        <v/>
      </c>
      <c r="C305" s="280" t="str">
        <f>IF('Frais de personnel'!C304=0,"",'Frais de personnel'!C304)</f>
        <v/>
      </c>
      <c r="D305" s="281" t="str">
        <f>IF('Frais de personnel'!D304=0,"",'Frais de personnel'!D304)</f>
        <v/>
      </c>
      <c r="E305" s="281" t="str">
        <f>IF('Frais de personnel'!E304=0,"",'Frais de personnel'!E304)</f>
        <v/>
      </c>
      <c r="F305" s="280" t="str">
        <f>IF('Frais de personnel'!F304=0,"",'Frais de personnel'!F304)</f>
        <v/>
      </c>
      <c r="G305" s="282" t="str">
        <f>IF('Frais de personnel'!G304=0,"",'Frais de personnel'!G304)</f>
        <v/>
      </c>
      <c r="H305" s="282" t="str">
        <f>IF('Frais de personnel'!H304=0,"",'Frais de personnel'!H304)</f>
        <v/>
      </c>
      <c r="I305" s="282" t="str">
        <f>IF('Frais de personnel'!I304=0,"",'Frais de personnel'!I304)</f>
        <v/>
      </c>
      <c r="J305" s="283"/>
      <c r="K305" s="284"/>
      <c r="L305" s="284"/>
      <c r="M305" s="285" t="str">
        <f t="shared" si="30"/>
        <v/>
      </c>
      <c r="N305" s="293" t="str">
        <f t="shared" si="33"/>
        <v/>
      </c>
      <c r="O305" s="287" t="str">
        <f t="shared" si="34"/>
        <v/>
      </c>
      <c r="P305" s="288" t="str">
        <f t="shared" si="31"/>
        <v/>
      </c>
      <c r="Q305" s="289" t="str">
        <f t="shared" si="32"/>
        <v/>
      </c>
      <c r="R305" s="290" t="str">
        <f t="shared" si="35"/>
        <v/>
      </c>
      <c r="S305" s="291"/>
    </row>
    <row r="306" spans="1:19" x14ac:dyDescent="0.25">
      <c r="A306" s="292">
        <v>300</v>
      </c>
      <c r="B306" s="280" t="str">
        <f>IF('Frais de personnel'!B305=0,"",'Frais de personnel'!B305)</f>
        <v/>
      </c>
      <c r="C306" s="280" t="str">
        <f>IF('Frais de personnel'!C305=0,"",'Frais de personnel'!C305)</f>
        <v/>
      </c>
      <c r="D306" s="281" t="str">
        <f>IF('Frais de personnel'!D305=0,"",'Frais de personnel'!D305)</f>
        <v/>
      </c>
      <c r="E306" s="281" t="str">
        <f>IF('Frais de personnel'!E305=0,"",'Frais de personnel'!E305)</f>
        <v/>
      </c>
      <c r="F306" s="280" t="str">
        <f>IF('Frais de personnel'!F305=0,"",'Frais de personnel'!F305)</f>
        <v/>
      </c>
      <c r="G306" s="282" t="str">
        <f>IF('Frais de personnel'!G305=0,"",'Frais de personnel'!G305)</f>
        <v/>
      </c>
      <c r="H306" s="282" t="str">
        <f>IF('Frais de personnel'!H305=0,"",'Frais de personnel'!H305)</f>
        <v/>
      </c>
      <c r="I306" s="282" t="str">
        <f>IF('Frais de personnel'!I305=0,"",'Frais de personnel'!I305)</f>
        <v/>
      </c>
      <c r="J306" s="283"/>
      <c r="K306" s="284"/>
      <c r="L306" s="284"/>
      <c r="M306" s="285" t="str">
        <f t="shared" si="30"/>
        <v/>
      </c>
      <c r="N306" s="293" t="str">
        <f t="shared" si="33"/>
        <v/>
      </c>
      <c r="O306" s="287" t="str">
        <f t="shared" si="34"/>
        <v/>
      </c>
      <c r="P306" s="288" t="str">
        <f t="shared" si="31"/>
        <v/>
      </c>
      <c r="Q306" s="289" t="str">
        <f t="shared" si="32"/>
        <v/>
      </c>
      <c r="R306" s="290" t="str">
        <f t="shared" si="35"/>
        <v/>
      </c>
      <c r="S306" s="291"/>
    </row>
    <row r="307" spans="1:19" x14ac:dyDescent="0.25">
      <c r="A307" s="292">
        <v>301</v>
      </c>
      <c r="B307" s="280" t="str">
        <f>IF('Frais de personnel'!B306=0,"",'Frais de personnel'!B306)</f>
        <v/>
      </c>
      <c r="C307" s="280" t="str">
        <f>IF('Frais de personnel'!C306=0,"",'Frais de personnel'!C306)</f>
        <v/>
      </c>
      <c r="D307" s="281" t="str">
        <f>IF('Frais de personnel'!D306=0,"",'Frais de personnel'!D306)</f>
        <v/>
      </c>
      <c r="E307" s="281" t="str">
        <f>IF('Frais de personnel'!E306=0,"",'Frais de personnel'!E306)</f>
        <v/>
      </c>
      <c r="F307" s="280" t="str">
        <f>IF('Frais de personnel'!F306=0,"",'Frais de personnel'!F306)</f>
        <v/>
      </c>
      <c r="G307" s="282" t="str">
        <f>IF('Frais de personnel'!G306=0,"",'Frais de personnel'!G306)</f>
        <v/>
      </c>
      <c r="H307" s="282" t="str">
        <f>IF('Frais de personnel'!H306=0,"",'Frais de personnel'!H306)</f>
        <v/>
      </c>
      <c r="I307" s="282" t="str">
        <f>IF('Frais de personnel'!I306=0,"",'Frais de personnel'!I306)</f>
        <v/>
      </c>
      <c r="J307" s="283"/>
      <c r="K307" s="284"/>
      <c r="L307" s="284"/>
      <c r="M307" s="285" t="str">
        <f t="shared" si="30"/>
        <v/>
      </c>
      <c r="N307" s="293" t="str">
        <f t="shared" si="33"/>
        <v/>
      </c>
      <c r="O307" s="287" t="str">
        <f t="shared" si="34"/>
        <v/>
      </c>
      <c r="P307" s="288" t="str">
        <f t="shared" si="31"/>
        <v/>
      </c>
      <c r="Q307" s="289" t="str">
        <f t="shared" si="32"/>
        <v/>
      </c>
      <c r="R307" s="290" t="str">
        <f t="shared" si="35"/>
        <v/>
      </c>
      <c r="S307" s="291"/>
    </row>
    <row r="308" spans="1:19" x14ac:dyDescent="0.25">
      <c r="A308" s="292">
        <v>302</v>
      </c>
      <c r="B308" s="280" t="str">
        <f>IF('Frais de personnel'!B307=0,"",'Frais de personnel'!B307)</f>
        <v/>
      </c>
      <c r="C308" s="280" t="str">
        <f>IF('Frais de personnel'!C307=0,"",'Frais de personnel'!C307)</f>
        <v/>
      </c>
      <c r="D308" s="281" t="str">
        <f>IF('Frais de personnel'!D307=0,"",'Frais de personnel'!D307)</f>
        <v/>
      </c>
      <c r="E308" s="281" t="str">
        <f>IF('Frais de personnel'!E307=0,"",'Frais de personnel'!E307)</f>
        <v/>
      </c>
      <c r="F308" s="280" t="str">
        <f>IF('Frais de personnel'!F307=0,"",'Frais de personnel'!F307)</f>
        <v/>
      </c>
      <c r="G308" s="282" t="str">
        <f>IF('Frais de personnel'!G307=0,"",'Frais de personnel'!G307)</f>
        <v/>
      </c>
      <c r="H308" s="282" t="str">
        <f>IF('Frais de personnel'!H307=0,"",'Frais de personnel'!H307)</f>
        <v/>
      </c>
      <c r="I308" s="282" t="str">
        <f>IF('Frais de personnel'!I307=0,"",'Frais de personnel'!I307)</f>
        <v/>
      </c>
      <c r="J308" s="283"/>
      <c r="K308" s="284"/>
      <c r="L308" s="284"/>
      <c r="M308" s="285" t="str">
        <f t="shared" si="30"/>
        <v/>
      </c>
      <c r="N308" s="293" t="str">
        <f t="shared" si="33"/>
        <v/>
      </c>
      <c r="O308" s="287" t="str">
        <f t="shared" si="34"/>
        <v/>
      </c>
      <c r="P308" s="288" t="str">
        <f t="shared" si="31"/>
        <v/>
      </c>
      <c r="Q308" s="289" t="str">
        <f t="shared" si="32"/>
        <v/>
      </c>
      <c r="R308" s="290" t="str">
        <f t="shared" si="35"/>
        <v/>
      </c>
      <c r="S308" s="291"/>
    </row>
    <row r="309" spans="1:19" x14ac:dyDescent="0.25">
      <c r="A309" s="292">
        <v>303</v>
      </c>
      <c r="B309" s="280" t="str">
        <f>IF('Frais de personnel'!B308=0,"",'Frais de personnel'!B308)</f>
        <v/>
      </c>
      <c r="C309" s="280" t="str">
        <f>IF('Frais de personnel'!C308=0,"",'Frais de personnel'!C308)</f>
        <v/>
      </c>
      <c r="D309" s="281" t="str">
        <f>IF('Frais de personnel'!D308=0,"",'Frais de personnel'!D308)</f>
        <v/>
      </c>
      <c r="E309" s="281" t="str">
        <f>IF('Frais de personnel'!E308=0,"",'Frais de personnel'!E308)</f>
        <v/>
      </c>
      <c r="F309" s="280" t="str">
        <f>IF('Frais de personnel'!F308=0,"",'Frais de personnel'!F308)</f>
        <v/>
      </c>
      <c r="G309" s="282" t="str">
        <f>IF('Frais de personnel'!G308=0,"",'Frais de personnel'!G308)</f>
        <v/>
      </c>
      <c r="H309" s="282" t="str">
        <f>IF('Frais de personnel'!H308=0,"",'Frais de personnel'!H308)</f>
        <v/>
      </c>
      <c r="I309" s="282" t="str">
        <f>IF('Frais de personnel'!I308=0,"",'Frais de personnel'!I308)</f>
        <v/>
      </c>
      <c r="J309" s="283"/>
      <c r="K309" s="284"/>
      <c r="L309" s="284"/>
      <c r="M309" s="285" t="str">
        <f t="shared" si="30"/>
        <v/>
      </c>
      <c r="N309" s="293" t="str">
        <f t="shared" si="33"/>
        <v/>
      </c>
      <c r="O309" s="287" t="str">
        <f t="shared" si="34"/>
        <v/>
      </c>
      <c r="P309" s="288" t="str">
        <f t="shared" si="31"/>
        <v/>
      </c>
      <c r="Q309" s="289" t="str">
        <f t="shared" si="32"/>
        <v/>
      </c>
      <c r="R309" s="290" t="str">
        <f t="shared" si="35"/>
        <v/>
      </c>
      <c r="S309" s="291"/>
    </row>
    <row r="310" spans="1:19" x14ac:dyDescent="0.25">
      <c r="A310" s="292">
        <v>304</v>
      </c>
      <c r="B310" s="280" t="str">
        <f>IF('Frais de personnel'!B309=0,"",'Frais de personnel'!B309)</f>
        <v/>
      </c>
      <c r="C310" s="280" t="str">
        <f>IF('Frais de personnel'!C309=0,"",'Frais de personnel'!C309)</f>
        <v/>
      </c>
      <c r="D310" s="281" t="str">
        <f>IF('Frais de personnel'!D309=0,"",'Frais de personnel'!D309)</f>
        <v/>
      </c>
      <c r="E310" s="281" t="str">
        <f>IF('Frais de personnel'!E309=0,"",'Frais de personnel'!E309)</f>
        <v/>
      </c>
      <c r="F310" s="280" t="str">
        <f>IF('Frais de personnel'!F309=0,"",'Frais de personnel'!F309)</f>
        <v/>
      </c>
      <c r="G310" s="282" t="str">
        <f>IF('Frais de personnel'!G309=0,"",'Frais de personnel'!G309)</f>
        <v/>
      </c>
      <c r="H310" s="282" t="str">
        <f>IF('Frais de personnel'!H309=0,"",'Frais de personnel'!H309)</f>
        <v/>
      </c>
      <c r="I310" s="282" t="str">
        <f>IF('Frais de personnel'!I309=0,"",'Frais de personnel'!I309)</f>
        <v/>
      </c>
      <c r="J310" s="283"/>
      <c r="K310" s="284"/>
      <c r="L310" s="284"/>
      <c r="M310" s="285" t="str">
        <f t="shared" si="30"/>
        <v/>
      </c>
      <c r="N310" s="293" t="str">
        <f t="shared" si="33"/>
        <v/>
      </c>
      <c r="O310" s="287" t="str">
        <f t="shared" si="34"/>
        <v/>
      </c>
      <c r="P310" s="288" t="str">
        <f t="shared" si="31"/>
        <v/>
      </c>
      <c r="Q310" s="289" t="str">
        <f t="shared" si="32"/>
        <v/>
      </c>
      <c r="R310" s="290" t="str">
        <f t="shared" si="35"/>
        <v/>
      </c>
      <c r="S310" s="291"/>
    </row>
    <row r="311" spans="1:19" x14ac:dyDescent="0.25">
      <c r="A311" s="292">
        <v>305</v>
      </c>
      <c r="B311" s="280" t="str">
        <f>IF('Frais de personnel'!B310=0,"",'Frais de personnel'!B310)</f>
        <v/>
      </c>
      <c r="C311" s="280" t="str">
        <f>IF('Frais de personnel'!C310=0,"",'Frais de personnel'!C310)</f>
        <v/>
      </c>
      <c r="D311" s="281" t="str">
        <f>IF('Frais de personnel'!D310=0,"",'Frais de personnel'!D310)</f>
        <v/>
      </c>
      <c r="E311" s="281" t="str">
        <f>IF('Frais de personnel'!E310=0,"",'Frais de personnel'!E310)</f>
        <v/>
      </c>
      <c r="F311" s="280" t="str">
        <f>IF('Frais de personnel'!F310=0,"",'Frais de personnel'!F310)</f>
        <v/>
      </c>
      <c r="G311" s="282" t="str">
        <f>IF('Frais de personnel'!G310=0,"",'Frais de personnel'!G310)</f>
        <v/>
      </c>
      <c r="H311" s="282" t="str">
        <f>IF('Frais de personnel'!H310=0,"",'Frais de personnel'!H310)</f>
        <v/>
      </c>
      <c r="I311" s="282" t="str">
        <f>IF('Frais de personnel'!I310=0,"",'Frais de personnel'!I310)</f>
        <v/>
      </c>
      <c r="J311" s="283"/>
      <c r="K311" s="284"/>
      <c r="L311" s="284"/>
      <c r="M311" s="285" t="str">
        <f t="shared" si="30"/>
        <v/>
      </c>
      <c r="N311" s="293" t="str">
        <f t="shared" si="33"/>
        <v/>
      </c>
      <c r="O311" s="287" t="str">
        <f t="shared" si="34"/>
        <v/>
      </c>
      <c r="P311" s="288" t="str">
        <f t="shared" si="31"/>
        <v/>
      </c>
      <c r="Q311" s="289" t="str">
        <f t="shared" si="32"/>
        <v/>
      </c>
      <c r="R311" s="290" t="str">
        <f t="shared" si="35"/>
        <v/>
      </c>
      <c r="S311" s="291"/>
    </row>
    <row r="312" spans="1:19" x14ac:dyDescent="0.25">
      <c r="A312" s="292">
        <v>306</v>
      </c>
      <c r="B312" s="280" t="str">
        <f>IF('Frais de personnel'!B311=0,"",'Frais de personnel'!B311)</f>
        <v/>
      </c>
      <c r="C312" s="280" t="str">
        <f>IF('Frais de personnel'!C311=0,"",'Frais de personnel'!C311)</f>
        <v/>
      </c>
      <c r="D312" s="281" t="str">
        <f>IF('Frais de personnel'!D311=0,"",'Frais de personnel'!D311)</f>
        <v/>
      </c>
      <c r="E312" s="281" t="str">
        <f>IF('Frais de personnel'!E311=0,"",'Frais de personnel'!E311)</f>
        <v/>
      </c>
      <c r="F312" s="280" t="str">
        <f>IF('Frais de personnel'!F311=0,"",'Frais de personnel'!F311)</f>
        <v/>
      </c>
      <c r="G312" s="282" t="str">
        <f>IF('Frais de personnel'!G311=0,"",'Frais de personnel'!G311)</f>
        <v/>
      </c>
      <c r="H312" s="282" t="str">
        <f>IF('Frais de personnel'!H311=0,"",'Frais de personnel'!H311)</f>
        <v/>
      </c>
      <c r="I312" s="282" t="str">
        <f>IF('Frais de personnel'!I311=0,"",'Frais de personnel'!I311)</f>
        <v/>
      </c>
      <c r="J312" s="283"/>
      <c r="K312" s="284"/>
      <c r="L312" s="284"/>
      <c r="M312" s="285" t="str">
        <f t="shared" si="30"/>
        <v/>
      </c>
      <c r="N312" s="293" t="str">
        <f t="shared" si="33"/>
        <v/>
      </c>
      <c r="O312" s="287" t="str">
        <f t="shared" si="34"/>
        <v/>
      </c>
      <c r="P312" s="288" t="str">
        <f t="shared" si="31"/>
        <v/>
      </c>
      <c r="Q312" s="289" t="str">
        <f t="shared" si="32"/>
        <v/>
      </c>
      <c r="R312" s="290" t="str">
        <f t="shared" si="35"/>
        <v/>
      </c>
      <c r="S312" s="291"/>
    </row>
    <row r="313" spans="1:19" x14ac:dyDescent="0.25">
      <c r="A313" s="292">
        <v>307</v>
      </c>
      <c r="B313" s="280" t="str">
        <f>IF('Frais de personnel'!B312=0,"",'Frais de personnel'!B312)</f>
        <v/>
      </c>
      <c r="C313" s="280" t="str">
        <f>IF('Frais de personnel'!C312=0,"",'Frais de personnel'!C312)</f>
        <v/>
      </c>
      <c r="D313" s="281" t="str">
        <f>IF('Frais de personnel'!D312=0,"",'Frais de personnel'!D312)</f>
        <v/>
      </c>
      <c r="E313" s="281" t="str">
        <f>IF('Frais de personnel'!E312=0,"",'Frais de personnel'!E312)</f>
        <v/>
      </c>
      <c r="F313" s="280" t="str">
        <f>IF('Frais de personnel'!F312=0,"",'Frais de personnel'!F312)</f>
        <v/>
      </c>
      <c r="G313" s="282" t="str">
        <f>IF('Frais de personnel'!G312=0,"",'Frais de personnel'!G312)</f>
        <v/>
      </c>
      <c r="H313" s="282" t="str">
        <f>IF('Frais de personnel'!H312=0,"",'Frais de personnel'!H312)</f>
        <v/>
      </c>
      <c r="I313" s="282" t="str">
        <f>IF('Frais de personnel'!I312=0,"",'Frais de personnel'!I312)</f>
        <v/>
      </c>
      <c r="J313" s="283"/>
      <c r="K313" s="284"/>
      <c r="L313" s="284"/>
      <c r="M313" s="285" t="str">
        <f t="shared" si="30"/>
        <v/>
      </c>
      <c r="N313" s="293" t="str">
        <f t="shared" si="33"/>
        <v/>
      </c>
      <c r="O313" s="287" t="str">
        <f t="shared" si="34"/>
        <v/>
      </c>
      <c r="P313" s="288" t="str">
        <f t="shared" si="31"/>
        <v/>
      </c>
      <c r="Q313" s="289" t="str">
        <f t="shared" si="32"/>
        <v/>
      </c>
      <c r="R313" s="290" t="str">
        <f t="shared" si="35"/>
        <v/>
      </c>
      <c r="S313" s="291"/>
    </row>
    <row r="314" spans="1:19" x14ac:dyDescent="0.25">
      <c r="A314" s="292">
        <v>308</v>
      </c>
      <c r="B314" s="280" t="str">
        <f>IF('Frais de personnel'!B313=0,"",'Frais de personnel'!B313)</f>
        <v/>
      </c>
      <c r="C314" s="280" t="str">
        <f>IF('Frais de personnel'!C313=0,"",'Frais de personnel'!C313)</f>
        <v/>
      </c>
      <c r="D314" s="281" t="str">
        <f>IF('Frais de personnel'!D313=0,"",'Frais de personnel'!D313)</f>
        <v/>
      </c>
      <c r="E314" s="281" t="str">
        <f>IF('Frais de personnel'!E313=0,"",'Frais de personnel'!E313)</f>
        <v/>
      </c>
      <c r="F314" s="280" t="str">
        <f>IF('Frais de personnel'!F313=0,"",'Frais de personnel'!F313)</f>
        <v/>
      </c>
      <c r="G314" s="282" t="str">
        <f>IF('Frais de personnel'!G313=0,"",'Frais de personnel'!G313)</f>
        <v/>
      </c>
      <c r="H314" s="282" t="str">
        <f>IF('Frais de personnel'!H313=0,"",'Frais de personnel'!H313)</f>
        <v/>
      </c>
      <c r="I314" s="282" t="str">
        <f>IF('Frais de personnel'!I313=0,"",'Frais de personnel'!I313)</f>
        <v/>
      </c>
      <c r="J314" s="283"/>
      <c r="K314" s="284"/>
      <c r="L314" s="284"/>
      <c r="M314" s="285" t="str">
        <f t="shared" si="30"/>
        <v/>
      </c>
      <c r="N314" s="293" t="str">
        <f t="shared" si="33"/>
        <v/>
      </c>
      <c r="O314" s="287" t="str">
        <f t="shared" si="34"/>
        <v/>
      </c>
      <c r="P314" s="288" t="str">
        <f t="shared" si="31"/>
        <v/>
      </c>
      <c r="Q314" s="289" t="str">
        <f t="shared" si="32"/>
        <v/>
      </c>
      <c r="R314" s="290" t="str">
        <f t="shared" si="35"/>
        <v/>
      </c>
      <c r="S314" s="291"/>
    </row>
    <row r="315" spans="1:19" x14ac:dyDescent="0.25">
      <c r="A315" s="292">
        <v>309</v>
      </c>
      <c r="B315" s="280" t="str">
        <f>IF('Frais de personnel'!B314=0,"",'Frais de personnel'!B314)</f>
        <v/>
      </c>
      <c r="C315" s="280" t="str">
        <f>IF('Frais de personnel'!C314=0,"",'Frais de personnel'!C314)</f>
        <v/>
      </c>
      <c r="D315" s="281" t="str">
        <f>IF('Frais de personnel'!D314=0,"",'Frais de personnel'!D314)</f>
        <v/>
      </c>
      <c r="E315" s="281" t="str">
        <f>IF('Frais de personnel'!E314=0,"",'Frais de personnel'!E314)</f>
        <v/>
      </c>
      <c r="F315" s="280" t="str">
        <f>IF('Frais de personnel'!F314=0,"",'Frais de personnel'!F314)</f>
        <v/>
      </c>
      <c r="G315" s="282" t="str">
        <f>IF('Frais de personnel'!G314=0,"",'Frais de personnel'!G314)</f>
        <v/>
      </c>
      <c r="H315" s="282" t="str">
        <f>IF('Frais de personnel'!H314=0,"",'Frais de personnel'!H314)</f>
        <v/>
      </c>
      <c r="I315" s="282" t="str">
        <f>IF('Frais de personnel'!I314=0,"",'Frais de personnel'!I314)</f>
        <v/>
      </c>
      <c r="J315" s="283"/>
      <c r="K315" s="284"/>
      <c r="L315" s="284"/>
      <c r="M315" s="285" t="str">
        <f t="shared" si="30"/>
        <v/>
      </c>
      <c r="N315" s="293" t="str">
        <f t="shared" si="33"/>
        <v/>
      </c>
      <c r="O315" s="287" t="str">
        <f t="shared" si="34"/>
        <v/>
      </c>
      <c r="P315" s="288" t="str">
        <f t="shared" si="31"/>
        <v/>
      </c>
      <c r="Q315" s="289" t="str">
        <f t="shared" si="32"/>
        <v/>
      </c>
      <c r="R315" s="290" t="str">
        <f t="shared" si="35"/>
        <v/>
      </c>
      <c r="S315" s="291"/>
    </row>
    <row r="316" spans="1:19" x14ac:dyDescent="0.25">
      <c r="A316" s="292">
        <v>310</v>
      </c>
      <c r="B316" s="280" t="str">
        <f>IF('Frais de personnel'!B315=0,"",'Frais de personnel'!B315)</f>
        <v/>
      </c>
      <c r="C316" s="280" t="str">
        <f>IF('Frais de personnel'!C315=0,"",'Frais de personnel'!C315)</f>
        <v/>
      </c>
      <c r="D316" s="281" t="str">
        <f>IF('Frais de personnel'!D315=0,"",'Frais de personnel'!D315)</f>
        <v/>
      </c>
      <c r="E316" s="281" t="str">
        <f>IF('Frais de personnel'!E315=0,"",'Frais de personnel'!E315)</f>
        <v/>
      </c>
      <c r="F316" s="280" t="str">
        <f>IF('Frais de personnel'!F315=0,"",'Frais de personnel'!F315)</f>
        <v/>
      </c>
      <c r="G316" s="282" t="str">
        <f>IF('Frais de personnel'!G315=0,"",'Frais de personnel'!G315)</f>
        <v/>
      </c>
      <c r="H316" s="282" t="str">
        <f>IF('Frais de personnel'!H315=0,"",'Frais de personnel'!H315)</f>
        <v/>
      </c>
      <c r="I316" s="282" t="str">
        <f>IF('Frais de personnel'!I315=0,"",'Frais de personnel'!I315)</f>
        <v/>
      </c>
      <c r="J316" s="283"/>
      <c r="K316" s="284"/>
      <c r="L316" s="284"/>
      <c r="M316" s="285" t="str">
        <f t="shared" si="30"/>
        <v/>
      </c>
      <c r="N316" s="293" t="str">
        <f t="shared" si="33"/>
        <v/>
      </c>
      <c r="O316" s="287" t="str">
        <f t="shared" si="34"/>
        <v/>
      </c>
      <c r="P316" s="288" t="str">
        <f t="shared" si="31"/>
        <v/>
      </c>
      <c r="Q316" s="289" t="str">
        <f t="shared" si="32"/>
        <v/>
      </c>
      <c r="R316" s="290" t="str">
        <f t="shared" si="35"/>
        <v/>
      </c>
      <c r="S316" s="291"/>
    </row>
    <row r="317" spans="1:19" x14ac:dyDescent="0.25">
      <c r="A317" s="292">
        <v>311</v>
      </c>
      <c r="B317" s="280" t="str">
        <f>IF('Frais de personnel'!B316=0,"",'Frais de personnel'!B316)</f>
        <v/>
      </c>
      <c r="C317" s="280" t="str">
        <f>IF('Frais de personnel'!C316=0,"",'Frais de personnel'!C316)</f>
        <v/>
      </c>
      <c r="D317" s="281" t="str">
        <f>IF('Frais de personnel'!D316=0,"",'Frais de personnel'!D316)</f>
        <v/>
      </c>
      <c r="E317" s="281" t="str">
        <f>IF('Frais de personnel'!E316=0,"",'Frais de personnel'!E316)</f>
        <v/>
      </c>
      <c r="F317" s="280" t="str">
        <f>IF('Frais de personnel'!F316=0,"",'Frais de personnel'!F316)</f>
        <v/>
      </c>
      <c r="G317" s="282" t="str">
        <f>IF('Frais de personnel'!G316=0,"",'Frais de personnel'!G316)</f>
        <v/>
      </c>
      <c r="H317" s="282" t="str">
        <f>IF('Frais de personnel'!H316=0,"",'Frais de personnel'!H316)</f>
        <v/>
      </c>
      <c r="I317" s="282" t="str">
        <f>IF('Frais de personnel'!I316=0,"",'Frais de personnel'!I316)</f>
        <v/>
      </c>
      <c r="J317" s="283"/>
      <c r="K317" s="284"/>
      <c r="L317" s="284"/>
      <c r="M317" s="285" t="str">
        <f t="shared" si="30"/>
        <v/>
      </c>
      <c r="N317" s="293" t="str">
        <f t="shared" si="33"/>
        <v/>
      </c>
      <c r="O317" s="287" t="str">
        <f t="shared" si="34"/>
        <v/>
      </c>
      <c r="P317" s="288" t="str">
        <f t="shared" si="31"/>
        <v/>
      </c>
      <c r="Q317" s="289" t="str">
        <f t="shared" si="32"/>
        <v/>
      </c>
      <c r="R317" s="290" t="str">
        <f t="shared" si="35"/>
        <v/>
      </c>
      <c r="S317" s="291"/>
    </row>
    <row r="318" spans="1:19" x14ac:dyDescent="0.25">
      <c r="A318" s="292">
        <v>312</v>
      </c>
      <c r="B318" s="280" t="str">
        <f>IF('Frais de personnel'!B317=0,"",'Frais de personnel'!B317)</f>
        <v/>
      </c>
      <c r="C318" s="280" t="str">
        <f>IF('Frais de personnel'!C317=0,"",'Frais de personnel'!C317)</f>
        <v/>
      </c>
      <c r="D318" s="281" t="str">
        <f>IF('Frais de personnel'!D317=0,"",'Frais de personnel'!D317)</f>
        <v/>
      </c>
      <c r="E318" s="281" t="str">
        <f>IF('Frais de personnel'!E317=0,"",'Frais de personnel'!E317)</f>
        <v/>
      </c>
      <c r="F318" s="280" t="str">
        <f>IF('Frais de personnel'!F317=0,"",'Frais de personnel'!F317)</f>
        <v/>
      </c>
      <c r="G318" s="282" t="str">
        <f>IF('Frais de personnel'!G317=0,"",'Frais de personnel'!G317)</f>
        <v/>
      </c>
      <c r="H318" s="282" t="str">
        <f>IF('Frais de personnel'!H317=0,"",'Frais de personnel'!H317)</f>
        <v/>
      </c>
      <c r="I318" s="282" t="str">
        <f>IF('Frais de personnel'!I317=0,"",'Frais de personnel'!I317)</f>
        <v/>
      </c>
      <c r="J318" s="283"/>
      <c r="K318" s="284"/>
      <c r="L318" s="284"/>
      <c r="M318" s="285" t="str">
        <f t="shared" si="30"/>
        <v/>
      </c>
      <c r="N318" s="293" t="str">
        <f t="shared" si="33"/>
        <v/>
      </c>
      <c r="O318" s="287" t="str">
        <f t="shared" si="34"/>
        <v/>
      </c>
      <c r="P318" s="288" t="str">
        <f t="shared" si="31"/>
        <v/>
      </c>
      <c r="Q318" s="289" t="str">
        <f t="shared" si="32"/>
        <v/>
      </c>
      <c r="R318" s="290" t="str">
        <f t="shared" si="35"/>
        <v/>
      </c>
      <c r="S318" s="291"/>
    </row>
    <row r="319" spans="1:19" x14ac:dyDescent="0.25">
      <c r="A319" s="292">
        <v>313</v>
      </c>
      <c r="B319" s="280" t="str">
        <f>IF('Frais de personnel'!B318=0,"",'Frais de personnel'!B318)</f>
        <v/>
      </c>
      <c r="C319" s="280" t="str">
        <f>IF('Frais de personnel'!C318=0,"",'Frais de personnel'!C318)</f>
        <v/>
      </c>
      <c r="D319" s="281" t="str">
        <f>IF('Frais de personnel'!D318=0,"",'Frais de personnel'!D318)</f>
        <v/>
      </c>
      <c r="E319" s="281" t="str">
        <f>IF('Frais de personnel'!E318=0,"",'Frais de personnel'!E318)</f>
        <v/>
      </c>
      <c r="F319" s="280" t="str">
        <f>IF('Frais de personnel'!F318=0,"",'Frais de personnel'!F318)</f>
        <v/>
      </c>
      <c r="G319" s="282" t="str">
        <f>IF('Frais de personnel'!G318=0,"",'Frais de personnel'!G318)</f>
        <v/>
      </c>
      <c r="H319" s="282" t="str">
        <f>IF('Frais de personnel'!H318=0,"",'Frais de personnel'!H318)</f>
        <v/>
      </c>
      <c r="I319" s="282" t="str">
        <f>IF('Frais de personnel'!I318=0,"",'Frais de personnel'!I318)</f>
        <v/>
      </c>
      <c r="J319" s="283"/>
      <c r="K319" s="284"/>
      <c r="L319" s="284"/>
      <c r="M319" s="285" t="str">
        <f t="shared" si="30"/>
        <v/>
      </c>
      <c r="N319" s="293" t="str">
        <f t="shared" si="33"/>
        <v/>
      </c>
      <c r="O319" s="287" t="str">
        <f t="shared" si="34"/>
        <v/>
      </c>
      <c r="P319" s="288" t="str">
        <f t="shared" si="31"/>
        <v/>
      </c>
      <c r="Q319" s="289" t="str">
        <f t="shared" si="32"/>
        <v/>
      </c>
      <c r="R319" s="290" t="str">
        <f t="shared" si="35"/>
        <v/>
      </c>
      <c r="S319" s="291"/>
    </row>
    <row r="320" spans="1:19" x14ac:dyDescent="0.25">
      <c r="A320" s="292">
        <v>314</v>
      </c>
      <c r="B320" s="280" t="str">
        <f>IF('Frais de personnel'!B319=0,"",'Frais de personnel'!B319)</f>
        <v/>
      </c>
      <c r="C320" s="280" t="str">
        <f>IF('Frais de personnel'!C319=0,"",'Frais de personnel'!C319)</f>
        <v/>
      </c>
      <c r="D320" s="281" t="str">
        <f>IF('Frais de personnel'!D319=0,"",'Frais de personnel'!D319)</f>
        <v/>
      </c>
      <c r="E320" s="281" t="str">
        <f>IF('Frais de personnel'!E319=0,"",'Frais de personnel'!E319)</f>
        <v/>
      </c>
      <c r="F320" s="280" t="str">
        <f>IF('Frais de personnel'!F319=0,"",'Frais de personnel'!F319)</f>
        <v/>
      </c>
      <c r="G320" s="282" t="str">
        <f>IF('Frais de personnel'!G319=0,"",'Frais de personnel'!G319)</f>
        <v/>
      </c>
      <c r="H320" s="282" t="str">
        <f>IF('Frais de personnel'!H319=0,"",'Frais de personnel'!H319)</f>
        <v/>
      </c>
      <c r="I320" s="282" t="str">
        <f>IF('Frais de personnel'!I319=0,"",'Frais de personnel'!I319)</f>
        <v/>
      </c>
      <c r="J320" s="283"/>
      <c r="K320" s="284"/>
      <c r="L320" s="284"/>
      <c r="M320" s="285" t="str">
        <f t="shared" si="30"/>
        <v/>
      </c>
      <c r="N320" s="293" t="str">
        <f t="shared" si="33"/>
        <v/>
      </c>
      <c r="O320" s="287" t="str">
        <f t="shared" si="34"/>
        <v/>
      </c>
      <c r="P320" s="288" t="str">
        <f t="shared" si="31"/>
        <v/>
      </c>
      <c r="Q320" s="289" t="str">
        <f t="shared" si="32"/>
        <v/>
      </c>
      <c r="R320" s="290" t="str">
        <f t="shared" si="35"/>
        <v/>
      </c>
      <c r="S320" s="291"/>
    </row>
    <row r="321" spans="1:19" x14ac:dyDescent="0.25">
      <c r="A321" s="292">
        <v>315</v>
      </c>
      <c r="B321" s="280" t="str">
        <f>IF('Frais de personnel'!B320=0,"",'Frais de personnel'!B320)</f>
        <v/>
      </c>
      <c r="C321" s="280" t="str">
        <f>IF('Frais de personnel'!C320=0,"",'Frais de personnel'!C320)</f>
        <v/>
      </c>
      <c r="D321" s="281" t="str">
        <f>IF('Frais de personnel'!D320=0,"",'Frais de personnel'!D320)</f>
        <v/>
      </c>
      <c r="E321" s="281" t="str">
        <f>IF('Frais de personnel'!E320=0,"",'Frais de personnel'!E320)</f>
        <v/>
      </c>
      <c r="F321" s="280" t="str">
        <f>IF('Frais de personnel'!F320=0,"",'Frais de personnel'!F320)</f>
        <v/>
      </c>
      <c r="G321" s="282" t="str">
        <f>IF('Frais de personnel'!G320=0,"",'Frais de personnel'!G320)</f>
        <v/>
      </c>
      <c r="H321" s="282" t="str">
        <f>IF('Frais de personnel'!H320=0,"",'Frais de personnel'!H320)</f>
        <v/>
      </c>
      <c r="I321" s="282" t="str">
        <f>IF('Frais de personnel'!I320=0,"",'Frais de personnel'!I320)</f>
        <v/>
      </c>
      <c r="J321" s="283"/>
      <c r="K321" s="284"/>
      <c r="L321" s="284"/>
      <c r="M321" s="285" t="str">
        <f t="shared" si="30"/>
        <v/>
      </c>
      <c r="N321" s="293" t="str">
        <f t="shared" si="33"/>
        <v/>
      </c>
      <c r="O321" s="287" t="str">
        <f t="shared" si="34"/>
        <v/>
      </c>
      <c r="P321" s="288" t="str">
        <f t="shared" si="31"/>
        <v/>
      </c>
      <c r="Q321" s="289" t="str">
        <f t="shared" si="32"/>
        <v/>
      </c>
      <c r="R321" s="290" t="str">
        <f t="shared" si="35"/>
        <v/>
      </c>
      <c r="S321" s="291"/>
    </row>
    <row r="322" spans="1:19" x14ac:dyDescent="0.25">
      <c r="A322" s="292">
        <v>316</v>
      </c>
      <c r="B322" s="280" t="str">
        <f>IF('Frais de personnel'!B321=0,"",'Frais de personnel'!B321)</f>
        <v/>
      </c>
      <c r="C322" s="280" t="str">
        <f>IF('Frais de personnel'!C321=0,"",'Frais de personnel'!C321)</f>
        <v/>
      </c>
      <c r="D322" s="281" t="str">
        <f>IF('Frais de personnel'!D321=0,"",'Frais de personnel'!D321)</f>
        <v/>
      </c>
      <c r="E322" s="281" t="str">
        <f>IF('Frais de personnel'!E321=0,"",'Frais de personnel'!E321)</f>
        <v/>
      </c>
      <c r="F322" s="280" t="str">
        <f>IF('Frais de personnel'!F321=0,"",'Frais de personnel'!F321)</f>
        <v/>
      </c>
      <c r="G322" s="282" t="str">
        <f>IF('Frais de personnel'!G321=0,"",'Frais de personnel'!G321)</f>
        <v/>
      </c>
      <c r="H322" s="282" t="str">
        <f>IF('Frais de personnel'!H321=0,"",'Frais de personnel'!H321)</f>
        <v/>
      </c>
      <c r="I322" s="282" t="str">
        <f>IF('Frais de personnel'!I321=0,"",'Frais de personnel'!I321)</f>
        <v/>
      </c>
      <c r="J322" s="283"/>
      <c r="K322" s="284"/>
      <c r="L322" s="284"/>
      <c r="M322" s="285" t="str">
        <f t="shared" si="30"/>
        <v/>
      </c>
      <c r="N322" s="293" t="str">
        <f t="shared" si="33"/>
        <v/>
      </c>
      <c r="O322" s="287" t="str">
        <f t="shared" si="34"/>
        <v/>
      </c>
      <c r="P322" s="288" t="str">
        <f t="shared" si="31"/>
        <v/>
      </c>
      <c r="Q322" s="289" t="str">
        <f t="shared" si="32"/>
        <v/>
      </c>
      <c r="R322" s="290" t="str">
        <f t="shared" si="35"/>
        <v/>
      </c>
      <c r="S322" s="291"/>
    </row>
    <row r="323" spans="1:19" x14ac:dyDescent="0.25">
      <c r="A323" s="292">
        <v>317</v>
      </c>
      <c r="B323" s="280" t="str">
        <f>IF('Frais de personnel'!B322=0,"",'Frais de personnel'!B322)</f>
        <v/>
      </c>
      <c r="C323" s="280" t="str">
        <f>IF('Frais de personnel'!C322=0,"",'Frais de personnel'!C322)</f>
        <v/>
      </c>
      <c r="D323" s="281" t="str">
        <f>IF('Frais de personnel'!D322=0,"",'Frais de personnel'!D322)</f>
        <v/>
      </c>
      <c r="E323" s="281" t="str">
        <f>IF('Frais de personnel'!E322=0,"",'Frais de personnel'!E322)</f>
        <v/>
      </c>
      <c r="F323" s="280" t="str">
        <f>IF('Frais de personnel'!F322=0,"",'Frais de personnel'!F322)</f>
        <v/>
      </c>
      <c r="G323" s="282" t="str">
        <f>IF('Frais de personnel'!G322=0,"",'Frais de personnel'!G322)</f>
        <v/>
      </c>
      <c r="H323" s="282" t="str">
        <f>IF('Frais de personnel'!H322=0,"",'Frais de personnel'!H322)</f>
        <v/>
      </c>
      <c r="I323" s="282" t="str">
        <f>IF('Frais de personnel'!I322=0,"",'Frais de personnel'!I322)</f>
        <v/>
      </c>
      <c r="J323" s="283"/>
      <c r="K323" s="284"/>
      <c r="L323" s="284"/>
      <c r="M323" s="285" t="str">
        <f t="shared" si="30"/>
        <v/>
      </c>
      <c r="N323" s="293" t="str">
        <f t="shared" si="33"/>
        <v/>
      </c>
      <c r="O323" s="287" t="str">
        <f t="shared" si="34"/>
        <v/>
      </c>
      <c r="P323" s="288" t="str">
        <f t="shared" si="31"/>
        <v/>
      </c>
      <c r="Q323" s="289" t="str">
        <f t="shared" si="32"/>
        <v/>
      </c>
      <c r="R323" s="290" t="str">
        <f t="shared" si="35"/>
        <v/>
      </c>
      <c r="S323" s="291"/>
    </row>
    <row r="324" spans="1:19" x14ac:dyDescent="0.25">
      <c r="A324" s="292">
        <v>318</v>
      </c>
      <c r="B324" s="280" t="str">
        <f>IF('Frais de personnel'!B323=0,"",'Frais de personnel'!B323)</f>
        <v/>
      </c>
      <c r="C324" s="280" t="str">
        <f>IF('Frais de personnel'!C323=0,"",'Frais de personnel'!C323)</f>
        <v/>
      </c>
      <c r="D324" s="281" t="str">
        <f>IF('Frais de personnel'!D323=0,"",'Frais de personnel'!D323)</f>
        <v/>
      </c>
      <c r="E324" s="281" t="str">
        <f>IF('Frais de personnel'!E323=0,"",'Frais de personnel'!E323)</f>
        <v/>
      </c>
      <c r="F324" s="280" t="str">
        <f>IF('Frais de personnel'!F323=0,"",'Frais de personnel'!F323)</f>
        <v/>
      </c>
      <c r="G324" s="282" t="str">
        <f>IF('Frais de personnel'!G323=0,"",'Frais de personnel'!G323)</f>
        <v/>
      </c>
      <c r="H324" s="282" t="str">
        <f>IF('Frais de personnel'!H323=0,"",'Frais de personnel'!H323)</f>
        <v/>
      </c>
      <c r="I324" s="282" t="str">
        <f>IF('Frais de personnel'!I323=0,"",'Frais de personnel'!I323)</f>
        <v/>
      </c>
      <c r="J324" s="283"/>
      <c r="K324" s="284"/>
      <c r="L324" s="284"/>
      <c r="M324" s="285" t="str">
        <f t="shared" si="30"/>
        <v/>
      </c>
      <c r="N324" s="293" t="str">
        <f t="shared" si="33"/>
        <v/>
      </c>
      <c r="O324" s="287" t="str">
        <f t="shared" si="34"/>
        <v/>
      </c>
      <c r="P324" s="288" t="str">
        <f t="shared" si="31"/>
        <v/>
      </c>
      <c r="Q324" s="289" t="str">
        <f t="shared" si="32"/>
        <v/>
      </c>
      <c r="R324" s="290" t="str">
        <f t="shared" si="35"/>
        <v/>
      </c>
      <c r="S324" s="291"/>
    </row>
    <row r="325" spans="1:19" x14ac:dyDescent="0.25">
      <c r="A325" s="292">
        <v>319</v>
      </c>
      <c r="B325" s="280" t="str">
        <f>IF('Frais de personnel'!B324=0,"",'Frais de personnel'!B324)</f>
        <v/>
      </c>
      <c r="C325" s="280" t="str">
        <f>IF('Frais de personnel'!C324=0,"",'Frais de personnel'!C324)</f>
        <v/>
      </c>
      <c r="D325" s="281" t="str">
        <f>IF('Frais de personnel'!D324=0,"",'Frais de personnel'!D324)</f>
        <v/>
      </c>
      <c r="E325" s="281" t="str">
        <f>IF('Frais de personnel'!E324=0,"",'Frais de personnel'!E324)</f>
        <v/>
      </c>
      <c r="F325" s="280" t="str">
        <f>IF('Frais de personnel'!F324=0,"",'Frais de personnel'!F324)</f>
        <v/>
      </c>
      <c r="G325" s="282" t="str">
        <f>IF('Frais de personnel'!G324=0,"",'Frais de personnel'!G324)</f>
        <v/>
      </c>
      <c r="H325" s="282" t="str">
        <f>IF('Frais de personnel'!H324=0,"",'Frais de personnel'!H324)</f>
        <v/>
      </c>
      <c r="I325" s="282" t="str">
        <f>IF('Frais de personnel'!I324=0,"",'Frais de personnel'!I324)</f>
        <v/>
      </c>
      <c r="J325" s="283"/>
      <c r="K325" s="284"/>
      <c r="L325" s="284"/>
      <c r="M325" s="285" t="str">
        <f t="shared" si="30"/>
        <v/>
      </c>
      <c r="N325" s="293" t="str">
        <f t="shared" si="33"/>
        <v/>
      </c>
      <c r="O325" s="287" t="str">
        <f t="shared" si="34"/>
        <v/>
      </c>
      <c r="P325" s="288" t="str">
        <f t="shared" si="31"/>
        <v/>
      </c>
      <c r="Q325" s="289" t="str">
        <f t="shared" si="32"/>
        <v/>
      </c>
      <c r="R325" s="290" t="str">
        <f t="shared" si="35"/>
        <v/>
      </c>
      <c r="S325" s="291"/>
    </row>
    <row r="326" spans="1:19" x14ac:dyDescent="0.25">
      <c r="A326" s="292">
        <v>320</v>
      </c>
      <c r="B326" s="280" t="str">
        <f>IF('Frais de personnel'!B325=0,"",'Frais de personnel'!B325)</f>
        <v/>
      </c>
      <c r="C326" s="280" t="str">
        <f>IF('Frais de personnel'!C325=0,"",'Frais de personnel'!C325)</f>
        <v/>
      </c>
      <c r="D326" s="281" t="str">
        <f>IF('Frais de personnel'!D325=0,"",'Frais de personnel'!D325)</f>
        <v/>
      </c>
      <c r="E326" s="281" t="str">
        <f>IF('Frais de personnel'!E325=0,"",'Frais de personnel'!E325)</f>
        <v/>
      </c>
      <c r="F326" s="280" t="str">
        <f>IF('Frais de personnel'!F325=0,"",'Frais de personnel'!F325)</f>
        <v/>
      </c>
      <c r="G326" s="282" t="str">
        <f>IF('Frais de personnel'!G325=0,"",'Frais de personnel'!G325)</f>
        <v/>
      </c>
      <c r="H326" s="282" t="str">
        <f>IF('Frais de personnel'!H325=0,"",'Frais de personnel'!H325)</f>
        <v/>
      </c>
      <c r="I326" s="282" t="str">
        <f>IF('Frais de personnel'!I325=0,"",'Frais de personnel'!I325)</f>
        <v/>
      </c>
      <c r="J326" s="283"/>
      <c r="K326" s="284"/>
      <c r="L326" s="284"/>
      <c r="M326" s="285" t="str">
        <f t="shared" si="30"/>
        <v/>
      </c>
      <c r="N326" s="293" t="str">
        <f t="shared" si="33"/>
        <v/>
      </c>
      <c r="O326" s="287" t="str">
        <f t="shared" si="34"/>
        <v/>
      </c>
      <c r="P326" s="288" t="str">
        <f t="shared" si="31"/>
        <v/>
      </c>
      <c r="Q326" s="289" t="str">
        <f t="shared" si="32"/>
        <v/>
      </c>
      <c r="R326" s="290" t="str">
        <f t="shared" si="35"/>
        <v/>
      </c>
      <c r="S326" s="291"/>
    </row>
    <row r="327" spans="1:19" x14ac:dyDescent="0.25">
      <c r="A327" s="292">
        <v>321</v>
      </c>
      <c r="B327" s="280" t="str">
        <f>IF('Frais de personnel'!B326=0,"",'Frais de personnel'!B326)</f>
        <v/>
      </c>
      <c r="C327" s="280" t="str">
        <f>IF('Frais de personnel'!C326=0,"",'Frais de personnel'!C326)</f>
        <v/>
      </c>
      <c r="D327" s="281" t="str">
        <f>IF('Frais de personnel'!D326=0,"",'Frais de personnel'!D326)</f>
        <v/>
      </c>
      <c r="E327" s="281" t="str">
        <f>IF('Frais de personnel'!E326=0,"",'Frais de personnel'!E326)</f>
        <v/>
      </c>
      <c r="F327" s="280" t="str">
        <f>IF('Frais de personnel'!F326=0,"",'Frais de personnel'!F326)</f>
        <v/>
      </c>
      <c r="G327" s="282" t="str">
        <f>IF('Frais de personnel'!G326=0,"",'Frais de personnel'!G326)</f>
        <v/>
      </c>
      <c r="H327" s="282" t="str">
        <f>IF('Frais de personnel'!H326=0,"",'Frais de personnel'!H326)</f>
        <v/>
      </c>
      <c r="I327" s="282" t="str">
        <f>IF('Frais de personnel'!I326=0,"",'Frais de personnel'!I326)</f>
        <v/>
      </c>
      <c r="J327" s="283"/>
      <c r="K327" s="284"/>
      <c r="L327" s="284"/>
      <c r="M327" s="285" t="str">
        <f t="shared" ref="M327:M390" si="36">IF($E327="","",IF(OR(($J327=0),($K327=0)),0,$J327/$K327*$L327))</f>
        <v/>
      </c>
      <c r="N327" s="293" t="str">
        <f t="shared" si="33"/>
        <v/>
      </c>
      <c r="O327" s="287" t="str">
        <f t="shared" si="34"/>
        <v/>
      </c>
      <c r="P327" s="288" t="str">
        <f t="shared" ref="P327:P390" si="37">IF(L327="","",IF(E327="Salaire_chercheur",MIN(140000/1607*L327,140000),IF(E327="Salaire_directeur",MIN(110000/1607*L327,110000),IF(E327="Salaire_ingénieur",MIN(80000/1607*L327,80000),IF(E327="Salaire_technicien",MIN(60000/1607*L327,60000),"")))))</f>
        <v/>
      </c>
      <c r="Q327" s="289" t="str">
        <f t="shared" ref="Q327:Q390" si="38">IF(MIN(O327,P327)=0,"",MIN(O327,P327))</f>
        <v/>
      </c>
      <c r="R327" s="290" t="str">
        <f t="shared" si="35"/>
        <v/>
      </c>
      <c r="S327" s="291"/>
    </row>
    <row r="328" spans="1:19" x14ac:dyDescent="0.25">
      <c r="A328" s="292">
        <v>322</v>
      </c>
      <c r="B328" s="280" t="str">
        <f>IF('Frais de personnel'!B327=0,"",'Frais de personnel'!B327)</f>
        <v/>
      </c>
      <c r="C328" s="280" t="str">
        <f>IF('Frais de personnel'!C327=0,"",'Frais de personnel'!C327)</f>
        <v/>
      </c>
      <c r="D328" s="281" t="str">
        <f>IF('Frais de personnel'!D327=0,"",'Frais de personnel'!D327)</f>
        <v/>
      </c>
      <c r="E328" s="281" t="str">
        <f>IF('Frais de personnel'!E327=0,"",'Frais de personnel'!E327)</f>
        <v/>
      </c>
      <c r="F328" s="280" t="str">
        <f>IF('Frais de personnel'!F327=0,"",'Frais de personnel'!F327)</f>
        <v/>
      </c>
      <c r="G328" s="282" t="str">
        <f>IF('Frais de personnel'!G327=0,"",'Frais de personnel'!G327)</f>
        <v/>
      </c>
      <c r="H328" s="282" t="str">
        <f>IF('Frais de personnel'!H327=0,"",'Frais de personnel'!H327)</f>
        <v/>
      </c>
      <c r="I328" s="282" t="str">
        <f>IF('Frais de personnel'!I327=0,"",'Frais de personnel'!I327)</f>
        <v/>
      </c>
      <c r="J328" s="283"/>
      <c r="K328" s="284"/>
      <c r="L328" s="284"/>
      <c r="M328" s="285" t="str">
        <f t="shared" si="36"/>
        <v/>
      </c>
      <c r="N328" s="293" t="str">
        <f t="shared" si="33"/>
        <v/>
      </c>
      <c r="O328" s="287" t="str">
        <f t="shared" si="34"/>
        <v/>
      </c>
      <c r="P328" s="288" t="str">
        <f t="shared" si="37"/>
        <v/>
      </c>
      <c r="Q328" s="289" t="str">
        <f t="shared" si="38"/>
        <v/>
      </c>
      <c r="R328" s="290" t="str">
        <f t="shared" si="35"/>
        <v/>
      </c>
      <c r="S328" s="291"/>
    </row>
    <row r="329" spans="1:19" x14ac:dyDescent="0.25">
      <c r="A329" s="292">
        <v>323</v>
      </c>
      <c r="B329" s="280" t="str">
        <f>IF('Frais de personnel'!B328=0,"",'Frais de personnel'!B328)</f>
        <v/>
      </c>
      <c r="C329" s="280" t="str">
        <f>IF('Frais de personnel'!C328=0,"",'Frais de personnel'!C328)</f>
        <v/>
      </c>
      <c r="D329" s="281" t="str">
        <f>IF('Frais de personnel'!D328=0,"",'Frais de personnel'!D328)</f>
        <v/>
      </c>
      <c r="E329" s="281" t="str">
        <f>IF('Frais de personnel'!E328=0,"",'Frais de personnel'!E328)</f>
        <v/>
      </c>
      <c r="F329" s="280" t="str">
        <f>IF('Frais de personnel'!F328=0,"",'Frais de personnel'!F328)</f>
        <v/>
      </c>
      <c r="G329" s="282" t="str">
        <f>IF('Frais de personnel'!G328=0,"",'Frais de personnel'!G328)</f>
        <v/>
      </c>
      <c r="H329" s="282" t="str">
        <f>IF('Frais de personnel'!H328=0,"",'Frais de personnel'!H328)</f>
        <v/>
      </c>
      <c r="I329" s="282" t="str">
        <f>IF('Frais de personnel'!I328=0,"",'Frais de personnel'!I328)</f>
        <v/>
      </c>
      <c r="J329" s="283"/>
      <c r="K329" s="284"/>
      <c r="L329" s="284"/>
      <c r="M329" s="285" t="str">
        <f t="shared" si="36"/>
        <v/>
      </c>
      <c r="N329" s="293" t="str">
        <f t="shared" si="33"/>
        <v/>
      </c>
      <c r="O329" s="287" t="str">
        <f t="shared" si="34"/>
        <v/>
      </c>
      <c r="P329" s="288" t="str">
        <f t="shared" si="37"/>
        <v/>
      </c>
      <c r="Q329" s="289" t="str">
        <f t="shared" si="38"/>
        <v/>
      </c>
      <c r="R329" s="290" t="str">
        <f t="shared" si="35"/>
        <v/>
      </c>
      <c r="S329" s="291"/>
    </row>
    <row r="330" spans="1:19" x14ac:dyDescent="0.25">
      <c r="A330" s="292">
        <v>324</v>
      </c>
      <c r="B330" s="280" t="str">
        <f>IF('Frais de personnel'!B329=0,"",'Frais de personnel'!B329)</f>
        <v/>
      </c>
      <c r="C330" s="280" t="str">
        <f>IF('Frais de personnel'!C329=0,"",'Frais de personnel'!C329)</f>
        <v/>
      </c>
      <c r="D330" s="281" t="str">
        <f>IF('Frais de personnel'!D329=0,"",'Frais de personnel'!D329)</f>
        <v/>
      </c>
      <c r="E330" s="281" t="str">
        <f>IF('Frais de personnel'!E329=0,"",'Frais de personnel'!E329)</f>
        <v/>
      </c>
      <c r="F330" s="280" t="str">
        <f>IF('Frais de personnel'!F329=0,"",'Frais de personnel'!F329)</f>
        <v/>
      </c>
      <c r="G330" s="282" t="str">
        <f>IF('Frais de personnel'!G329=0,"",'Frais de personnel'!G329)</f>
        <v/>
      </c>
      <c r="H330" s="282" t="str">
        <f>IF('Frais de personnel'!H329=0,"",'Frais de personnel'!H329)</f>
        <v/>
      </c>
      <c r="I330" s="282" t="str">
        <f>IF('Frais de personnel'!I329=0,"",'Frais de personnel'!I329)</f>
        <v/>
      </c>
      <c r="J330" s="283"/>
      <c r="K330" s="284"/>
      <c r="L330" s="284"/>
      <c r="M330" s="285" t="str">
        <f t="shared" si="36"/>
        <v/>
      </c>
      <c r="N330" s="293" t="str">
        <f t="shared" si="33"/>
        <v/>
      </c>
      <c r="O330" s="287" t="str">
        <f t="shared" si="34"/>
        <v/>
      </c>
      <c r="P330" s="288" t="str">
        <f t="shared" si="37"/>
        <v/>
      </c>
      <c r="Q330" s="289" t="str">
        <f t="shared" si="38"/>
        <v/>
      </c>
      <c r="R330" s="290" t="str">
        <f t="shared" si="35"/>
        <v/>
      </c>
      <c r="S330" s="291"/>
    </row>
    <row r="331" spans="1:19" x14ac:dyDescent="0.25">
      <c r="A331" s="292">
        <v>325</v>
      </c>
      <c r="B331" s="280" t="str">
        <f>IF('Frais de personnel'!B330=0,"",'Frais de personnel'!B330)</f>
        <v/>
      </c>
      <c r="C331" s="280" t="str">
        <f>IF('Frais de personnel'!C330=0,"",'Frais de personnel'!C330)</f>
        <v/>
      </c>
      <c r="D331" s="281" t="str">
        <f>IF('Frais de personnel'!D330=0,"",'Frais de personnel'!D330)</f>
        <v/>
      </c>
      <c r="E331" s="281" t="str">
        <f>IF('Frais de personnel'!E330=0,"",'Frais de personnel'!E330)</f>
        <v/>
      </c>
      <c r="F331" s="280" t="str">
        <f>IF('Frais de personnel'!F330=0,"",'Frais de personnel'!F330)</f>
        <v/>
      </c>
      <c r="G331" s="282" t="str">
        <f>IF('Frais de personnel'!G330=0,"",'Frais de personnel'!G330)</f>
        <v/>
      </c>
      <c r="H331" s="282" t="str">
        <f>IF('Frais de personnel'!H330=0,"",'Frais de personnel'!H330)</f>
        <v/>
      </c>
      <c r="I331" s="282" t="str">
        <f>IF('Frais de personnel'!I330=0,"",'Frais de personnel'!I330)</f>
        <v/>
      </c>
      <c r="J331" s="283"/>
      <c r="K331" s="284"/>
      <c r="L331" s="284"/>
      <c r="M331" s="285" t="str">
        <f t="shared" si="36"/>
        <v/>
      </c>
      <c r="N331" s="293" t="str">
        <f t="shared" si="33"/>
        <v/>
      </c>
      <c r="O331" s="287" t="str">
        <f t="shared" si="34"/>
        <v/>
      </c>
      <c r="P331" s="288" t="str">
        <f t="shared" si="37"/>
        <v/>
      </c>
      <c r="Q331" s="289" t="str">
        <f t="shared" si="38"/>
        <v/>
      </c>
      <c r="R331" s="290" t="str">
        <f t="shared" si="35"/>
        <v/>
      </c>
      <c r="S331" s="291"/>
    </row>
    <row r="332" spans="1:19" x14ac:dyDescent="0.25">
      <c r="A332" s="292">
        <v>326</v>
      </c>
      <c r="B332" s="280" t="str">
        <f>IF('Frais de personnel'!B331=0,"",'Frais de personnel'!B331)</f>
        <v/>
      </c>
      <c r="C332" s="280" t="str">
        <f>IF('Frais de personnel'!C331=0,"",'Frais de personnel'!C331)</f>
        <v/>
      </c>
      <c r="D332" s="281" t="str">
        <f>IF('Frais de personnel'!D331=0,"",'Frais de personnel'!D331)</f>
        <v/>
      </c>
      <c r="E332" s="281" t="str">
        <f>IF('Frais de personnel'!E331=0,"",'Frais de personnel'!E331)</f>
        <v/>
      </c>
      <c r="F332" s="280" t="str">
        <f>IF('Frais de personnel'!F331=0,"",'Frais de personnel'!F331)</f>
        <v/>
      </c>
      <c r="G332" s="282" t="str">
        <f>IF('Frais de personnel'!G331=0,"",'Frais de personnel'!G331)</f>
        <v/>
      </c>
      <c r="H332" s="282" t="str">
        <f>IF('Frais de personnel'!H331=0,"",'Frais de personnel'!H331)</f>
        <v/>
      </c>
      <c r="I332" s="282" t="str">
        <f>IF('Frais de personnel'!I331=0,"",'Frais de personnel'!I331)</f>
        <v/>
      </c>
      <c r="J332" s="283"/>
      <c r="K332" s="284"/>
      <c r="L332" s="284"/>
      <c r="M332" s="285" t="str">
        <f t="shared" si="36"/>
        <v/>
      </c>
      <c r="N332" s="293" t="str">
        <f t="shared" si="33"/>
        <v/>
      </c>
      <c r="O332" s="287" t="str">
        <f t="shared" si="34"/>
        <v/>
      </c>
      <c r="P332" s="288" t="str">
        <f t="shared" si="37"/>
        <v/>
      </c>
      <c r="Q332" s="289" t="str">
        <f t="shared" si="38"/>
        <v/>
      </c>
      <c r="R332" s="290" t="str">
        <f t="shared" si="35"/>
        <v/>
      </c>
      <c r="S332" s="291"/>
    </row>
    <row r="333" spans="1:19" x14ac:dyDescent="0.25">
      <c r="A333" s="292">
        <v>327</v>
      </c>
      <c r="B333" s="280" t="str">
        <f>IF('Frais de personnel'!B332=0,"",'Frais de personnel'!B332)</f>
        <v/>
      </c>
      <c r="C333" s="280" t="str">
        <f>IF('Frais de personnel'!C332=0,"",'Frais de personnel'!C332)</f>
        <v/>
      </c>
      <c r="D333" s="281" t="str">
        <f>IF('Frais de personnel'!D332=0,"",'Frais de personnel'!D332)</f>
        <v/>
      </c>
      <c r="E333" s="281" t="str">
        <f>IF('Frais de personnel'!E332=0,"",'Frais de personnel'!E332)</f>
        <v/>
      </c>
      <c r="F333" s="280" t="str">
        <f>IF('Frais de personnel'!F332=0,"",'Frais de personnel'!F332)</f>
        <v/>
      </c>
      <c r="G333" s="282" t="str">
        <f>IF('Frais de personnel'!G332=0,"",'Frais de personnel'!G332)</f>
        <v/>
      </c>
      <c r="H333" s="282" t="str">
        <f>IF('Frais de personnel'!H332=0,"",'Frais de personnel'!H332)</f>
        <v/>
      </c>
      <c r="I333" s="282" t="str">
        <f>IF('Frais de personnel'!I332=0,"",'Frais de personnel'!I332)</f>
        <v/>
      </c>
      <c r="J333" s="283"/>
      <c r="K333" s="284"/>
      <c r="L333" s="284"/>
      <c r="M333" s="285" t="str">
        <f t="shared" si="36"/>
        <v/>
      </c>
      <c r="N333" s="293" t="str">
        <f t="shared" ref="N333:N396" si="39">IF($I333="","",IF($M333&gt;$I333,"Le montant éligible ne peut etre supérieur au montant présenté",""))</f>
        <v/>
      </c>
      <c r="O333" s="287" t="str">
        <f t="shared" si="34"/>
        <v/>
      </c>
      <c r="P333" s="288" t="str">
        <f t="shared" si="37"/>
        <v/>
      </c>
      <c r="Q333" s="289" t="str">
        <f t="shared" si="38"/>
        <v/>
      </c>
      <c r="R333" s="290" t="str">
        <f t="shared" si="35"/>
        <v/>
      </c>
      <c r="S333" s="291"/>
    </row>
    <row r="334" spans="1:19" x14ac:dyDescent="0.25">
      <c r="A334" s="292">
        <v>328</v>
      </c>
      <c r="B334" s="280" t="str">
        <f>IF('Frais de personnel'!B333=0,"",'Frais de personnel'!B333)</f>
        <v/>
      </c>
      <c r="C334" s="280" t="str">
        <f>IF('Frais de personnel'!C333=0,"",'Frais de personnel'!C333)</f>
        <v/>
      </c>
      <c r="D334" s="281" t="str">
        <f>IF('Frais de personnel'!D333=0,"",'Frais de personnel'!D333)</f>
        <v/>
      </c>
      <c r="E334" s="281" t="str">
        <f>IF('Frais de personnel'!E333=0,"",'Frais de personnel'!E333)</f>
        <v/>
      </c>
      <c r="F334" s="280" t="str">
        <f>IF('Frais de personnel'!F333=0,"",'Frais de personnel'!F333)</f>
        <v/>
      </c>
      <c r="G334" s="282" t="str">
        <f>IF('Frais de personnel'!G333=0,"",'Frais de personnel'!G333)</f>
        <v/>
      </c>
      <c r="H334" s="282" t="str">
        <f>IF('Frais de personnel'!H333=0,"",'Frais de personnel'!H333)</f>
        <v/>
      </c>
      <c r="I334" s="282" t="str">
        <f>IF('Frais de personnel'!I333=0,"",'Frais de personnel'!I333)</f>
        <v/>
      </c>
      <c r="J334" s="283"/>
      <c r="K334" s="284"/>
      <c r="L334" s="284"/>
      <c r="M334" s="285" t="str">
        <f t="shared" si="36"/>
        <v/>
      </c>
      <c r="N334" s="293" t="str">
        <f t="shared" si="39"/>
        <v/>
      </c>
      <c r="O334" s="287" t="str">
        <f t="shared" si="34"/>
        <v/>
      </c>
      <c r="P334" s="288" t="str">
        <f t="shared" si="37"/>
        <v/>
      </c>
      <c r="Q334" s="289" t="str">
        <f t="shared" si="38"/>
        <v/>
      </c>
      <c r="R334" s="290" t="str">
        <f t="shared" si="35"/>
        <v/>
      </c>
      <c r="S334" s="291"/>
    </row>
    <row r="335" spans="1:19" x14ac:dyDescent="0.25">
      <c r="A335" s="292">
        <v>329</v>
      </c>
      <c r="B335" s="280" t="str">
        <f>IF('Frais de personnel'!B334=0,"",'Frais de personnel'!B334)</f>
        <v/>
      </c>
      <c r="C335" s="280" t="str">
        <f>IF('Frais de personnel'!C334=0,"",'Frais de personnel'!C334)</f>
        <v/>
      </c>
      <c r="D335" s="281" t="str">
        <f>IF('Frais de personnel'!D334=0,"",'Frais de personnel'!D334)</f>
        <v/>
      </c>
      <c r="E335" s="281" t="str">
        <f>IF('Frais de personnel'!E334=0,"",'Frais de personnel'!E334)</f>
        <v/>
      </c>
      <c r="F335" s="280" t="str">
        <f>IF('Frais de personnel'!F334=0,"",'Frais de personnel'!F334)</f>
        <v/>
      </c>
      <c r="G335" s="282" t="str">
        <f>IF('Frais de personnel'!G334=0,"",'Frais de personnel'!G334)</f>
        <v/>
      </c>
      <c r="H335" s="282" t="str">
        <f>IF('Frais de personnel'!H334=0,"",'Frais de personnel'!H334)</f>
        <v/>
      </c>
      <c r="I335" s="282" t="str">
        <f>IF('Frais de personnel'!I334=0,"",'Frais de personnel'!I334)</f>
        <v/>
      </c>
      <c r="J335" s="283"/>
      <c r="K335" s="284"/>
      <c r="L335" s="284"/>
      <c r="M335" s="285" t="str">
        <f t="shared" si="36"/>
        <v/>
      </c>
      <c r="N335" s="293" t="str">
        <f t="shared" si="39"/>
        <v/>
      </c>
      <c r="O335" s="287" t="str">
        <f t="shared" si="34"/>
        <v/>
      </c>
      <c r="P335" s="288" t="str">
        <f t="shared" si="37"/>
        <v/>
      </c>
      <c r="Q335" s="289" t="str">
        <f t="shared" si="38"/>
        <v/>
      </c>
      <c r="R335" s="290" t="str">
        <f t="shared" si="35"/>
        <v/>
      </c>
      <c r="S335" s="291"/>
    </row>
    <row r="336" spans="1:19" x14ac:dyDescent="0.25">
      <c r="A336" s="292">
        <v>330</v>
      </c>
      <c r="B336" s="280" t="str">
        <f>IF('Frais de personnel'!B335=0,"",'Frais de personnel'!B335)</f>
        <v/>
      </c>
      <c r="C336" s="280" t="str">
        <f>IF('Frais de personnel'!C335=0,"",'Frais de personnel'!C335)</f>
        <v/>
      </c>
      <c r="D336" s="281" t="str">
        <f>IF('Frais de personnel'!D335=0,"",'Frais de personnel'!D335)</f>
        <v/>
      </c>
      <c r="E336" s="281" t="str">
        <f>IF('Frais de personnel'!E335=0,"",'Frais de personnel'!E335)</f>
        <v/>
      </c>
      <c r="F336" s="280" t="str">
        <f>IF('Frais de personnel'!F335=0,"",'Frais de personnel'!F335)</f>
        <v/>
      </c>
      <c r="G336" s="282" t="str">
        <f>IF('Frais de personnel'!G335=0,"",'Frais de personnel'!G335)</f>
        <v/>
      </c>
      <c r="H336" s="282" t="str">
        <f>IF('Frais de personnel'!H335=0,"",'Frais de personnel'!H335)</f>
        <v/>
      </c>
      <c r="I336" s="282" t="str">
        <f>IF('Frais de personnel'!I335=0,"",'Frais de personnel'!I335)</f>
        <v/>
      </c>
      <c r="J336" s="283"/>
      <c r="K336" s="284"/>
      <c r="L336" s="284"/>
      <c r="M336" s="285" t="str">
        <f t="shared" si="36"/>
        <v/>
      </c>
      <c r="N336" s="293" t="str">
        <f t="shared" si="39"/>
        <v/>
      </c>
      <c r="O336" s="287" t="str">
        <f t="shared" si="34"/>
        <v/>
      </c>
      <c r="P336" s="288" t="str">
        <f t="shared" si="37"/>
        <v/>
      </c>
      <c r="Q336" s="289" t="str">
        <f t="shared" si="38"/>
        <v/>
      </c>
      <c r="R336" s="290" t="str">
        <f t="shared" si="35"/>
        <v/>
      </c>
      <c r="S336" s="291"/>
    </row>
    <row r="337" spans="1:19" x14ac:dyDescent="0.25">
      <c r="A337" s="292">
        <v>331</v>
      </c>
      <c r="B337" s="280" t="str">
        <f>IF('Frais de personnel'!B336=0,"",'Frais de personnel'!B336)</f>
        <v/>
      </c>
      <c r="C337" s="280" t="str">
        <f>IF('Frais de personnel'!C336=0,"",'Frais de personnel'!C336)</f>
        <v/>
      </c>
      <c r="D337" s="281" t="str">
        <f>IF('Frais de personnel'!D336=0,"",'Frais de personnel'!D336)</f>
        <v/>
      </c>
      <c r="E337" s="281" t="str">
        <f>IF('Frais de personnel'!E336=0,"",'Frais de personnel'!E336)</f>
        <v/>
      </c>
      <c r="F337" s="280" t="str">
        <f>IF('Frais de personnel'!F336=0,"",'Frais de personnel'!F336)</f>
        <v/>
      </c>
      <c r="G337" s="282" t="str">
        <f>IF('Frais de personnel'!G336=0,"",'Frais de personnel'!G336)</f>
        <v/>
      </c>
      <c r="H337" s="282" t="str">
        <f>IF('Frais de personnel'!H336=0,"",'Frais de personnel'!H336)</f>
        <v/>
      </c>
      <c r="I337" s="282" t="str">
        <f>IF('Frais de personnel'!I336=0,"",'Frais de personnel'!I336)</f>
        <v/>
      </c>
      <c r="J337" s="283"/>
      <c r="K337" s="284"/>
      <c r="L337" s="284"/>
      <c r="M337" s="285" t="str">
        <f t="shared" si="36"/>
        <v/>
      </c>
      <c r="N337" s="293" t="str">
        <f t="shared" si="39"/>
        <v/>
      </c>
      <c r="O337" s="287" t="str">
        <f t="shared" si="34"/>
        <v/>
      </c>
      <c r="P337" s="288" t="str">
        <f t="shared" si="37"/>
        <v/>
      </c>
      <c r="Q337" s="289" t="str">
        <f t="shared" si="38"/>
        <v/>
      </c>
      <c r="R337" s="290" t="str">
        <f t="shared" si="35"/>
        <v/>
      </c>
      <c r="S337" s="291"/>
    </row>
    <row r="338" spans="1:19" x14ac:dyDescent="0.25">
      <c r="A338" s="292">
        <v>332</v>
      </c>
      <c r="B338" s="280" t="str">
        <f>IF('Frais de personnel'!B337=0,"",'Frais de personnel'!B337)</f>
        <v/>
      </c>
      <c r="C338" s="280" t="str">
        <f>IF('Frais de personnel'!C337=0,"",'Frais de personnel'!C337)</f>
        <v/>
      </c>
      <c r="D338" s="281" t="str">
        <f>IF('Frais de personnel'!D337=0,"",'Frais de personnel'!D337)</f>
        <v/>
      </c>
      <c r="E338" s="281" t="str">
        <f>IF('Frais de personnel'!E337=0,"",'Frais de personnel'!E337)</f>
        <v/>
      </c>
      <c r="F338" s="280" t="str">
        <f>IF('Frais de personnel'!F337=0,"",'Frais de personnel'!F337)</f>
        <v/>
      </c>
      <c r="G338" s="282" t="str">
        <f>IF('Frais de personnel'!G337=0,"",'Frais de personnel'!G337)</f>
        <v/>
      </c>
      <c r="H338" s="282" t="str">
        <f>IF('Frais de personnel'!H337=0,"",'Frais de personnel'!H337)</f>
        <v/>
      </c>
      <c r="I338" s="282" t="str">
        <f>IF('Frais de personnel'!I337=0,"",'Frais de personnel'!I337)</f>
        <v/>
      </c>
      <c r="J338" s="283"/>
      <c r="K338" s="284"/>
      <c r="L338" s="284"/>
      <c r="M338" s="285" t="str">
        <f t="shared" si="36"/>
        <v/>
      </c>
      <c r="N338" s="293" t="str">
        <f t="shared" si="39"/>
        <v/>
      </c>
      <c r="O338" s="287" t="str">
        <f t="shared" si="34"/>
        <v/>
      </c>
      <c r="P338" s="288" t="str">
        <f t="shared" si="37"/>
        <v/>
      </c>
      <c r="Q338" s="289" t="str">
        <f t="shared" si="38"/>
        <v/>
      </c>
      <c r="R338" s="290" t="str">
        <f t="shared" si="35"/>
        <v/>
      </c>
      <c r="S338" s="291"/>
    </row>
    <row r="339" spans="1:19" x14ac:dyDescent="0.25">
      <c r="A339" s="292">
        <v>333</v>
      </c>
      <c r="B339" s="280" t="str">
        <f>IF('Frais de personnel'!B338=0,"",'Frais de personnel'!B338)</f>
        <v/>
      </c>
      <c r="C339" s="280" t="str">
        <f>IF('Frais de personnel'!C338=0,"",'Frais de personnel'!C338)</f>
        <v/>
      </c>
      <c r="D339" s="281" t="str">
        <f>IF('Frais de personnel'!D338=0,"",'Frais de personnel'!D338)</f>
        <v/>
      </c>
      <c r="E339" s="281" t="str">
        <f>IF('Frais de personnel'!E338=0,"",'Frais de personnel'!E338)</f>
        <v/>
      </c>
      <c r="F339" s="280" t="str">
        <f>IF('Frais de personnel'!F338=0,"",'Frais de personnel'!F338)</f>
        <v/>
      </c>
      <c r="G339" s="282" t="str">
        <f>IF('Frais de personnel'!G338=0,"",'Frais de personnel'!G338)</f>
        <v/>
      </c>
      <c r="H339" s="282" t="str">
        <f>IF('Frais de personnel'!H338=0,"",'Frais de personnel'!H338)</f>
        <v/>
      </c>
      <c r="I339" s="282" t="str">
        <f>IF('Frais de personnel'!I338=0,"",'Frais de personnel'!I338)</f>
        <v/>
      </c>
      <c r="J339" s="283"/>
      <c r="K339" s="284"/>
      <c r="L339" s="284"/>
      <c r="M339" s="285" t="str">
        <f t="shared" si="36"/>
        <v/>
      </c>
      <c r="N339" s="293" t="str">
        <f t="shared" si="39"/>
        <v/>
      </c>
      <c r="O339" s="287" t="str">
        <f t="shared" si="34"/>
        <v/>
      </c>
      <c r="P339" s="288" t="str">
        <f t="shared" si="37"/>
        <v/>
      </c>
      <c r="Q339" s="289" t="str">
        <f t="shared" si="38"/>
        <v/>
      </c>
      <c r="R339" s="290" t="str">
        <f t="shared" si="35"/>
        <v/>
      </c>
      <c r="S339" s="291"/>
    </row>
    <row r="340" spans="1:19" x14ac:dyDescent="0.25">
      <c r="A340" s="292">
        <v>334</v>
      </c>
      <c r="B340" s="280" t="str">
        <f>IF('Frais de personnel'!B339=0,"",'Frais de personnel'!B339)</f>
        <v/>
      </c>
      <c r="C340" s="280" t="str">
        <f>IF('Frais de personnel'!C339=0,"",'Frais de personnel'!C339)</f>
        <v/>
      </c>
      <c r="D340" s="281" t="str">
        <f>IF('Frais de personnel'!D339=0,"",'Frais de personnel'!D339)</f>
        <v/>
      </c>
      <c r="E340" s="281" t="str">
        <f>IF('Frais de personnel'!E339=0,"",'Frais de personnel'!E339)</f>
        <v/>
      </c>
      <c r="F340" s="280" t="str">
        <f>IF('Frais de personnel'!F339=0,"",'Frais de personnel'!F339)</f>
        <v/>
      </c>
      <c r="G340" s="282" t="str">
        <f>IF('Frais de personnel'!G339=0,"",'Frais de personnel'!G339)</f>
        <v/>
      </c>
      <c r="H340" s="282" t="str">
        <f>IF('Frais de personnel'!H339=0,"",'Frais de personnel'!H339)</f>
        <v/>
      </c>
      <c r="I340" s="282" t="str">
        <f>IF('Frais de personnel'!I339=0,"",'Frais de personnel'!I339)</f>
        <v/>
      </c>
      <c r="J340" s="283"/>
      <c r="K340" s="284"/>
      <c r="L340" s="284"/>
      <c r="M340" s="285" t="str">
        <f t="shared" si="36"/>
        <v/>
      </c>
      <c r="N340" s="293" t="str">
        <f t="shared" si="39"/>
        <v/>
      </c>
      <c r="O340" s="287" t="str">
        <f t="shared" si="34"/>
        <v/>
      </c>
      <c r="P340" s="288" t="str">
        <f t="shared" si="37"/>
        <v/>
      </c>
      <c r="Q340" s="289" t="str">
        <f t="shared" si="38"/>
        <v/>
      </c>
      <c r="R340" s="290" t="str">
        <f t="shared" si="35"/>
        <v/>
      </c>
      <c r="S340" s="291"/>
    </row>
    <row r="341" spans="1:19" x14ac:dyDescent="0.25">
      <c r="A341" s="292">
        <v>335</v>
      </c>
      <c r="B341" s="280" t="str">
        <f>IF('Frais de personnel'!B340=0,"",'Frais de personnel'!B340)</f>
        <v/>
      </c>
      <c r="C341" s="280" t="str">
        <f>IF('Frais de personnel'!C340=0,"",'Frais de personnel'!C340)</f>
        <v/>
      </c>
      <c r="D341" s="281" t="str">
        <f>IF('Frais de personnel'!D340=0,"",'Frais de personnel'!D340)</f>
        <v/>
      </c>
      <c r="E341" s="281" t="str">
        <f>IF('Frais de personnel'!E340=0,"",'Frais de personnel'!E340)</f>
        <v/>
      </c>
      <c r="F341" s="280" t="str">
        <f>IF('Frais de personnel'!F340=0,"",'Frais de personnel'!F340)</f>
        <v/>
      </c>
      <c r="G341" s="282" t="str">
        <f>IF('Frais de personnel'!G340=0,"",'Frais de personnel'!G340)</f>
        <v/>
      </c>
      <c r="H341" s="282" t="str">
        <f>IF('Frais de personnel'!H340=0,"",'Frais de personnel'!H340)</f>
        <v/>
      </c>
      <c r="I341" s="282" t="str">
        <f>IF('Frais de personnel'!I340=0,"",'Frais de personnel'!I340)</f>
        <v/>
      </c>
      <c r="J341" s="283"/>
      <c r="K341" s="284"/>
      <c r="L341" s="284"/>
      <c r="M341" s="285" t="str">
        <f t="shared" si="36"/>
        <v/>
      </c>
      <c r="N341" s="293" t="str">
        <f t="shared" si="39"/>
        <v/>
      </c>
      <c r="O341" s="287" t="str">
        <f t="shared" si="34"/>
        <v/>
      </c>
      <c r="P341" s="288" t="str">
        <f t="shared" si="37"/>
        <v/>
      </c>
      <c r="Q341" s="289" t="str">
        <f t="shared" si="38"/>
        <v/>
      </c>
      <c r="R341" s="290" t="str">
        <f t="shared" si="35"/>
        <v/>
      </c>
      <c r="S341" s="291"/>
    </row>
    <row r="342" spans="1:19" x14ac:dyDescent="0.25">
      <c r="A342" s="292">
        <v>336</v>
      </c>
      <c r="B342" s="280" t="str">
        <f>IF('Frais de personnel'!B341=0,"",'Frais de personnel'!B341)</f>
        <v/>
      </c>
      <c r="C342" s="280" t="str">
        <f>IF('Frais de personnel'!C341=0,"",'Frais de personnel'!C341)</f>
        <v/>
      </c>
      <c r="D342" s="281" t="str">
        <f>IF('Frais de personnel'!D341=0,"",'Frais de personnel'!D341)</f>
        <v/>
      </c>
      <c r="E342" s="281" t="str">
        <f>IF('Frais de personnel'!E341=0,"",'Frais de personnel'!E341)</f>
        <v/>
      </c>
      <c r="F342" s="280" t="str">
        <f>IF('Frais de personnel'!F341=0,"",'Frais de personnel'!F341)</f>
        <v/>
      </c>
      <c r="G342" s="282" t="str">
        <f>IF('Frais de personnel'!G341=0,"",'Frais de personnel'!G341)</f>
        <v/>
      </c>
      <c r="H342" s="282" t="str">
        <f>IF('Frais de personnel'!H341=0,"",'Frais de personnel'!H341)</f>
        <v/>
      </c>
      <c r="I342" s="282" t="str">
        <f>IF('Frais de personnel'!I341=0,"",'Frais de personnel'!I341)</f>
        <v/>
      </c>
      <c r="J342" s="283"/>
      <c r="K342" s="284"/>
      <c r="L342" s="284"/>
      <c r="M342" s="285" t="str">
        <f t="shared" si="36"/>
        <v/>
      </c>
      <c r="N342" s="293" t="str">
        <f t="shared" si="39"/>
        <v/>
      </c>
      <c r="O342" s="287" t="str">
        <f t="shared" si="34"/>
        <v/>
      </c>
      <c r="P342" s="288" t="str">
        <f t="shared" si="37"/>
        <v/>
      </c>
      <c r="Q342" s="289" t="str">
        <f t="shared" si="38"/>
        <v/>
      </c>
      <c r="R342" s="290" t="str">
        <f t="shared" si="35"/>
        <v/>
      </c>
      <c r="S342" s="291"/>
    </row>
    <row r="343" spans="1:19" x14ac:dyDescent="0.25">
      <c r="A343" s="292">
        <v>337</v>
      </c>
      <c r="B343" s="280" t="str">
        <f>IF('Frais de personnel'!B342=0,"",'Frais de personnel'!B342)</f>
        <v/>
      </c>
      <c r="C343" s="280" t="str">
        <f>IF('Frais de personnel'!C342=0,"",'Frais de personnel'!C342)</f>
        <v/>
      </c>
      <c r="D343" s="281" t="str">
        <f>IF('Frais de personnel'!D342=0,"",'Frais de personnel'!D342)</f>
        <v/>
      </c>
      <c r="E343" s="281" t="str">
        <f>IF('Frais de personnel'!E342=0,"",'Frais de personnel'!E342)</f>
        <v/>
      </c>
      <c r="F343" s="280" t="str">
        <f>IF('Frais de personnel'!F342=0,"",'Frais de personnel'!F342)</f>
        <v/>
      </c>
      <c r="G343" s="282" t="str">
        <f>IF('Frais de personnel'!G342=0,"",'Frais de personnel'!G342)</f>
        <v/>
      </c>
      <c r="H343" s="282" t="str">
        <f>IF('Frais de personnel'!H342=0,"",'Frais de personnel'!H342)</f>
        <v/>
      </c>
      <c r="I343" s="282" t="str">
        <f>IF('Frais de personnel'!I342=0,"",'Frais de personnel'!I342)</f>
        <v/>
      </c>
      <c r="J343" s="283"/>
      <c r="K343" s="284"/>
      <c r="L343" s="284"/>
      <c r="M343" s="285" t="str">
        <f t="shared" si="36"/>
        <v/>
      </c>
      <c r="N343" s="293" t="str">
        <f t="shared" si="39"/>
        <v/>
      </c>
      <c r="O343" s="287" t="str">
        <f t="shared" si="34"/>
        <v/>
      </c>
      <c r="P343" s="288" t="str">
        <f t="shared" si="37"/>
        <v/>
      </c>
      <c r="Q343" s="289" t="str">
        <f t="shared" si="38"/>
        <v/>
      </c>
      <c r="R343" s="290" t="str">
        <f t="shared" si="35"/>
        <v/>
      </c>
      <c r="S343" s="291"/>
    </row>
    <row r="344" spans="1:19" x14ac:dyDescent="0.25">
      <c r="A344" s="292">
        <v>338</v>
      </c>
      <c r="B344" s="280" t="str">
        <f>IF('Frais de personnel'!B343=0,"",'Frais de personnel'!B343)</f>
        <v/>
      </c>
      <c r="C344" s="280" t="str">
        <f>IF('Frais de personnel'!C343=0,"",'Frais de personnel'!C343)</f>
        <v/>
      </c>
      <c r="D344" s="281" t="str">
        <f>IF('Frais de personnel'!D343=0,"",'Frais de personnel'!D343)</f>
        <v/>
      </c>
      <c r="E344" s="281" t="str">
        <f>IF('Frais de personnel'!E343=0,"",'Frais de personnel'!E343)</f>
        <v/>
      </c>
      <c r="F344" s="280" t="str">
        <f>IF('Frais de personnel'!F343=0,"",'Frais de personnel'!F343)</f>
        <v/>
      </c>
      <c r="G344" s="282" t="str">
        <f>IF('Frais de personnel'!G343=0,"",'Frais de personnel'!G343)</f>
        <v/>
      </c>
      <c r="H344" s="282" t="str">
        <f>IF('Frais de personnel'!H343=0,"",'Frais de personnel'!H343)</f>
        <v/>
      </c>
      <c r="I344" s="282" t="str">
        <f>IF('Frais de personnel'!I343=0,"",'Frais de personnel'!I343)</f>
        <v/>
      </c>
      <c r="J344" s="283"/>
      <c r="K344" s="284"/>
      <c r="L344" s="284"/>
      <c r="M344" s="285" t="str">
        <f t="shared" si="36"/>
        <v/>
      </c>
      <c r="N344" s="293" t="str">
        <f t="shared" si="39"/>
        <v/>
      </c>
      <c r="O344" s="287" t="str">
        <f t="shared" si="34"/>
        <v/>
      </c>
      <c r="P344" s="288" t="str">
        <f t="shared" si="37"/>
        <v/>
      </c>
      <c r="Q344" s="289" t="str">
        <f t="shared" si="38"/>
        <v/>
      </c>
      <c r="R344" s="290" t="str">
        <f t="shared" si="35"/>
        <v/>
      </c>
      <c r="S344" s="291"/>
    </row>
    <row r="345" spans="1:19" x14ac:dyDescent="0.25">
      <c r="A345" s="292">
        <v>339</v>
      </c>
      <c r="B345" s="280" t="str">
        <f>IF('Frais de personnel'!B344=0,"",'Frais de personnel'!B344)</f>
        <v/>
      </c>
      <c r="C345" s="280" t="str">
        <f>IF('Frais de personnel'!C344=0,"",'Frais de personnel'!C344)</f>
        <v/>
      </c>
      <c r="D345" s="281" t="str">
        <f>IF('Frais de personnel'!D344=0,"",'Frais de personnel'!D344)</f>
        <v/>
      </c>
      <c r="E345" s="281" t="str">
        <f>IF('Frais de personnel'!E344=0,"",'Frais de personnel'!E344)</f>
        <v/>
      </c>
      <c r="F345" s="280" t="str">
        <f>IF('Frais de personnel'!F344=0,"",'Frais de personnel'!F344)</f>
        <v/>
      </c>
      <c r="G345" s="282" t="str">
        <f>IF('Frais de personnel'!G344=0,"",'Frais de personnel'!G344)</f>
        <v/>
      </c>
      <c r="H345" s="282" t="str">
        <f>IF('Frais de personnel'!H344=0,"",'Frais de personnel'!H344)</f>
        <v/>
      </c>
      <c r="I345" s="282" t="str">
        <f>IF('Frais de personnel'!I344=0,"",'Frais de personnel'!I344)</f>
        <v/>
      </c>
      <c r="J345" s="283"/>
      <c r="K345" s="284"/>
      <c r="L345" s="284"/>
      <c r="M345" s="285" t="str">
        <f t="shared" si="36"/>
        <v/>
      </c>
      <c r="N345" s="293" t="str">
        <f t="shared" si="39"/>
        <v/>
      </c>
      <c r="O345" s="287" t="str">
        <f t="shared" si="34"/>
        <v/>
      </c>
      <c r="P345" s="288" t="str">
        <f t="shared" si="37"/>
        <v/>
      </c>
      <c r="Q345" s="289" t="str">
        <f t="shared" si="38"/>
        <v/>
      </c>
      <c r="R345" s="290" t="str">
        <f t="shared" si="35"/>
        <v/>
      </c>
      <c r="S345" s="291"/>
    </row>
    <row r="346" spans="1:19" x14ac:dyDescent="0.25">
      <c r="A346" s="292">
        <v>340</v>
      </c>
      <c r="B346" s="280" t="str">
        <f>IF('Frais de personnel'!B345=0,"",'Frais de personnel'!B345)</f>
        <v/>
      </c>
      <c r="C346" s="280" t="str">
        <f>IF('Frais de personnel'!C345=0,"",'Frais de personnel'!C345)</f>
        <v/>
      </c>
      <c r="D346" s="281" t="str">
        <f>IF('Frais de personnel'!D345=0,"",'Frais de personnel'!D345)</f>
        <v/>
      </c>
      <c r="E346" s="281" t="str">
        <f>IF('Frais de personnel'!E345=0,"",'Frais de personnel'!E345)</f>
        <v/>
      </c>
      <c r="F346" s="280" t="str">
        <f>IF('Frais de personnel'!F345=0,"",'Frais de personnel'!F345)</f>
        <v/>
      </c>
      <c r="G346" s="282" t="str">
        <f>IF('Frais de personnel'!G345=0,"",'Frais de personnel'!G345)</f>
        <v/>
      </c>
      <c r="H346" s="282" t="str">
        <f>IF('Frais de personnel'!H345=0,"",'Frais de personnel'!H345)</f>
        <v/>
      </c>
      <c r="I346" s="282" t="str">
        <f>IF('Frais de personnel'!I345=0,"",'Frais de personnel'!I345)</f>
        <v/>
      </c>
      <c r="J346" s="283"/>
      <c r="K346" s="284"/>
      <c r="L346" s="284"/>
      <c r="M346" s="285" t="str">
        <f t="shared" si="36"/>
        <v/>
      </c>
      <c r="N346" s="293" t="str">
        <f t="shared" si="39"/>
        <v/>
      </c>
      <c r="O346" s="287" t="str">
        <f t="shared" si="34"/>
        <v/>
      </c>
      <c r="P346" s="288" t="str">
        <f t="shared" si="37"/>
        <v/>
      </c>
      <c r="Q346" s="289" t="str">
        <f t="shared" si="38"/>
        <v/>
      </c>
      <c r="R346" s="290" t="str">
        <f t="shared" si="35"/>
        <v/>
      </c>
      <c r="S346" s="291"/>
    </row>
    <row r="347" spans="1:19" x14ac:dyDescent="0.25">
      <c r="A347" s="292">
        <v>341</v>
      </c>
      <c r="B347" s="280" t="str">
        <f>IF('Frais de personnel'!B346=0,"",'Frais de personnel'!B346)</f>
        <v/>
      </c>
      <c r="C347" s="280" t="str">
        <f>IF('Frais de personnel'!C346=0,"",'Frais de personnel'!C346)</f>
        <v/>
      </c>
      <c r="D347" s="281" t="str">
        <f>IF('Frais de personnel'!D346=0,"",'Frais de personnel'!D346)</f>
        <v/>
      </c>
      <c r="E347" s="281" t="str">
        <f>IF('Frais de personnel'!E346=0,"",'Frais de personnel'!E346)</f>
        <v/>
      </c>
      <c r="F347" s="280" t="str">
        <f>IF('Frais de personnel'!F346=0,"",'Frais de personnel'!F346)</f>
        <v/>
      </c>
      <c r="G347" s="282" t="str">
        <f>IF('Frais de personnel'!G346=0,"",'Frais de personnel'!G346)</f>
        <v/>
      </c>
      <c r="H347" s="282" t="str">
        <f>IF('Frais de personnel'!H346=0,"",'Frais de personnel'!H346)</f>
        <v/>
      </c>
      <c r="I347" s="282" t="str">
        <f>IF('Frais de personnel'!I346=0,"",'Frais de personnel'!I346)</f>
        <v/>
      </c>
      <c r="J347" s="283"/>
      <c r="K347" s="284"/>
      <c r="L347" s="284"/>
      <c r="M347" s="285" t="str">
        <f t="shared" si="36"/>
        <v/>
      </c>
      <c r="N347" s="293" t="str">
        <f t="shared" si="39"/>
        <v/>
      </c>
      <c r="O347" s="287" t="str">
        <f t="shared" si="34"/>
        <v/>
      </c>
      <c r="P347" s="288" t="str">
        <f t="shared" si="37"/>
        <v/>
      </c>
      <c r="Q347" s="289" t="str">
        <f t="shared" si="38"/>
        <v/>
      </c>
      <c r="R347" s="290" t="str">
        <f t="shared" si="35"/>
        <v/>
      </c>
      <c r="S347" s="291"/>
    </row>
    <row r="348" spans="1:19" x14ac:dyDescent="0.25">
      <c r="A348" s="292">
        <v>342</v>
      </c>
      <c r="B348" s="280" t="str">
        <f>IF('Frais de personnel'!B347=0,"",'Frais de personnel'!B347)</f>
        <v/>
      </c>
      <c r="C348" s="280" t="str">
        <f>IF('Frais de personnel'!C347=0,"",'Frais de personnel'!C347)</f>
        <v/>
      </c>
      <c r="D348" s="281" t="str">
        <f>IF('Frais de personnel'!D347=0,"",'Frais de personnel'!D347)</f>
        <v/>
      </c>
      <c r="E348" s="281" t="str">
        <f>IF('Frais de personnel'!E347=0,"",'Frais de personnel'!E347)</f>
        <v/>
      </c>
      <c r="F348" s="280" t="str">
        <f>IF('Frais de personnel'!F347=0,"",'Frais de personnel'!F347)</f>
        <v/>
      </c>
      <c r="G348" s="282" t="str">
        <f>IF('Frais de personnel'!G347=0,"",'Frais de personnel'!G347)</f>
        <v/>
      </c>
      <c r="H348" s="282" t="str">
        <f>IF('Frais de personnel'!H347=0,"",'Frais de personnel'!H347)</f>
        <v/>
      </c>
      <c r="I348" s="282" t="str">
        <f>IF('Frais de personnel'!I347=0,"",'Frais de personnel'!I347)</f>
        <v/>
      </c>
      <c r="J348" s="283"/>
      <c r="K348" s="284"/>
      <c r="L348" s="284"/>
      <c r="M348" s="285" t="str">
        <f t="shared" si="36"/>
        <v/>
      </c>
      <c r="N348" s="293" t="str">
        <f t="shared" si="39"/>
        <v/>
      </c>
      <c r="O348" s="287" t="str">
        <f t="shared" si="34"/>
        <v/>
      </c>
      <c r="P348" s="288" t="str">
        <f t="shared" si="37"/>
        <v/>
      </c>
      <c r="Q348" s="289" t="str">
        <f t="shared" si="38"/>
        <v/>
      </c>
      <c r="R348" s="290" t="str">
        <f t="shared" si="35"/>
        <v/>
      </c>
      <c r="S348" s="291"/>
    </row>
    <row r="349" spans="1:19" x14ac:dyDescent="0.25">
      <c r="A349" s="292">
        <v>343</v>
      </c>
      <c r="B349" s="280" t="str">
        <f>IF('Frais de personnel'!B348=0,"",'Frais de personnel'!B348)</f>
        <v/>
      </c>
      <c r="C349" s="280" t="str">
        <f>IF('Frais de personnel'!C348=0,"",'Frais de personnel'!C348)</f>
        <v/>
      </c>
      <c r="D349" s="281" t="str">
        <f>IF('Frais de personnel'!D348=0,"",'Frais de personnel'!D348)</f>
        <v/>
      </c>
      <c r="E349" s="281" t="str">
        <f>IF('Frais de personnel'!E348=0,"",'Frais de personnel'!E348)</f>
        <v/>
      </c>
      <c r="F349" s="280" t="str">
        <f>IF('Frais de personnel'!F348=0,"",'Frais de personnel'!F348)</f>
        <v/>
      </c>
      <c r="G349" s="282" t="str">
        <f>IF('Frais de personnel'!G348=0,"",'Frais de personnel'!G348)</f>
        <v/>
      </c>
      <c r="H349" s="282" t="str">
        <f>IF('Frais de personnel'!H348=0,"",'Frais de personnel'!H348)</f>
        <v/>
      </c>
      <c r="I349" s="282" t="str">
        <f>IF('Frais de personnel'!I348=0,"",'Frais de personnel'!I348)</f>
        <v/>
      </c>
      <c r="J349" s="283"/>
      <c r="K349" s="284"/>
      <c r="L349" s="284"/>
      <c r="M349" s="285" t="str">
        <f t="shared" si="36"/>
        <v/>
      </c>
      <c r="N349" s="293" t="str">
        <f t="shared" si="39"/>
        <v/>
      </c>
      <c r="O349" s="287" t="str">
        <f t="shared" si="34"/>
        <v/>
      </c>
      <c r="P349" s="288" t="str">
        <f t="shared" si="37"/>
        <v/>
      </c>
      <c r="Q349" s="289" t="str">
        <f t="shared" si="38"/>
        <v/>
      </c>
      <c r="R349" s="290" t="str">
        <f t="shared" si="35"/>
        <v/>
      </c>
      <c r="S349" s="291"/>
    </row>
    <row r="350" spans="1:19" x14ac:dyDescent="0.25">
      <c r="A350" s="292">
        <v>344</v>
      </c>
      <c r="B350" s="280" t="str">
        <f>IF('Frais de personnel'!B349=0,"",'Frais de personnel'!B349)</f>
        <v/>
      </c>
      <c r="C350" s="280" t="str">
        <f>IF('Frais de personnel'!C349=0,"",'Frais de personnel'!C349)</f>
        <v/>
      </c>
      <c r="D350" s="281" t="str">
        <f>IF('Frais de personnel'!D349=0,"",'Frais de personnel'!D349)</f>
        <v/>
      </c>
      <c r="E350" s="281" t="str">
        <f>IF('Frais de personnel'!E349=0,"",'Frais de personnel'!E349)</f>
        <v/>
      </c>
      <c r="F350" s="280" t="str">
        <f>IF('Frais de personnel'!F349=0,"",'Frais de personnel'!F349)</f>
        <v/>
      </c>
      <c r="G350" s="282" t="str">
        <f>IF('Frais de personnel'!G349=0,"",'Frais de personnel'!G349)</f>
        <v/>
      </c>
      <c r="H350" s="282" t="str">
        <f>IF('Frais de personnel'!H349=0,"",'Frais de personnel'!H349)</f>
        <v/>
      </c>
      <c r="I350" s="282" t="str">
        <f>IF('Frais de personnel'!I349=0,"",'Frais de personnel'!I349)</f>
        <v/>
      </c>
      <c r="J350" s="283"/>
      <c r="K350" s="284"/>
      <c r="L350" s="284"/>
      <c r="M350" s="285" t="str">
        <f t="shared" si="36"/>
        <v/>
      </c>
      <c r="N350" s="293" t="str">
        <f t="shared" si="39"/>
        <v/>
      </c>
      <c r="O350" s="287" t="str">
        <f t="shared" si="34"/>
        <v/>
      </c>
      <c r="P350" s="288" t="str">
        <f t="shared" si="37"/>
        <v/>
      </c>
      <c r="Q350" s="289" t="str">
        <f t="shared" si="38"/>
        <v/>
      </c>
      <c r="R350" s="290" t="str">
        <f t="shared" si="35"/>
        <v/>
      </c>
      <c r="S350" s="291"/>
    </row>
    <row r="351" spans="1:19" x14ac:dyDescent="0.25">
      <c r="A351" s="292">
        <v>345</v>
      </c>
      <c r="B351" s="280" t="str">
        <f>IF('Frais de personnel'!B350=0,"",'Frais de personnel'!B350)</f>
        <v/>
      </c>
      <c r="C351" s="280" t="str">
        <f>IF('Frais de personnel'!C350=0,"",'Frais de personnel'!C350)</f>
        <v/>
      </c>
      <c r="D351" s="281" t="str">
        <f>IF('Frais de personnel'!D350=0,"",'Frais de personnel'!D350)</f>
        <v/>
      </c>
      <c r="E351" s="281" t="str">
        <f>IF('Frais de personnel'!E350=0,"",'Frais de personnel'!E350)</f>
        <v/>
      </c>
      <c r="F351" s="280" t="str">
        <f>IF('Frais de personnel'!F350=0,"",'Frais de personnel'!F350)</f>
        <v/>
      </c>
      <c r="G351" s="282" t="str">
        <f>IF('Frais de personnel'!G350=0,"",'Frais de personnel'!G350)</f>
        <v/>
      </c>
      <c r="H351" s="282" t="str">
        <f>IF('Frais de personnel'!H350=0,"",'Frais de personnel'!H350)</f>
        <v/>
      </c>
      <c r="I351" s="282" t="str">
        <f>IF('Frais de personnel'!I350=0,"",'Frais de personnel'!I350)</f>
        <v/>
      </c>
      <c r="J351" s="283"/>
      <c r="K351" s="284"/>
      <c r="L351" s="284"/>
      <c r="M351" s="285" t="str">
        <f t="shared" si="36"/>
        <v/>
      </c>
      <c r="N351" s="293" t="str">
        <f t="shared" si="39"/>
        <v/>
      </c>
      <c r="O351" s="287" t="str">
        <f t="shared" si="34"/>
        <v/>
      </c>
      <c r="P351" s="288" t="str">
        <f t="shared" si="37"/>
        <v/>
      </c>
      <c r="Q351" s="289" t="str">
        <f t="shared" si="38"/>
        <v/>
      </c>
      <c r="R351" s="290" t="str">
        <f t="shared" si="35"/>
        <v/>
      </c>
      <c r="S351" s="291"/>
    </row>
    <row r="352" spans="1:19" x14ac:dyDescent="0.25">
      <c r="A352" s="292">
        <v>346</v>
      </c>
      <c r="B352" s="280" t="str">
        <f>IF('Frais de personnel'!B351=0,"",'Frais de personnel'!B351)</f>
        <v/>
      </c>
      <c r="C352" s="280" t="str">
        <f>IF('Frais de personnel'!C351=0,"",'Frais de personnel'!C351)</f>
        <v/>
      </c>
      <c r="D352" s="281" t="str">
        <f>IF('Frais de personnel'!D351=0,"",'Frais de personnel'!D351)</f>
        <v/>
      </c>
      <c r="E352" s="281" t="str">
        <f>IF('Frais de personnel'!E351=0,"",'Frais de personnel'!E351)</f>
        <v/>
      </c>
      <c r="F352" s="280" t="str">
        <f>IF('Frais de personnel'!F351=0,"",'Frais de personnel'!F351)</f>
        <v/>
      </c>
      <c r="G352" s="282" t="str">
        <f>IF('Frais de personnel'!G351=0,"",'Frais de personnel'!G351)</f>
        <v/>
      </c>
      <c r="H352" s="282" t="str">
        <f>IF('Frais de personnel'!H351=0,"",'Frais de personnel'!H351)</f>
        <v/>
      </c>
      <c r="I352" s="282" t="str">
        <f>IF('Frais de personnel'!I351=0,"",'Frais de personnel'!I351)</f>
        <v/>
      </c>
      <c r="J352" s="283"/>
      <c r="K352" s="284"/>
      <c r="L352" s="284"/>
      <c r="M352" s="285" t="str">
        <f t="shared" si="36"/>
        <v/>
      </c>
      <c r="N352" s="293" t="str">
        <f t="shared" si="39"/>
        <v/>
      </c>
      <c r="O352" s="287" t="str">
        <f t="shared" si="34"/>
        <v/>
      </c>
      <c r="P352" s="288" t="str">
        <f t="shared" si="37"/>
        <v/>
      </c>
      <c r="Q352" s="289" t="str">
        <f t="shared" si="38"/>
        <v/>
      </c>
      <c r="R352" s="290" t="str">
        <f t="shared" si="35"/>
        <v/>
      </c>
      <c r="S352" s="291"/>
    </row>
    <row r="353" spans="1:19" x14ac:dyDescent="0.25">
      <c r="A353" s="292">
        <v>347</v>
      </c>
      <c r="B353" s="280" t="str">
        <f>IF('Frais de personnel'!B352=0,"",'Frais de personnel'!B352)</f>
        <v/>
      </c>
      <c r="C353" s="280" t="str">
        <f>IF('Frais de personnel'!C352=0,"",'Frais de personnel'!C352)</f>
        <v/>
      </c>
      <c r="D353" s="281" t="str">
        <f>IF('Frais de personnel'!D352=0,"",'Frais de personnel'!D352)</f>
        <v/>
      </c>
      <c r="E353" s="281" t="str">
        <f>IF('Frais de personnel'!E352=0,"",'Frais de personnel'!E352)</f>
        <v/>
      </c>
      <c r="F353" s="280" t="str">
        <f>IF('Frais de personnel'!F352=0,"",'Frais de personnel'!F352)</f>
        <v/>
      </c>
      <c r="G353" s="282" t="str">
        <f>IF('Frais de personnel'!G352=0,"",'Frais de personnel'!G352)</f>
        <v/>
      </c>
      <c r="H353" s="282" t="str">
        <f>IF('Frais de personnel'!H352=0,"",'Frais de personnel'!H352)</f>
        <v/>
      </c>
      <c r="I353" s="282" t="str">
        <f>IF('Frais de personnel'!I352=0,"",'Frais de personnel'!I352)</f>
        <v/>
      </c>
      <c r="J353" s="283"/>
      <c r="K353" s="284"/>
      <c r="L353" s="284"/>
      <c r="M353" s="285" t="str">
        <f t="shared" si="36"/>
        <v/>
      </c>
      <c r="N353" s="293" t="str">
        <f t="shared" si="39"/>
        <v/>
      </c>
      <c r="O353" s="287" t="str">
        <f t="shared" si="34"/>
        <v/>
      </c>
      <c r="P353" s="288" t="str">
        <f t="shared" si="37"/>
        <v/>
      </c>
      <c r="Q353" s="289" t="str">
        <f t="shared" si="38"/>
        <v/>
      </c>
      <c r="R353" s="290" t="str">
        <f t="shared" si="35"/>
        <v/>
      </c>
      <c r="S353" s="291"/>
    </row>
    <row r="354" spans="1:19" x14ac:dyDescent="0.25">
      <c r="A354" s="292">
        <v>348</v>
      </c>
      <c r="B354" s="280" t="str">
        <f>IF('Frais de personnel'!B353=0,"",'Frais de personnel'!B353)</f>
        <v/>
      </c>
      <c r="C354" s="280" t="str">
        <f>IF('Frais de personnel'!C353=0,"",'Frais de personnel'!C353)</f>
        <v/>
      </c>
      <c r="D354" s="281" t="str">
        <f>IF('Frais de personnel'!D353=0,"",'Frais de personnel'!D353)</f>
        <v/>
      </c>
      <c r="E354" s="281" t="str">
        <f>IF('Frais de personnel'!E353=0,"",'Frais de personnel'!E353)</f>
        <v/>
      </c>
      <c r="F354" s="280" t="str">
        <f>IF('Frais de personnel'!F353=0,"",'Frais de personnel'!F353)</f>
        <v/>
      </c>
      <c r="G354" s="282" t="str">
        <f>IF('Frais de personnel'!G353=0,"",'Frais de personnel'!G353)</f>
        <v/>
      </c>
      <c r="H354" s="282" t="str">
        <f>IF('Frais de personnel'!H353=0,"",'Frais de personnel'!H353)</f>
        <v/>
      </c>
      <c r="I354" s="282" t="str">
        <f>IF('Frais de personnel'!I353=0,"",'Frais de personnel'!I353)</f>
        <v/>
      </c>
      <c r="J354" s="283"/>
      <c r="K354" s="284"/>
      <c r="L354" s="284"/>
      <c r="M354" s="285" t="str">
        <f t="shared" si="36"/>
        <v/>
      </c>
      <c r="N354" s="293" t="str">
        <f t="shared" si="39"/>
        <v/>
      </c>
      <c r="O354" s="287" t="str">
        <f t="shared" si="34"/>
        <v/>
      </c>
      <c r="P354" s="288" t="str">
        <f t="shared" si="37"/>
        <v/>
      </c>
      <c r="Q354" s="289" t="str">
        <f t="shared" si="38"/>
        <v/>
      </c>
      <c r="R354" s="290" t="str">
        <f t="shared" si="35"/>
        <v/>
      </c>
      <c r="S354" s="291"/>
    </row>
    <row r="355" spans="1:19" x14ac:dyDescent="0.25">
      <c r="A355" s="292">
        <v>349</v>
      </c>
      <c r="B355" s="280" t="str">
        <f>IF('Frais de personnel'!B354=0,"",'Frais de personnel'!B354)</f>
        <v/>
      </c>
      <c r="C355" s="280" t="str">
        <f>IF('Frais de personnel'!C354=0,"",'Frais de personnel'!C354)</f>
        <v/>
      </c>
      <c r="D355" s="281" t="str">
        <f>IF('Frais de personnel'!D354=0,"",'Frais de personnel'!D354)</f>
        <v/>
      </c>
      <c r="E355" s="281" t="str">
        <f>IF('Frais de personnel'!E354=0,"",'Frais de personnel'!E354)</f>
        <v/>
      </c>
      <c r="F355" s="280" t="str">
        <f>IF('Frais de personnel'!F354=0,"",'Frais de personnel'!F354)</f>
        <v/>
      </c>
      <c r="G355" s="282" t="str">
        <f>IF('Frais de personnel'!G354=0,"",'Frais de personnel'!G354)</f>
        <v/>
      </c>
      <c r="H355" s="282" t="str">
        <f>IF('Frais de personnel'!H354=0,"",'Frais de personnel'!H354)</f>
        <v/>
      </c>
      <c r="I355" s="282" t="str">
        <f>IF('Frais de personnel'!I354=0,"",'Frais de personnel'!I354)</f>
        <v/>
      </c>
      <c r="J355" s="283"/>
      <c r="K355" s="284"/>
      <c r="L355" s="284"/>
      <c r="M355" s="285" t="str">
        <f t="shared" si="36"/>
        <v/>
      </c>
      <c r="N355" s="293" t="str">
        <f t="shared" si="39"/>
        <v/>
      </c>
      <c r="O355" s="287" t="str">
        <f t="shared" si="34"/>
        <v/>
      </c>
      <c r="P355" s="288" t="str">
        <f t="shared" si="37"/>
        <v/>
      </c>
      <c r="Q355" s="289" t="str">
        <f t="shared" si="38"/>
        <v/>
      </c>
      <c r="R355" s="290" t="str">
        <f t="shared" si="35"/>
        <v/>
      </c>
      <c r="S355" s="291"/>
    </row>
    <row r="356" spans="1:19" x14ac:dyDescent="0.25">
      <c r="A356" s="292">
        <v>350</v>
      </c>
      <c r="B356" s="280" t="str">
        <f>IF('Frais de personnel'!B355=0,"",'Frais de personnel'!B355)</f>
        <v/>
      </c>
      <c r="C356" s="280" t="str">
        <f>IF('Frais de personnel'!C355=0,"",'Frais de personnel'!C355)</f>
        <v/>
      </c>
      <c r="D356" s="281" t="str">
        <f>IF('Frais de personnel'!D355=0,"",'Frais de personnel'!D355)</f>
        <v/>
      </c>
      <c r="E356" s="281" t="str">
        <f>IF('Frais de personnel'!E355=0,"",'Frais de personnel'!E355)</f>
        <v/>
      </c>
      <c r="F356" s="280" t="str">
        <f>IF('Frais de personnel'!F355=0,"",'Frais de personnel'!F355)</f>
        <v/>
      </c>
      <c r="G356" s="282" t="str">
        <f>IF('Frais de personnel'!G355=0,"",'Frais de personnel'!G355)</f>
        <v/>
      </c>
      <c r="H356" s="282" t="str">
        <f>IF('Frais de personnel'!H355=0,"",'Frais de personnel'!H355)</f>
        <v/>
      </c>
      <c r="I356" s="282" t="str">
        <f>IF('Frais de personnel'!I355=0,"",'Frais de personnel'!I355)</f>
        <v/>
      </c>
      <c r="J356" s="283"/>
      <c r="K356" s="284"/>
      <c r="L356" s="284"/>
      <c r="M356" s="285" t="str">
        <f t="shared" si="36"/>
        <v/>
      </c>
      <c r="N356" s="293" t="str">
        <f t="shared" si="39"/>
        <v/>
      </c>
      <c r="O356" s="287" t="str">
        <f t="shared" si="34"/>
        <v/>
      </c>
      <c r="P356" s="288" t="str">
        <f t="shared" si="37"/>
        <v/>
      </c>
      <c r="Q356" s="289" t="str">
        <f t="shared" si="38"/>
        <v/>
      </c>
      <c r="R356" s="290" t="str">
        <f t="shared" si="35"/>
        <v/>
      </c>
      <c r="S356" s="291"/>
    </row>
    <row r="357" spans="1:19" x14ac:dyDescent="0.25">
      <c r="A357" s="292">
        <v>351</v>
      </c>
      <c r="B357" s="280" t="str">
        <f>IF('Frais de personnel'!B356=0,"",'Frais de personnel'!B356)</f>
        <v/>
      </c>
      <c r="C357" s="280" t="str">
        <f>IF('Frais de personnel'!C356=0,"",'Frais de personnel'!C356)</f>
        <v/>
      </c>
      <c r="D357" s="281" t="str">
        <f>IF('Frais de personnel'!D356=0,"",'Frais de personnel'!D356)</f>
        <v/>
      </c>
      <c r="E357" s="281" t="str">
        <f>IF('Frais de personnel'!E356=0,"",'Frais de personnel'!E356)</f>
        <v/>
      </c>
      <c r="F357" s="280" t="str">
        <f>IF('Frais de personnel'!F356=0,"",'Frais de personnel'!F356)</f>
        <v/>
      </c>
      <c r="G357" s="282" t="str">
        <f>IF('Frais de personnel'!G356=0,"",'Frais de personnel'!G356)</f>
        <v/>
      </c>
      <c r="H357" s="282" t="str">
        <f>IF('Frais de personnel'!H356=0,"",'Frais de personnel'!H356)</f>
        <v/>
      </c>
      <c r="I357" s="282" t="str">
        <f>IF('Frais de personnel'!I356=0,"",'Frais de personnel'!I356)</f>
        <v/>
      </c>
      <c r="J357" s="283"/>
      <c r="K357" s="284"/>
      <c r="L357" s="284"/>
      <c r="M357" s="285" t="str">
        <f t="shared" si="36"/>
        <v/>
      </c>
      <c r="N357" s="293" t="str">
        <f t="shared" si="39"/>
        <v/>
      </c>
      <c r="O357" s="287" t="str">
        <f t="shared" si="34"/>
        <v/>
      </c>
      <c r="P357" s="288" t="str">
        <f t="shared" si="37"/>
        <v/>
      </c>
      <c r="Q357" s="289" t="str">
        <f t="shared" si="38"/>
        <v/>
      </c>
      <c r="R357" s="290" t="str">
        <f t="shared" si="35"/>
        <v/>
      </c>
      <c r="S357" s="291"/>
    </row>
    <row r="358" spans="1:19" x14ac:dyDescent="0.25">
      <c r="A358" s="292">
        <v>352</v>
      </c>
      <c r="B358" s="280" t="str">
        <f>IF('Frais de personnel'!B357=0,"",'Frais de personnel'!B357)</f>
        <v/>
      </c>
      <c r="C358" s="280" t="str">
        <f>IF('Frais de personnel'!C357=0,"",'Frais de personnel'!C357)</f>
        <v/>
      </c>
      <c r="D358" s="281" t="str">
        <f>IF('Frais de personnel'!D357=0,"",'Frais de personnel'!D357)</f>
        <v/>
      </c>
      <c r="E358" s="281" t="str">
        <f>IF('Frais de personnel'!E357=0,"",'Frais de personnel'!E357)</f>
        <v/>
      </c>
      <c r="F358" s="280" t="str">
        <f>IF('Frais de personnel'!F357=0,"",'Frais de personnel'!F357)</f>
        <v/>
      </c>
      <c r="G358" s="282" t="str">
        <f>IF('Frais de personnel'!G357=0,"",'Frais de personnel'!G357)</f>
        <v/>
      </c>
      <c r="H358" s="282" t="str">
        <f>IF('Frais de personnel'!H357=0,"",'Frais de personnel'!H357)</f>
        <v/>
      </c>
      <c r="I358" s="282" t="str">
        <f>IF('Frais de personnel'!I357=0,"",'Frais de personnel'!I357)</f>
        <v/>
      </c>
      <c r="J358" s="283"/>
      <c r="K358" s="284"/>
      <c r="L358" s="284"/>
      <c r="M358" s="285" t="str">
        <f t="shared" si="36"/>
        <v/>
      </c>
      <c r="N358" s="293" t="str">
        <f t="shared" si="39"/>
        <v/>
      </c>
      <c r="O358" s="287" t="str">
        <f t="shared" si="34"/>
        <v/>
      </c>
      <c r="P358" s="288" t="str">
        <f t="shared" si="37"/>
        <v/>
      </c>
      <c r="Q358" s="289" t="str">
        <f t="shared" si="38"/>
        <v/>
      </c>
      <c r="R358" s="290" t="str">
        <f t="shared" si="35"/>
        <v/>
      </c>
      <c r="S358" s="291"/>
    </row>
    <row r="359" spans="1:19" x14ac:dyDescent="0.25">
      <c r="A359" s="292">
        <v>353</v>
      </c>
      <c r="B359" s="280" t="str">
        <f>IF('Frais de personnel'!B358=0,"",'Frais de personnel'!B358)</f>
        <v/>
      </c>
      <c r="C359" s="280" t="str">
        <f>IF('Frais de personnel'!C358=0,"",'Frais de personnel'!C358)</f>
        <v/>
      </c>
      <c r="D359" s="281" t="str">
        <f>IF('Frais de personnel'!D358=0,"",'Frais de personnel'!D358)</f>
        <v/>
      </c>
      <c r="E359" s="281" t="str">
        <f>IF('Frais de personnel'!E358=0,"",'Frais de personnel'!E358)</f>
        <v/>
      </c>
      <c r="F359" s="280" t="str">
        <f>IF('Frais de personnel'!F358=0,"",'Frais de personnel'!F358)</f>
        <v/>
      </c>
      <c r="G359" s="282" t="str">
        <f>IF('Frais de personnel'!G358=0,"",'Frais de personnel'!G358)</f>
        <v/>
      </c>
      <c r="H359" s="282" t="str">
        <f>IF('Frais de personnel'!H358=0,"",'Frais de personnel'!H358)</f>
        <v/>
      </c>
      <c r="I359" s="282" t="str">
        <f>IF('Frais de personnel'!I358=0,"",'Frais de personnel'!I358)</f>
        <v/>
      </c>
      <c r="J359" s="283"/>
      <c r="K359" s="284"/>
      <c r="L359" s="284"/>
      <c r="M359" s="285" t="str">
        <f t="shared" si="36"/>
        <v/>
      </c>
      <c r="N359" s="293" t="str">
        <f t="shared" si="39"/>
        <v/>
      </c>
      <c r="O359" s="287" t="str">
        <f t="shared" si="34"/>
        <v/>
      </c>
      <c r="P359" s="288" t="str">
        <f t="shared" si="37"/>
        <v/>
      </c>
      <c r="Q359" s="289" t="str">
        <f t="shared" si="38"/>
        <v/>
      </c>
      <c r="R359" s="290" t="str">
        <f t="shared" si="35"/>
        <v/>
      </c>
      <c r="S359" s="291"/>
    </row>
    <row r="360" spans="1:19" x14ac:dyDescent="0.25">
      <c r="A360" s="292">
        <v>354</v>
      </c>
      <c r="B360" s="280" t="str">
        <f>IF('Frais de personnel'!B359=0,"",'Frais de personnel'!B359)</f>
        <v/>
      </c>
      <c r="C360" s="280" t="str">
        <f>IF('Frais de personnel'!C359=0,"",'Frais de personnel'!C359)</f>
        <v/>
      </c>
      <c r="D360" s="281" t="str">
        <f>IF('Frais de personnel'!D359=0,"",'Frais de personnel'!D359)</f>
        <v/>
      </c>
      <c r="E360" s="281" t="str">
        <f>IF('Frais de personnel'!E359=0,"",'Frais de personnel'!E359)</f>
        <v/>
      </c>
      <c r="F360" s="280" t="str">
        <f>IF('Frais de personnel'!F359=0,"",'Frais de personnel'!F359)</f>
        <v/>
      </c>
      <c r="G360" s="282" t="str">
        <f>IF('Frais de personnel'!G359=0,"",'Frais de personnel'!G359)</f>
        <v/>
      </c>
      <c r="H360" s="282" t="str">
        <f>IF('Frais de personnel'!H359=0,"",'Frais de personnel'!H359)</f>
        <v/>
      </c>
      <c r="I360" s="282" t="str">
        <f>IF('Frais de personnel'!I359=0,"",'Frais de personnel'!I359)</f>
        <v/>
      </c>
      <c r="J360" s="283"/>
      <c r="K360" s="284"/>
      <c r="L360" s="284"/>
      <c r="M360" s="285" t="str">
        <f t="shared" si="36"/>
        <v/>
      </c>
      <c r="N360" s="293" t="str">
        <f t="shared" si="39"/>
        <v/>
      </c>
      <c r="O360" s="287" t="str">
        <f t="shared" ref="O360:O423" si="40">IF(OR(M360=0,ISBLANK(M360)),"",M360)</f>
        <v/>
      </c>
      <c r="P360" s="288" t="str">
        <f t="shared" si="37"/>
        <v/>
      </c>
      <c r="Q360" s="289" t="str">
        <f t="shared" si="38"/>
        <v/>
      </c>
      <c r="R360" s="290" t="str">
        <f t="shared" ref="R360:R423" si="41">IF($Q360&gt;$O360,"Le montant éligible retenu ne peut pas être supérieur au montant raisonnable",IF($Q360&gt;$P360,"Le montant éligible retenu ne peut pas être supérieur au montant du plafond",""))</f>
        <v/>
      </c>
      <c r="S360" s="291"/>
    </row>
    <row r="361" spans="1:19" x14ac:dyDescent="0.25">
      <c r="A361" s="292">
        <v>355</v>
      </c>
      <c r="B361" s="280" t="str">
        <f>IF('Frais de personnel'!B360=0,"",'Frais de personnel'!B360)</f>
        <v/>
      </c>
      <c r="C361" s="280" t="str">
        <f>IF('Frais de personnel'!C360=0,"",'Frais de personnel'!C360)</f>
        <v/>
      </c>
      <c r="D361" s="281" t="str">
        <f>IF('Frais de personnel'!D360=0,"",'Frais de personnel'!D360)</f>
        <v/>
      </c>
      <c r="E361" s="281" t="str">
        <f>IF('Frais de personnel'!E360=0,"",'Frais de personnel'!E360)</f>
        <v/>
      </c>
      <c r="F361" s="280" t="str">
        <f>IF('Frais de personnel'!F360=0,"",'Frais de personnel'!F360)</f>
        <v/>
      </c>
      <c r="G361" s="282" t="str">
        <f>IF('Frais de personnel'!G360=0,"",'Frais de personnel'!G360)</f>
        <v/>
      </c>
      <c r="H361" s="282" t="str">
        <f>IF('Frais de personnel'!H360=0,"",'Frais de personnel'!H360)</f>
        <v/>
      </c>
      <c r="I361" s="282" t="str">
        <f>IF('Frais de personnel'!I360=0,"",'Frais de personnel'!I360)</f>
        <v/>
      </c>
      <c r="J361" s="283"/>
      <c r="K361" s="284"/>
      <c r="L361" s="284"/>
      <c r="M361" s="285" t="str">
        <f t="shared" si="36"/>
        <v/>
      </c>
      <c r="N361" s="293" t="str">
        <f t="shared" si="39"/>
        <v/>
      </c>
      <c r="O361" s="287" t="str">
        <f t="shared" si="40"/>
        <v/>
      </c>
      <c r="P361" s="288" t="str">
        <f t="shared" si="37"/>
        <v/>
      </c>
      <c r="Q361" s="289" t="str">
        <f t="shared" si="38"/>
        <v/>
      </c>
      <c r="R361" s="290" t="str">
        <f t="shared" si="41"/>
        <v/>
      </c>
      <c r="S361" s="291"/>
    </row>
    <row r="362" spans="1:19" x14ac:dyDescent="0.25">
      <c r="A362" s="292">
        <v>356</v>
      </c>
      <c r="B362" s="280" t="str">
        <f>IF('Frais de personnel'!B361=0,"",'Frais de personnel'!B361)</f>
        <v/>
      </c>
      <c r="C362" s="280" t="str">
        <f>IF('Frais de personnel'!C361=0,"",'Frais de personnel'!C361)</f>
        <v/>
      </c>
      <c r="D362" s="281" t="str">
        <f>IF('Frais de personnel'!D361=0,"",'Frais de personnel'!D361)</f>
        <v/>
      </c>
      <c r="E362" s="281" t="str">
        <f>IF('Frais de personnel'!E361=0,"",'Frais de personnel'!E361)</f>
        <v/>
      </c>
      <c r="F362" s="280" t="str">
        <f>IF('Frais de personnel'!F361=0,"",'Frais de personnel'!F361)</f>
        <v/>
      </c>
      <c r="G362" s="282" t="str">
        <f>IF('Frais de personnel'!G361=0,"",'Frais de personnel'!G361)</f>
        <v/>
      </c>
      <c r="H362" s="282" t="str">
        <f>IF('Frais de personnel'!H361=0,"",'Frais de personnel'!H361)</f>
        <v/>
      </c>
      <c r="I362" s="282" t="str">
        <f>IF('Frais de personnel'!I361=0,"",'Frais de personnel'!I361)</f>
        <v/>
      </c>
      <c r="J362" s="283"/>
      <c r="K362" s="284"/>
      <c r="L362" s="284"/>
      <c r="M362" s="285" t="str">
        <f t="shared" si="36"/>
        <v/>
      </c>
      <c r="N362" s="293" t="str">
        <f t="shared" si="39"/>
        <v/>
      </c>
      <c r="O362" s="287" t="str">
        <f t="shared" si="40"/>
        <v/>
      </c>
      <c r="P362" s="288" t="str">
        <f t="shared" si="37"/>
        <v/>
      </c>
      <c r="Q362" s="289" t="str">
        <f t="shared" si="38"/>
        <v/>
      </c>
      <c r="R362" s="290" t="str">
        <f t="shared" si="41"/>
        <v/>
      </c>
      <c r="S362" s="291"/>
    </row>
    <row r="363" spans="1:19" x14ac:dyDescent="0.25">
      <c r="A363" s="292">
        <v>357</v>
      </c>
      <c r="B363" s="280" t="str">
        <f>IF('Frais de personnel'!B362=0,"",'Frais de personnel'!B362)</f>
        <v/>
      </c>
      <c r="C363" s="280" t="str">
        <f>IF('Frais de personnel'!C362=0,"",'Frais de personnel'!C362)</f>
        <v/>
      </c>
      <c r="D363" s="281" t="str">
        <f>IF('Frais de personnel'!D362=0,"",'Frais de personnel'!D362)</f>
        <v/>
      </c>
      <c r="E363" s="281" t="str">
        <f>IF('Frais de personnel'!E362=0,"",'Frais de personnel'!E362)</f>
        <v/>
      </c>
      <c r="F363" s="280" t="str">
        <f>IF('Frais de personnel'!F362=0,"",'Frais de personnel'!F362)</f>
        <v/>
      </c>
      <c r="G363" s="282" t="str">
        <f>IF('Frais de personnel'!G362=0,"",'Frais de personnel'!G362)</f>
        <v/>
      </c>
      <c r="H363" s="282" t="str">
        <f>IF('Frais de personnel'!H362=0,"",'Frais de personnel'!H362)</f>
        <v/>
      </c>
      <c r="I363" s="282" t="str">
        <f>IF('Frais de personnel'!I362=0,"",'Frais de personnel'!I362)</f>
        <v/>
      </c>
      <c r="J363" s="283"/>
      <c r="K363" s="284"/>
      <c r="L363" s="284"/>
      <c r="M363" s="285" t="str">
        <f t="shared" si="36"/>
        <v/>
      </c>
      <c r="N363" s="293" t="str">
        <f t="shared" si="39"/>
        <v/>
      </c>
      <c r="O363" s="287" t="str">
        <f t="shared" si="40"/>
        <v/>
      </c>
      <c r="P363" s="288" t="str">
        <f t="shared" si="37"/>
        <v/>
      </c>
      <c r="Q363" s="289" t="str">
        <f t="shared" si="38"/>
        <v/>
      </c>
      <c r="R363" s="290" t="str">
        <f t="shared" si="41"/>
        <v/>
      </c>
      <c r="S363" s="291"/>
    </row>
    <row r="364" spans="1:19" x14ac:dyDescent="0.25">
      <c r="A364" s="292">
        <v>358</v>
      </c>
      <c r="B364" s="280" t="str">
        <f>IF('Frais de personnel'!B363=0,"",'Frais de personnel'!B363)</f>
        <v/>
      </c>
      <c r="C364" s="280" t="str">
        <f>IF('Frais de personnel'!C363=0,"",'Frais de personnel'!C363)</f>
        <v/>
      </c>
      <c r="D364" s="281" t="str">
        <f>IF('Frais de personnel'!D363=0,"",'Frais de personnel'!D363)</f>
        <v/>
      </c>
      <c r="E364" s="281" t="str">
        <f>IF('Frais de personnel'!E363=0,"",'Frais de personnel'!E363)</f>
        <v/>
      </c>
      <c r="F364" s="280" t="str">
        <f>IF('Frais de personnel'!F363=0,"",'Frais de personnel'!F363)</f>
        <v/>
      </c>
      <c r="G364" s="282" t="str">
        <f>IF('Frais de personnel'!G363=0,"",'Frais de personnel'!G363)</f>
        <v/>
      </c>
      <c r="H364" s="282" t="str">
        <f>IF('Frais de personnel'!H363=0,"",'Frais de personnel'!H363)</f>
        <v/>
      </c>
      <c r="I364" s="282" t="str">
        <f>IF('Frais de personnel'!I363=0,"",'Frais de personnel'!I363)</f>
        <v/>
      </c>
      <c r="J364" s="283"/>
      <c r="K364" s="284"/>
      <c r="L364" s="284"/>
      <c r="M364" s="285" t="str">
        <f t="shared" si="36"/>
        <v/>
      </c>
      <c r="N364" s="293" t="str">
        <f t="shared" si="39"/>
        <v/>
      </c>
      <c r="O364" s="287" t="str">
        <f t="shared" si="40"/>
        <v/>
      </c>
      <c r="P364" s="288" t="str">
        <f t="shared" si="37"/>
        <v/>
      </c>
      <c r="Q364" s="289" t="str">
        <f t="shared" si="38"/>
        <v/>
      </c>
      <c r="R364" s="290" t="str">
        <f t="shared" si="41"/>
        <v/>
      </c>
      <c r="S364" s="291"/>
    </row>
    <row r="365" spans="1:19" x14ac:dyDescent="0.25">
      <c r="A365" s="292">
        <v>359</v>
      </c>
      <c r="B365" s="280" t="str">
        <f>IF('Frais de personnel'!B364=0,"",'Frais de personnel'!B364)</f>
        <v/>
      </c>
      <c r="C365" s="280" t="str">
        <f>IF('Frais de personnel'!C364=0,"",'Frais de personnel'!C364)</f>
        <v/>
      </c>
      <c r="D365" s="281" t="str">
        <f>IF('Frais de personnel'!D364=0,"",'Frais de personnel'!D364)</f>
        <v/>
      </c>
      <c r="E365" s="281" t="str">
        <f>IF('Frais de personnel'!E364=0,"",'Frais de personnel'!E364)</f>
        <v/>
      </c>
      <c r="F365" s="280" t="str">
        <f>IF('Frais de personnel'!F364=0,"",'Frais de personnel'!F364)</f>
        <v/>
      </c>
      <c r="G365" s="282" t="str">
        <f>IF('Frais de personnel'!G364=0,"",'Frais de personnel'!G364)</f>
        <v/>
      </c>
      <c r="H365" s="282" t="str">
        <f>IF('Frais de personnel'!H364=0,"",'Frais de personnel'!H364)</f>
        <v/>
      </c>
      <c r="I365" s="282" t="str">
        <f>IF('Frais de personnel'!I364=0,"",'Frais de personnel'!I364)</f>
        <v/>
      </c>
      <c r="J365" s="283"/>
      <c r="K365" s="284"/>
      <c r="L365" s="284"/>
      <c r="M365" s="285" t="str">
        <f t="shared" si="36"/>
        <v/>
      </c>
      <c r="N365" s="293" t="str">
        <f t="shared" si="39"/>
        <v/>
      </c>
      <c r="O365" s="287" t="str">
        <f t="shared" si="40"/>
        <v/>
      </c>
      <c r="P365" s="288" t="str">
        <f t="shared" si="37"/>
        <v/>
      </c>
      <c r="Q365" s="289" t="str">
        <f t="shared" si="38"/>
        <v/>
      </c>
      <c r="R365" s="290" t="str">
        <f t="shared" si="41"/>
        <v/>
      </c>
      <c r="S365" s="291"/>
    </row>
    <row r="366" spans="1:19" x14ac:dyDescent="0.25">
      <c r="A366" s="292">
        <v>360</v>
      </c>
      <c r="B366" s="280" t="str">
        <f>IF('Frais de personnel'!B365=0,"",'Frais de personnel'!B365)</f>
        <v/>
      </c>
      <c r="C366" s="280" t="str">
        <f>IF('Frais de personnel'!C365=0,"",'Frais de personnel'!C365)</f>
        <v/>
      </c>
      <c r="D366" s="281" t="str">
        <f>IF('Frais de personnel'!D365=0,"",'Frais de personnel'!D365)</f>
        <v/>
      </c>
      <c r="E366" s="281" t="str">
        <f>IF('Frais de personnel'!E365=0,"",'Frais de personnel'!E365)</f>
        <v/>
      </c>
      <c r="F366" s="280" t="str">
        <f>IF('Frais de personnel'!F365=0,"",'Frais de personnel'!F365)</f>
        <v/>
      </c>
      <c r="G366" s="282" t="str">
        <f>IF('Frais de personnel'!G365=0,"",'Frais de personnel'!G365)</f>
        <v/>
      </c>
      <c r="H366" s="282" t="str">
        <f>IF('Frais de personnel'!H365=0,"",'Frais de personnel'!H365)</f>
        <v/>
      </c>
      <c r="I366" s="282" t="str">
        <f>IF('Frais de personnel'!I365=0,"",'Frais de personnel'!I365)</f>
        <v/>
      </c>
      <c r="J366" s="283"/>
      <c r="K366" s="284"/>
      <c r="L366" s="284"/>
      <c r="M366" s="285" t="str">
        <f t="shared" si="36"/>
        <v/>
      </c>
      <c r="N366" s="293" t="str">
        <f t="shared" si="39"/>
        <v/>
      </c>
      <c r="O366" s="287" t="str">
        <f t="shared" si="40"/>
        <v/>
      </c>
      <c r="P366" s="288" t="str">
        <f t="shared" si="37"/>
        <v/>
      </c>
      <c r="Q366" s="289" t="str">
        <f t="shared" si="38"/>
        <v/>
      </c>
      <c r="R366" s="290" t="str">
        <f t="shared" si="41"/>
        <v/>
      </c>
      <c r="S366" s="291"/>
    </row>
    <row r="367" spans="1:19" x14ac:dyDescent="0.25">
      <c r="A367" s="292">
        <v>361</v>
      </c>
      <c r="B367" s="280" t="str">
        <f>IF('Frais de personnel'!B366=0,"",'Frais de personnel'!B366)</f>
        <v/>
      </c>
      <c r="C367" s="280" t="str">
        <f>IF('Frais de personnel'!C366=0,"",'Frais de personnel'!C366)</f>
        <v/>
      </c>
      <c r="D367" s="281" t="str">
        <f>IF('Frais de personnel'!D366=0,"",'Frais de personnel'!D366)</f>
        <v/>
      </c>
      <c r="E367" s="281" t="str">
        <f>IF('Frais de personnel'!E366=0,"",'Frais de personnel'!E366)</f>
        <v/>
      </c>
      <c r="F367" s="280" t="str">
        <f>IF('Frais de personnel'!F366=0,"",'Frais de personnel'!F366)</f>
        <v/>
      </c>
      <c r="G367" s="282" t="str">
        <f>IF('Frais de personnel'!G366=0,"",'Frais de personnel'!G366)</f>
        <v/>
      </c>
      <c r="H367" s="282" t="str">
        <f>IF('Frais de personnel'!H366=0,"",'Frais de personnel'!H366)</f>
        <v/>
      </c>
      <c r="I367" s="282" t="str">
        <f>IF('Frais de personnel'!I366=0,"",'Frais de personnel'!I366)</f>
        <v/>
      </c>
      <c r="J367" s="283"/>
      <c r="K367" s="284"/>
      <c r="L367" s="284"/>
      <c r="M367" s="285" t="str">
        <f t="shared" si="36"/>
        <v/>
      </c>
      <c r="N367" s="293" t="str">
        <f t="shared" si="39"/>
        <v/>
      </c>
      <c r="O367" s="287" t="str">
        <f t="shared" si="40"/>
        <v/>
      </c>
      <c r="P367" s="288" t="str">
        <f t="shared" si="37"/>
        <v/>
      </c>
      <c r="Q367" s="289" t="str">
        <f t="shared" si="38"/>
        <v/>
      </c>
      <c r="R367" s="290" t="str">
        <f t="shared" si="41"/>
        <v/>
      </c>
      <c r="S367" s="291"/>
    </row>
    <row r="368" spans="1:19" x14ac:dyDescent="0.25">
      <c r="A368" s="292">
        <v>362</v>
      </c>
      <c r="B368" s="280" t="str">
        <f>IF('Frais de personnel'!B367=0,"",'Frais de personnel'!B367)</f>
        <v/>
      </c>
      <c r="C368" s="280" t="str">
        <f>IF('Frais de personnel'!C367=0,"",'Frais de personnel'!C367)</f>
        <v/>
      </c>
      <c r="D368" s="281" t="str">
        <f>IF('Frais de personnel'!D367=0,"",'Frais de personnel'!D367)</f>
        <v/>
      </c>
      <c r="E368" s="281" t="str">
        <f>IF('Frais de personnel'!E367=0,"",'Frais de personnel'!E367)</f>
        <v/>
      </c>
      <c r="F368" s="280" t="str">
        <f>IF('Frais de personnel'!F367=0,"",'Frais de personnel'!F367)</f>
        <v/>
      </c>
      <c r="G368" s="282" t="str">
        <f>IF('Frais de personnel'!G367=0,"",'Frais de personnel'!G367)</f>
        <v/>
      </c>
      <c r="H368" s="282" t="str">
        <f>IF('Frais de personnel'!H367=0,"",'Frais de personnel'!H367)</f>
        <v/>
      </c>
      <c r="I368" s="282" t="str">
        <f>IF('Frais de personnel'!I367=0,"",'Frais de personnel'!I367)</f>
        <v/>
      </c>
      <c r="J368" s="283"/>
      <c r="K368" s="284"/>
      <c r="L368" s="284"/>
      <c r="M368" s="285" t="str">
        <f t="shared" si="36"/>
        <v/>
      </c>
      <c r="N368" s="293" t="str">
        <f t="shared" si="39"/>
        <v/>
      </c>
      <c r="O368" s="287" t="str">
        <f t="shared" si="40"/>
        <v/>
      </c>
      <c r="P368" s="288" t="str">
        <f t="shared" si="37"/>
        <v/>
      </c>
      <c r="Q368" s="289" t="str">
        <f t="shared" si="38"/>
        <v/>
      </c>
      <c r="R368" s="290" t="str">
        <f t="shared" si="41"/>
        <v/>
      </c>
      <c r="S368" s="291"/>
    </row>
    <row r="369" spans="1:19" x14ac:dyDescent="0.25">
      <c r="A369" s="292">
        <v>363</v>
      </c>
      <c r="B369" s="280" t="str">
        <f>IF('Frais de personnel'!B368=0,"",'Frais de personnel'!B368)</f>
        <v/>
      </c>
      <c r="C369" s="280" t="str">
        <f>IF('Frais de personnel'!C368=0,"",'Frais de personnel'!C368)</f>
        <v/>
      </c>
      <c r="D369" s="281" t="str">
        <f>IF('Frais de personnel'!D368=0,"",'Frais de personnel'!D368)</f>
        <v/>
      </c>
      <c r="E369" s="281" t="str">
        <f>IF('Frais de personnel'!E368=0,"",'Frais de personnel'!E368)</f>
        <v/>
      </c>
      <c r="F369" s="280" t="str">
        <f>IF('Frais de personnel'!F368=0,"",'Frais de personnel'!F368)</f>
        <v/>
      </c>
      <c r="G369" s="282" t="str">
        <f>IF('Frais de personnel'!G368=0,"",'Frais de personnel'!G368)</f>
        <v/>
      </c>
      <c r="H369" s="282" t="str">
        <f>IF('Frais de personnel'!H368=0,"",'Frais de personnel'!H368)</f>
        <v/>
      </c>
      <c r="I369" s="282" t="str">
        <f>IF('Frais de personnel'!I368=0,"",'Frais de personnel'!I368)</f>
        <v/>
      </c>
      <c r="J369" s="283"/>
      <c r="K369" s="284"/>
      <c r="L369" s="284"/>
      <c r="M369" s="285" t="str">
        <f t="shared" si="36"/>
        <v/>
      </c>
      <c r="N369" s="293" t="str">
        <f t="shared" si="39"/>
        <v/>
      </c>
      <c r="O369" s="287" t="str">
        <f t="shared" si="40"/>
        <v/>
      </c>
      <c r="P369" s="288" t="str">
        <f t="shared" si="37"/>
        <v/>
      </c>
      <c r="Q369" s="289" t="str">
        <f t="shared" si="38"/>
        <v/>
      </c>
      <c r="R369" s="290" t="str">
        <f t="shared" si="41"/>
        <v/>
      </c>
      <c r="S369" s="291"/>
    </row>
    <row r="370" spans="1:19" x14ac:dyDescent="0.25">
      <c r="A370" s="292">
        <v>364</v>
      </c>
      <c r="B370" s="280" t="str">
        <f>IF('Frais de personnel'!B369=0,"",'Frais de personnel'!B369)</f>
        <v/>
      </c>
      <c r="C370" s="280" t="str">
        <f>IF('Frais de personnel'!C369=0,"",'Frais de personnel'!C369)</f>
        <v/>
      </c>
      <c r="D370" s="281" t="str">
        <f>IF('Frais de personnel'!D369=0,"",'Frais de personnel'!D369)</f>
        <v/>
      </c>
      <c r="E370" s="281" t="str">
        <f>IF('Frais de personnel'!E369=0,"",'Frais de personnel'!E369)</f>
        <v/>
      </c>
      <c r="F370" s="280" t="str">
        <f>IF('Frais de personnel'!F369=0,"",'Frais de personnel'!F369)</f>
        <v/>
      </c>
      <c r="G370" s="282" t="str">
        <f>IF('Frais de personnel'!G369=0,"",'Frais de personnel'!G369)</f>
        <v/>
      </c>
      <c r="H370" s="282" t="str">
        <f>IF('Frais de personnel'!H369=0,"",'Frais de personnel'!H369)</f>
        <v/>
      </c>
      <c r="I370" s="282" t="str">
        <f>IF('Frais de personnel'!I369=0,"",'Frais de personnel'!I369)</f>
        <v/>
      </c>
      <c r="J370" s="283"/>
      <c r="K370" s="284"/>
      <c r="L370" s="284"/>
      <c r="M370" s="285" t="str">
        <f t="shared" si="36"/>
        <v/>
      </c>
      <c r="N370" s="293" t="str">
        <f t="shared" si="39"/>
        <v/>
      </c>
      <c r="O370" s="287" t="str">
        <f t="shared" si="40"/>
        <v/>
      </c>
      <c r="P370" s="288" t="str">
        <f t="shared" si="37"/>
        <v/>
      </c>
      <c r="Q370" s="289" t="str">
        <f t="shared" si="38"/>
        <v/>
      </c>
      <c r="R370" s="290" t="str">
        <f t="shared" si="41"/>
        <v/>
      </c>
      <c r="S370" s="291"/>
    </row>
    <row r="371" spans="1:19" x14ac:dyDescent="0.25">
      <c r="A371" s="292">
        <v>365</v>
      </c>
      <c r="B371" s="280" t="str">
        <f>IF('Frais de personnel'!B370=0,"",'Frais de personnel'!B370)</f>
        <v/>
      </c>
      <c r="C371" s="280" t="str">
        <f>IF('Frais de personnel'!C370=0,"",'Frais de personnel'!C370)</f>
        <v/>
      </c>
      <c r="D371" s="281" t="str">
        <f>IF('Frais de personnel'!D370=0,"",'Frais de personnel'!D370)</f>
        <v/>
      </c>
      <c r="E371" s="281" t="str">
        <f>IF('Frais de personnel'!E370=0,"",'Frais de personnel'!E370)</f>
        <v/>
      </c>
      <c r="F371" s="280" t="str">
        <f>IF('Frais de personnel'!F370=0,"",'Frais de personnel'!F370)</f>
        <v/>
      </c>
      <c r="G371" s="282" t="str">
        <f>IF('Frais de personnel'!G370=0,"",'Frais de personnel'!G370)</f>
        <v/>
      </c>
      <c r="H371" s="282" t="str">
        <f>IF('Frais de personnel'!H370=0,"",'Frais de personnel'!H370)</f>
        <v/>
      </c>
      <c r="I371" s="282" t="str">
        <f>IF('Frais de personnel'!I370=0,"",'Frais de personnel'!I370)</f>
        <v/>
      </c>
      <c r="J371" s="283"/>
      <c r="K371" s="284"/>
      <c r="L371" s="284"/>
      <c r="M371" s="285" t="str">
        <f t="shared" si="36"/>
        <v/>
      </c>
      <c r="N371" s="293" t="str">
        <f t="shared" si="39"/>
        <v/>
      </c>
      <c r="O371" s="287" t="str">
        <f t="shared" si="40"/>
        <v/>
      </c>
      <c r="P371" s="288" t="str">
        <f t="shared" si="37"/>
        <v/>
      </c>
      <c r="Q371" s="289" t="str">
        <f t="shared" si="38"/>
        <v/>
      </c>
      <c r="R371" s="290" t="str">
        <f t="shared" si="41"/>
        <v/>
      </c>
      <c r="S371" s="291"/>
    </row>
    <row r="372" spans="1:19" x14ac:dyDescent="0.25">
      <c r="A372" s="292">
        <v>366</v>
      </c>
      <c r="B372" s="280" t="str">
        <f>IF('Frais de personnel'!B371=0,"",'Frais de personnel'!B371)</f>
        <v/>
      </c>
      <c r="C372" s="280" t="str">
        <f>IF('Frais de personnel'!C371=0,"",'Frais de personnel'!C371)</f>
        <v/>
      </c>
      <c r="D372" s="281" t="str">
        <f>IF('Frais de personnel'!D371=0,"",'Frais de personnel'!D371)</f>
        <v/>
      </c>
      <c r="E372" s="281" t="str">
        <f>IF('Frais de personnel'!E371=0,"",'Frais de personnel'!E371)</f>
        <v/>
      </c>
      <c r="F372" s="280" t="str">
        <f>IF('Frais de personnel'!F371=0,"",'Frais de personnel'!F371)</f>
        <v/>
      </c>
      <c r="G372" s="282" t="str">
        <f>IF('Frais de personnel'!G371=0,"",'Frais de personnel'!G371)</f>
        <v/>
      </c>
      <c r="H372" s="282" t="str">
        <f>IF('Frais de personnel'!H371=0,"",'Frais de personnel'!H371)</f>
        <v/>
      </c>
      <c r="I372" s="282" t="str">
        <f>IF('Frais de personnel'!I371=0,"",'Frais de personnel'!I371)</f>
        <v/>
      </c>
      <c r="J372" s="283"/>
      <c r="K372" s="284"/>
      <c r="L372" s="284"/>
      <c r="M372" s="285" t="str">
        <f t="shared" si="36"/>
        <v/>
      </c>
      <c r="N372" s="293" t="str">
        <f t="shared" si="39"/>
        <v/>
      </c>
      <c r="O372" s="287" t="str">
        <f t="shared" si="40"/>
        <v/>
      </c>
      <c r="P372" s="288" t="str">
        <f t="shared" si="37"/>
        <v/>
      </c>
      <c r="Q372" s="289" t="str">
        <f t="shared" si="38"/>
        <v/>
      </c>
      <c r="R372" s="290" t="str">
        <f t="shared" si="41"/>
        <v/>
      </c>
      <c r="S372" s="291"/>
    </row>
    <row r="373" spans="1:19" x14ac:dyDescent="0.25">
      <c r="A373" s="292">
        <v>367</v>
      </c>
      <c r="B373" s="280" t="str">
        <f>IF('Frais de personnel'!B372=0,"",'Frais de personnel'!B372)</f>
        <v/>
      </c>
      <c r="C373" s="280" t="str">
        <f>IF('Frais de personnel'!C372=0,"",'Frais de personnel'!C372)</f>
        <v/>
      </c>
      <c r="D373" s="281" t="str">
        <f>IF('Frais de personnel'!D372=0,"",'Frais de personnel'!D372)</f>
        <v/>
      </c>
      <c r="E373" s="281" t="str">
        <f>IF('Frais de personnel'!E372=0,"",'Frais de personnel'!E372)</f>
        <v/>
      </c>
      <c r="F373" s="280" t="str">
        <f>IF('Frais de personnel'!F372=0,"",'Frais de personnel'!F372)</f>
        <v/>
      </c>
      <c r="G373" s="282" t="str">
        <f>IF('Frais de personnel'!G372=0,"",'Frais de personnel'!G372)</f>
        <v/>
      </c>
      <c r="H373" s="282" t="str">
        <f>IF('Frais de personnel'!H372=0,"",'Frais de personnel'!H372)</f>
        <v/>
      </c>
      <c r="I373" s="282" t="str">
        <f>IF('Frais de personnel'!I372=0,"",'Frais de personnel'!I372)</f>
        <v/>
      </c>
      <c r="J373" s="283"/>
      <c r="K373" s="284"/>
      <c r="L373" s="284"/>
      <c r="M373" s="285" t="str">
        <f t="shared" si="36"/>
        <v/>
      </c>
      <c r="N373" s="293" t="str">
        <f t="shared" si="39"/>
        <v/>
      </c>
      <c r="O373" s="287" t="str">
        <f t="shared" si="40"/>
        <v/>
      </c>
      <c r="P373" s="288" t="str">
        <f t="shared" si="37"/>
        <v/>
      </c>
      <c r="Q373" s="289" t="str">
        <f t="shared" si="38"/>
        <v/>
      </c>
      <c r="R373" s="290" t="str">
        <f t="shared" si="41"/>
        <v/>
      </c>
      <c r="S373" s="291"/>
    </row>
    <row r="374" spans="1:19" x14ac:dyDescent="0.25">
      <c r="A374" s="292">
        <v>368</v>
      </c>
      <c r="B374" s="280" t="str">
        <f>IF('Frais de personnel'!B373=0,"",'Frais de personnel'!B373)</f>
        <v/>
      </c>
      <c r="C374" s="280" t="str">
        <f>IF('Frais de personnel'!C373=0,"",'Frais de personnel'!C373)</f>
        <v/>
      </c>
      <c r="D374" s="281" t="str">
        <f>IF('Frais de personnel'!D373=0,"",'Frais de personnel'!D373)</f>
        <v/>
      </c>
      <c r="E374" s="281" t="str">
        <f>IF('Frais de personnel'!E373=0,"",'Frais de personnel'!E373)</f>
        <v/>
      </c>
      <c r="F374" s="280" t="str">
        <f>IF('Frais de personnel'!F373=0,"",'Frais de personnel'!F373)</f>
        <v/>
      </c>
      <c r="G374" s="282" t="str">
        <f>IF('Frais de personnel'!G373=0,"",'Frais de personnel'!G373)</f>
        <v/>
      </c>
      <c r="H374" s="282" t="str">
        <f>IF('Frais de personnel'!H373=0,"",'Frais de personnel'!H373)</f>
        <v/>
      </c>
      <c r="I374" s="282" t="str">
        <f>IF('Frais de personnel'!I373=0,"",'Frais de personnel'!I373)</f>
        <v/>
      </c>
      <c r="J374" s="283"/>
      <c r="K374" s="284"/>
      <c r="L374" s="284"/>
      <c r="M374" s="285" t="str">
        <f t="shared" si="36"/>
        <v/>
      </c>
      <c r="N374" s="293" t="str">
        <f t="shared" si="39"/>
        <v/>
      </c>
      <c r="O374" s="287" t="str">
        <f t="shared" si="40"/>
        <v/>
      </c>
      <c r="P374" s="288" t="str">
        <f t="shared" si="37"/>
        <v/>
      </c>
      <c r="Q374" s="289" t="str">
        <f t="shared" si="38"/>
        <v/>
      </c>
      <c r="R374" s="290" t="str">
        <f t="shared" si="41"/>
        <v/>
      </c>
      <c r="S374" s="291"/>
    </row>
    <row r="375" spans="1:19" x14ac:dyDescent="0.25">
      <c r="A375" s="292">
        <v>369</v>
      </c>
      <c r="B375" s="280" t="str">
        <f>IF('Frais de personnel'!B374=0,"",'Frais de personnel'!B374)</f>
        <v/>
      </c>
      <c r="C375" s="280" t="str">
        <f>IF('Frais de personnel'!C374=0,"",'Frais de personnel'!C374)</f>
        <v/>
      </c>
      <c r="D375" s="281" t="str">
        <f>IF('Frais de personnel'!D374=0,"",'Frais de personnel'!D374)</f>
        <v/>
      </c>
      <c r="E375" s="281" t="str">
        <f>IF('Frais de personnel'!E374=0,"",'Frais de personnel'!E374)</f>
        <v/>
      </c>
      <c r="F375" s="280" t="str">
        <f>IF('Frais de personnel'!F374=0,"",'Frais de personnel'!F374)</f>
        <v/>
      </c>
      <c r="G375" s="282" t="str">
        <f>IF('Frais de personnel'!G374=0,"",'Frais de personnel'!G374)</f>
        <v/>
      </c>
      <c r="H375" s="282" t="str">
        <f>IF('Frais de personnel'!H374=0,"",'Frais de personnel'!H374)</f>
        <v/>
      </c>
      <c r="I375" s="282" t="str">
        <f>IF('Frais de personnel'!I374=0,"",'Frais de personnel'!I374)</f>
        <v/>
      </c>
      <c r="J375" s="283"/>
      <c r="K375" s="284"/>
      <c r="L375" s="284"/>
      <c r="M375" s="285" t="str">
        <f t="shared" si="36"/>
        <v/>
      </c>
      <c r="N375" s="293" t="str">
        <f t="shared" si="39"/>
        <v/>
      </c>
      <c r="O375" s="287" t="str">
        <f t="shared" si="40"/>
        <v/>
      </c>
      <c r="P375" s="288" t="str">
        <f t="shared" si="37"/>
        <v/>
      </c>
      <c r="Q375" s="289" t="str">
        <f t="shared" si="38"/>
        <v/>
      </c>
      <c r="R375" s="290" t="str">
        <f t="shared" si="41"/>
        <v/>
      </c>
      <c r="S375" s="291"/>
    </row>
    <row r="376" spans="1:19" x14ac:dyDescent="0.25">
      <c r="A376" s="292">
        <v>370</v>
      </c>
      <c r="B376" s="280" t="str">
        <f>IF('Frais de personnel'!B375=0,"",'Frais de personnel'!B375)</f>
        <v/>
      </c>
      <c r="C376" s="280" t="str">
        <f>IF('Frais de personnel'!C375=0,"",'Frais de personnel'!C375)</f>
        <v/>
      </c>
      <c r="D376" s="281" t="str">
        <f>IF('Frais de personnel'!D375=0,"",'Frais de personnel'!D375)</f>
        <v/>
      </c>
      <c r="E376" s="281" t="str">
        <f>IF('Frais de personnel'!E375=0,"",'Frais de personnel'!E375)</f>
        <v/>
      </c>
      <c r="F376" s="280" t="str">
        <f>IF('Frais de personnel'!F375=0,"",'Frais de personnel'!F375)</f>
        <v/>
      </c>
      <c r="G376" s="282" t="str">
        <f>IF('Frais de personnel'!G375=0,"",'Frais de personnel'!G375)</f>
        <v/>
      </c>
      <c r="H376" s="282" t="str">
        <f>IF('Frais de personnel'!H375=0,"",'Frais de personnel'!H375)</f>
        <v/>
      </c>
      <c r="I376" s="282" t="str">
        <f>IF('Frais de personnel'!I375=0,"",'Frais de personnel'!I375)</f>
        <v/>
      </c>
      <c r="J376" s="283"/>
      <c r="K376" s="284"/>
      <c r="L376" s="284"/>
      <c r="M376" s="285" t="str">
        <f t="shared" si="36"/>
        <v/>
      </c>
      <c r="N376" s="293" t="str">
        <f t="shared" si="39"/>
        <v/>
      </c>
      <c r="O376" s="287" t="str">
        <f t="shared" si="40"/>
        <v/>
      </c>
      <c r="P376" s="288" t="str">
        <f t="shared" si="37"/>
        <v/>
      </c>
      <c r="Q376" s="289" t="str">
        <f t="shared" si="38"/>
        <v/>
      </c>
      <c r="R376" s="290" t="str">
        <f t="shared" si="41"/>
        <v/>
      </c>
      <c r="S376" s="291"/>
    </row>
    <row r="377" spans="1:19" x14ac:dyDescent="0.25">
      <c r="A377" s="292">
        <v>371</v>
      </c>
      <c r="B377" s="280" t="str">
        <f>IF('Frais de personnel'!B376=0,"",'Frais de personnel'!B376)</f>
        <v/>
      </c>
      <c r="C377" s="280" t="str">
        <f>IF('Frais de personnel'!C376=0,"",'Frais de personnel'!C376)</f>
        <v/>
      </c>
      <c r="D377" s="281" t="str">
        <f>IF('Frais de personnel'!D376=0,"",'Frais de personnel'!D376)</f>
        <v/>
      </c>
      <c r="E377" s="281" t="str">
        <f>IF('Frais de personnel'!E376=0,"",'Frais de personnel'!E376)</f>
        <v/>
      </c>
      <c r="F377" s="280" t="str">
        <f>IF('Frais de personnel'!F376=0,"",'Frais de personnel'!F376)</f>
        <v/>
      </c>
      <c r="G377" s="282" t="str">
        <f>IF('Frais de personnel'!G376=0,"",'Frais de personnel'!G376)</f>
        <v/>
      </c>
      <c r="H377" s="282" t="str">
        <f>IF('Frais de personnel'!H376=0,"",'Frais de personnel'!H376)</f>
        <v/>
      </c>
      <c r="I377" s="282" t="str">
        <f>IF('Frais de personnel'!I376=0,"",'Frais de personnel'!I376)</f>
        <v/>
      </c>
      <c r="J377" s="283"/>
      <c r="K377" s="284"/>
      <c r="L377" s="284"/>
      <c r="M377" s="285" t="str">
        <f t="shared" si="36"/>
        <v/>
      </c>
      <c r="N377" s="293" t="str">
        <f t="shared" si="39"/>
        <v/>
      </c>
      <c r="O377" s="287" t="str">
        <f t="shared" si="40"/>
        <v/>
      </c>
      <c r="P377" s="288" t="str">
        <f t="shared" si="37"/>
        <v/>
      </c>
      <c r="Q377" s="289" t="str">
        <f t="shared" si="38"/>
        <v/>
      </c>
      <c r="R377" s="290" t="str">
        <f t="shared" si="41"/>
        <v/>
      </c>
      <c r="S377" s="291"/>
    </row>
    <row r="378" spans="1:19" x14ac:dyDescent="0.25">
      <c r="A378" s="292">
        <v>372</v>
      </c>
      <c r="B378" s="280" t="str">
        <f>IF('Frais de personnel'!B377=0,"",'Frais de personnel'!B377)</f>
        <v/>
      </c>
      <c r="C378" s="280" t="str">
        <f>IF('Frais de personnel'!C377=0,"",'Frais de personnel'!C377)</f>
        <v/>
      </c>
      <c r="D378" s="281" t="str">
        <f>IF('Frais de personnel'!D377=0,"",'Frais de personnel'!D377)</f>
        <v/>
      </c>
      <c r="E378" s="281" t="str">
        <f>IF('Frais de personnel'!E377=0,"",'Frais de personnel'!E377)</f>
        <v/>
      </c>
      <c r="F378" s="280" t="str">
        <f>IF('Frais de personnel'!F377=0,"",'Frais de personnel'!F377)</f>
        <v/>
      </c>
      <c r="G378" s="282" t="str">
        <f>IF('Frais de personnel'!G377=0,"",'Frais de personnel'!G377)</f>
        <v/>
      </c>
      <c r="H378" s="282" t="str">
        <f>IF('Frais de personnel'!H377=0,"",'Frais de personnel'!H377)</f>
        <v/>
      </c>
      <c r="I378" s="282" t="str">
        <f>IF('Frais de personnel'!I377=0,"",'Frais de personnel'!I377)</f>
        <v/>
      </c>
      <c r="J378" s="283"/>
      <c r="K378" s="284"/>
      <c r="L378" s="284"/>
      <c r="M378" s="285" t="str">
        <f t="shared" si="36"/>
        <v/>
      </c>
      <c r="N378" s="293" t="str">
        <f t="shared" si="39"/>
        <v/>
      </c>
      <c r="O378" s="287" t="str">
        <f t="shared" si="40"/>
        <v/>
      </c>
      <c r="P378" s="288" t="str">
        <f t="shared" si="37"/>
        <v/>
      </c>
      <c r="Q378" s="289" t="str">
        <f t="shared" si="38"/>
        <v/>
      </c>
      <c r="R378" s="290" t="str">
        <f t="shared" si="41"/>
        <v/>
      </c>
      <c r="S378" s="291"/>
    </row>
    <row r="379" spans="1:19" x14ac:dyDescent="0.25">
      <c r="A379" s="292">
        <v>373</v>
      </c>
      <c r="B379" s="280" t="str">
        <f>IF('Frais de personnel'!B378=0,"",'Frais de personnel'!B378)</f>
        <v/>
      </c>
      <c r="C379" s="280" t="str">
        <f>IF('Frais de personnel'!C378=0,"",'Frais de personnel'!C378)</f>
        <v/>
      </c>
      <c r="D379" s="281" t="str">
        <f>IF('Frais de personnel'!D378=0,"",'Frais de personnel'!D378)</f>
        <v/>
      </c>
      <c r="E379" s="281" t="str">
        <f>IF('Frais de personnel'!E378=0,"",'Frais de personnel'!E378)</f>
        <v/>
      </c>
      <c r="F379" s="280" t="str">
        <f>IF('Frais de personnel'!F378=0,"",'Frais de personnel'!F378)</f>
        <v/>
      </c>
      <c r="G379" s="282" t="str">
        <f>IF('Frais de personnel'!G378=0,"",'Frais de personnel'!G378)</f>
        <v/>
      </c>
      <c r="H379" s="282" t="str">
        <f>IF('Frais de personnel'!H378=0,"",'Frais de personnel'!H378)</f>
        <v/>
      </c>
      <c r="I379" s="282" t="str">
        <f>IF('Frais de personnel'!I378=0,"",'Frais de personnel'!I378)</f>
        <v/>
      </c>
      <c r="J379" s="283"/>
      <c r="K379" s="284"/>
      <c r="L379" s="284"/>
      <c r="M379" s="285" t="str">
        <f t="shared" si="36"/>
        <v/>
      </c>
      <c r="N379" s="293" t="str">
        <f t="shared" si="39"/>
        <v/>
      </c>
      <c r="O379" s="287" t="str">
        <f t="shared" si="40"/>
        <v/>
      </c>
      <c r="P379" s="288" t="str">
        <f t="shared" si="37"/>
        <v/>
      </c>
      <c r="Q379" s="289" t="str">
        <f t="shared" si="38"/>
        <v/>
      </c>
      <c r="R379" s="290" t="str">
        <f t="shared" si="41"/>
        <v/>
      </c>
      <c r="S379" s="291"/>
    </row>
    <row r="380" spans="1:19" x14ac:dyDescent="0.25">
      <c r="A380" s="292">
        <v>374</v>
      </c>
      <c r="B380" s="280" t="str">
        <f>IF('Frais de personnel'!B379=0,"",'Frais de personnel'!B379)</f>
        <v/>
      </c>
      <c r="C380" s="280" t="str">
        <f>IF('Frais de personnel'!C379=0,"",'Frais de personnel'!C379)</f>
        <v/>
      </c>
      <c r="D380" s="281" t="str">
        <f>IF('Frais de personnel'!D379=0,"",'Frais de personnel'!D379)</f>
        <v/>
      </c>
      <c r="E380" s="281" t="str">
        <f>IF('Frais de personnel'!E379=0,"",'Frais de personnel'!E379)</f>
        <v/>
      </c>
      <c r="F380" s="280" t="str">
        <f>IF('Frais de personnel'!F379=0,"",'Frais de personnel'!F379)</f>
        <v/>
      </c>
      <c r="G380" s="282" t="str">
        <f>IF('Frais de personnel'!G379=0,"",'Frais de personnel'!G379)</f>
        <v/>
      </c>
      <c r="H380" s="282" t="str">
        <f>IF('Frais de personnel'!H379=0,"",'Frais de personnel'!H379)</f>
        <v/>
      </c>
      <c r="I380" s="282" t="str">
        <f>IF('Frais de personnel'!I379=0,"",'Frais de personnel'!I379)</f>
        <v/>
      </c>
      <c r="J380" s="283"/>
      <c r="K380" s="284"/>
      <c r="L380" s="284"/>
      <c r="M380" s="285" t="str">
        <f t="shared" si="36"/>
        <v/>
      </c>
      <c r="N380" s="293" t="str">
        <f t="shared" si="39"/>
        <v/>
      </c>
      <c r="O380" s="287" t="str">
        <f t="shared" si="40"/>
        <v/>
      </c>
      <c r="P380" s="288" t="str">
        <f t="shared" si="37"/>
        <v/>
      </c>
      <c r="Q380" s="289" t="str">
        <f t="shared" si="38"/>
        <v/>
      </c>
      <c r="R380" s="290" t="str">
        <f t="shared" si="41"/>
        <v/>
      </c>
      <c r="S380" s="291"/>
    </row>
    <row r="381" spans="1:19" x14ac:dyDescent="0.25">
      <c r="A381" s="292">
        <v>375</v>
      </c>
      <c r="B381" s="280" t="str">
        <f>IF('Frais de personnel'!B380=0,"",'Frais de personnel'!B380)</f>
        <v/>
      </c>
      <c r="C381" s="280" t="str">
        <f>IF('Frais de personnel'!C380=0,"",'Frais de personnel'!C380)</f>
        <v/>
      </c>
      <c r="D381" s="281" t="str">
        <f>IF('Frais de personnel'!D380=0,"",'Frais de personnel'!D380)</f>
        <v/>
      </c>
      <c r="E381" s="281" t="str">
        <f>IF('Frais de personnel'!E380=0,"",'Frais de personnel'!E380)</f>
        <v/>
      </c>
      <c r="F381" s="280" t="str">
        <f>IF('Frais de personnel'!F380=0,"",'Frais de personnel'!F380)</f>
        <v/>
      </c>
      <c r="G381" s="282" t="str">
        <f>IF('Frais de personnel'!G380=0,"",'Frais de personnel'!G380)</f>
        <v/>
      </c>
      <c r="H381" s="282" t="str">
        <f>IF('Frais de personnel'!H380=0,"",'Frais de personnel'!H380)</f>
        <v/>
      </c>
      <c r="I381" s="282" t="str">
        <f>IF('Frais de personnel'!I380=0,"",'Frais de personnel'!I380)</f>
        <v/>
      </c>
      <c r="J381" s="283"/>
      <c r="K381" s="284"/>
      <c r="L381" s="284"/>
      <c r="M381" s="285" t="str">
        <f t="shared" si="36"/>
        <v/>
      </c>
      <c r="N381" s="293" t="str">
        <f t="shared" si="39"/>
        <v/>
      </c>
      <c r="O381" s="287" t="str">
        <f t="shared" si="40"/>
        <v/>
      </c>
      <c r="P381" s="288" t="str">
        <f t="shared" si="37"/>
        <v/>
      </c>
      <c r="Q381" s="289" t="str">
        <f t="shared" si="38"/>
        <v/>
      </c>
      <c r="R381" s="290" t="str">
        <f t="shared" si="41"/>
        <v/>
      </c>
      <c r="S381" s="291"/>
    </row>
    <row r="382" spans="1:19" x14ac:dyDescent="0.25">
      <c r="A382" s="292">
        <v>376</v>
      </c>
      <c r="B382" s="280" t="str">
        <f>IF('Frais de personnel'!B381=0,"",'Frais de personnel'!B381)</f>
        <v/>
      </c>
      <c r="C382" s="280" t="str">
        <f>IF('Frais de personnel'!C381=0,"",'Frais de personnel'!C381)</f>
        <v/>
      </c>
      <c r="D382" s="281" t="str">
        <f>IF('Frais de personnel'!D381=0,"",'Frais de personnel'!D381)</f>
        <v/>
      </c>
      <c r="E382" s="281" t="str">
        <f>IF('Frais de personnel'!E381=0,"",'Frais de personnel'!E381)</f>
        <v/>
      </c>
      <c r="F382" s="280" t="str">
        <f>IF('Frais de personnel'!F381=0,"",'Frais de personnel'!F381)</f>
        <v/>
      </c>
      <c r="G382" s="282" t="str">
        <f>IF('Frais de personnel'!G381=0,"",'Frais de personnel'!G381)</f>
        <v/>
      </c>
      <c r="H382" s="282" t="str">
        <f>IF('Frais de personnel'!H381=0,"",'Frais de personnel'!H381)</f>
        <v/>
      </c>
      <c r="I382" s="282" t="str">
        <f>IF('Frais de personnel'!I381=0,"",'Frais de personnel'!I381)</f>
        <v/>
      </c>
      <c r="J382" s="283"/>
      <c r="K382" s="284"/>
      <c r="L382" s="284"/>
      <c r="M382" s="285" t="str">
        <f t="shared" si="36"/>
        <v/>
      </c>
      <c r="N382" s="293" t="str">
        <f t="shared" si="39"/>
        <v/>
      </c>
      <c r="O382" s="287" t="str">
        <f t="shared" si="40"/>
        <v/>
      </c>
      <c r="P382" s="288" t="str">
        <f t="shared" si="37"/>
        <v/>
      </c>
      <c r="Q382" s="289" t="str">
        <f t="shared" si="38"/>
        <v/>
      </c>
      <c r="R382" s="290" t="str">
        <f t="shared" si="41"/>
        <v/>
      </c>
      <c r="S382" s="291"/>
    </row>
    <row r="383" spans="1:19" x14ac:dyDescent="0.25">
      <c r="A383" s="292">
        <v>377</v>
      </c>
      <c r="B383" s="280" t="str">
        <f>IF('Frais de personnel'!B382=0,"",'Frais de personnel'!B382)</f>
        <v/>
      </c>
      <c r="C383" s="280" t="str">
        <f>IF('Frais de personnel'!C382=0,"",'Frais de personnel'!C382)</f>
        <v/>
      </c>
      <c r="D383" s="281" t="str">
        <f>IF('Frais de personnel'!D382=0,"",'Frais de personnel'!D382)</f>
        <v/>
      </c>
      <c r="E383" s="281" t="str">
        <f>IF('Frais de personnel'!E382=0,"",'Frais de personnel'!E382)</f>
        <v/>
      </c>
      <c r="F383" s="280" t="str">
        <f>IF('Frais de personnel'!F382=0,"",'Frais de personnel'!F382)</f>
        <v/>
      </c>
      <c r="G383" s="282" t="str">
        <f>IF('Frais de personnel'!G382=0,"",'Frais de personnel'!G382)</f>
        <v/>
      </c>
      <c r="H383" s="282" t="str">
        <f>IF('Frais de personnel'!H382=0,"",'Frais de personnel'!H382)</f>
        <v/>
      </c>
      <c r="I383" s="282" t="str">
        <f>IF('Frais de personnel'!I382=0,"",'Frais de personnel'!I382)</f>
        <v/>
      </c>
      <c r="J383" s="283"/>
      <c r="K383" s="284"/>
      <c r="L383" s="284"/>
      <c r="M383" s="285" t="str">
        <f t="shared" si="36"/>
        <v/>
      </c>
      <c r="N383" s="293" t="str">
        <f t="shared" si="39"/>
        <v/>
      </c>
      <c r="O383" s="287" t="str">
        <f t="shared" si="40"/>
        <v/>
      </c>
      <c r="P383" s="288" t="str">
        <f t="shared" si="37"/>
        <v/>
      </c>
      <c r="Q383" s="289" t="str">
        <f t="shared" si="38"/>
        <v/>
      </c>
      <c r="R383" s="290" t="str">
        <f t="shared" si="41"/>
        <v/>
      </c>
      <c r="S383" s="291"/>
    </row>
    <row r="384" spans="1:19" x14ac:dyDescent="0.25">
      <c r="A384" s="292">
        <v>378</v>
      </c>
      <c r="B384" s="280" t="str">
        <f>IF('Frais de personnel'!B383=0,"",'Frais de personnel'!B383)</f>
        <v/>
      </c>
      <c r="C384" s="280" t="str">
        <f>IF('Frais de personnel'!C383=0,"",'Frais de personnel'!C383)</f>
        <v/>
      </c>
      <c r="D384" s="281" t="str">
        <f>IF('Frais de personnel'!D383=0,"",'Frais de personnel'!D383)</f>
        <v/>
      </c>
      <c r="E384" s="281" t="str">
        <f>IF('Frais de personnel'!E383=0,"",'Frais de personnel'!E383)</f>
        <v/>
      </c>
      <c r="F384" s="280" t="str">
        <f>IF('Frais de personnel'!F383=0,"",'Frais de personnel'!F383)</f>
        <v/>
      </c>
      <c r="G384" s="282" t="str">
        <f>IF('Frais de personnel'!G383=0,"",'Frais de personnel'!G383)</f>
        <v/>
      </c>
      <c r="H384" s="282" t="str">
        <f>IF('Frais de personnel'!H383=0,"",'Frais de personnel'!H383)</f>
        <v/>
      </c>
      <c r="I384" s="282" t="str">
        <f>IF('Frais de personnel'!I383=0,"",'Frais de personnel'!I383)</f>
        <v/>
      </c>
      <c r="J384" s="283"/>
      <c r="K384" s="284"/>
      <c r="L384" s="284"/>
      <c r="M384" s="285" t="str">
        <f t="shared" si="36"/>
        <v/>
      </c>
      <c r="N384" s="293" t="str">
        <f t="shared" si="39"/>
        <v/>
      </c>
      <c r="O384" s="287" t="str">
        <f t="shared" si="40"/>
        <v/>
      </c>
      <c r="P384" s="288" t="str">
        <f t="shared" si="37"/>
        <v/>
      </c>
      <c r="Q384" s="289" t="str">
        <f t="shared" si="38"/>
        <v/>
      </c>
      <c r="R384" s="290" t="str">
        <f t="shared" si="41"/>
        <v/>
      </c>
      <c r="S384" s="291"/>
    </row>
    <row r="385" spans="1:19" x14ac:dyDescent="0.25">
      <c r="A385" s="292">
        <v>379</v>
      </c>
      <c r="B385" s="280" t="str">
        <f>IF('Frais de personnel'!B384=0,"",'Frais de personnel'!B384)</f>
        <v/>
      </c>
      <c r="C385" s="280" t="str">
        <f>IF('Frais de personnel'!C384=0,"",'Frais de personnel'!C384)</f>
        <v/>
      </c>
      <c r="D385" s="281" t="str">
        <f>IF('Frais de personnel'!D384=0,"",'Frais de personnel'!D384)</f>
        <v/>
      </c>
      <c r="E385" s="281" t="str">
        <f>IF('Frais de personnel'!E384=0,"",'Frais de personnel'!E384)</f>
        <v/>
      </c>
      <c r="F385" s="280" t="str">
        <f>IF('Frais de personnel'!F384=0,"",'Frais de personnel'!F384)</f>
        <v/>
      </c>
      <c r="G385" s="282" t="str">
        <f>IF('Frais de personnel'!G384=0,"",'Frais de personnel'!G384)</f>
        <v/>
      </c>
      <c r="H385" s="282" t="str">
        <f>IF('Frais de personnel'!H384=0,"",'Frais de personnel'!H384)</f>
        <v/>
      </c>
      <c r="I385" s="282" t="str">
        <f>IF('Frais de personnel'!I384=0,"",'Frais de personnel'!I384)</f>
        <v/>
      </c>
      <c r="J385" s="283"/>
      <c r="K385" s="284"/>
      <c r="L385" s="284"/>
      <c r="M385" s="285" t="str">
        <f t="shared" si="36"/>
        <v/>
      </c>
      <c r="N385" s="293" t="str">
        <f t="shared" si="39"/>
        <v/>
      </c>
      <c r="O385" s="287" t="str">
        <f t="shared" si="40"/>
        <v/>
      </c>
      <c r="P385" s="288" t="str">
        <f t="shared" si="37"/>
        <v/>
      </c>
      <c r="Q385" s="289" t="str">
        <f t="shared" si="38"/>
        <v/>
      </c>
      <c r="R385" s="290" t="str">
        <f t="shared" si="41"/>
        <v/>
      </c>
      <c r="S385" s="291"/>
    </row>
    <row r="386" spans="1:19" x14ac:dyDescent="0.25">
      <c r="A386" s="292">
        <v>380</v>
      </c>
      <c r="B386" s="280" t="str">
        <f>IF('Frais de personnel'!B385=0,"",'Frais de personnel'!B385)</f>
        <v/>
      </c>
      <c r="C386" s="280" t="str">
        <f>IF('Frais de personnel'!C385=0,"",'Frais de personnel'!C385)</f>
        <v/>
      </c>
      <c r="D386" s="281" t="str">
        <f>IF('Frais de personnel'!D385=0,"",'Frais de personnel'!D385)</f>
        <v/>
      </c>
      <c r="E386" s="281" t="str">
        <f>IF('Frais de personnel'!E385=0,"",'Frais de personnel'!E385)</f>
        <v/>
      </c>
      <c r="F386" s="280" t="str">
        <f>IF('Frais de personnel'!F385=0,"",'Frais de personnel'!F385)</f>
        <v/>
      </c>
      <c r="G386" s="282" t="str">
        <f>IF('Frais de personnel'!G385=0,"",'Frais de personnel'!G385)</f>
        <v/>
      </c>
      <c r="H386" s="282" t="str">
        <f>IF('Frais de personnel'!H385=0,"",'Frais de personnel'!H385)</f>
        <v/>
      </c>
      <c r="I386" s="282" t="str">
        <f>IF('Frais de personnel'!I385=0,"",'Frais de personnel'!I385)</f>
        <v/>
      </c>
      <c r="J386" s="283"/>
      <c r="K386" s="284"/>
      <c r="L386" s="284"/>
      <c r="M386" s="285" t="str">
        <f t="shared" si="36"/>
        <v/>
      </c>
      <c r="N386" s="293" t="str">
        <f t="shared" si="39"/>
        <v/>
      </c>
      <c r="O386" s="287" t="str">
        <f t="shared" si="40"/>
        <v/>
      </c>
      <c r="P386" s="288" t="str">
        <f t="shared" si="37"/>
        <v/>
      </c>
      <c r="Q386" s="289" t="str">
        <f t="shared" si="38"/>
        <v/>
      </c>
      <c r="R386" s="290" t="str">
        <f t="shared" si="41"/>
        <v/>
      </c>
      <c r="S386" s="291"/>
    </row>
    <row r="387" spans="1:19" x14ac:dyDescent="0.25">
      <c r="A387" s="292">
        <v>381</v>
      </c>
      <c r="B387" s="280" t="str">
        <f>IF('Frais de personnel'!B386=0,"",'Frais de personnel'!B386)</f>
        <v/>
      </c>
      <c r="C387" s="280" t="str">
        <f>IF('Frais de personnel'!C386=0,"",'Frais de personnel'!C386)</f>
        <v/>
      </c>
      <c r="D387" s="281" t="str">
        <f>IF('Frais de personnel'!D386=0,"",'Frais de personnel'!D386)</f>
        <v/>
      </c>
      <c r="E387" s="281" t="str">
        <f>IF('Frais de personnel'!E386=0,"",'Frais de personnel'!E386)</f>
        <v/>
      </c>
      <c r="F387" s="280" t="str">
        <f>IF('Frais de personnel'!F386=0,"",'Frais de personnel'!F386)</f>
        <v/>
      </c>
      <c r="G387" s="282" t="str">
        <f>IF('Frais de personnel'!G386=0,"",'Frais de personnel'!G386)</f>
        <v/>
      </c>
      <c r="H387" s="282" t="str">
        <f>IF('Frais de personnel'!H386=0,"",'Frais de personnel'!H386)</f>
        <v/>
      </c>
      <c r="I387" s="282" t="str">
        <f>IF('Frais de personnel'!I386=0,"",'Frais de personnel'!I386)</f>
        <v/>
      </c>
      <c r="J387" s="283"/>
      <c r="K387" s="284"/>
      <c r="L387" s="284"/>
      <c r="M387" s="285" t="str">
        <f t="shared" si="36"/>
        <v/>
      </c>
      <c r="N387" s="293" t="str">
        <f t="shared" si="39"/>
        <v/>
      </c>
      <c r="O387" s="287" t="str">
        <f t="shared" si="40"/>
        <v/>
      </c>
      <c r="P387" s="288" t="str">
        <f t="shared" si="37"/>
        <v/>
      </c>
      <c r="Q387" s="289" t="str">
        <f t="shared" si="38"/>
        <v/>
      </c>
      <c r="R387" s="290" t="str">
        <f t="shared" si="41"/>
        <v/>
      </c>
      <c r="S387" s="291"/>
    </row>
    <row r="388" spans="1:19" x14ac:dyDescent="0.25">
      <c r="A388" s="292">
        <v>382</v>
      </c>
      <c r="B388" s="280" t="str">
        <f>IF('Frais de personnel'!B387=0,"",'Frais de personnel'!B387)</f>
        <v/>
      </c>
      <c r="C388" s="280" t="str">
        <f>IF('Frais de personnel'!C387=0,"",'Frais de personnel'!C387)</f>
        <v/>
      </c>
      <c r="D388" s="281" t="str">
        <f>IF('Frais de personnel'!D387=0,"",'Frais de personnel'!D387)</f>
        <v/>
      </c>
      <c r="E388" s="281" t="str">
        <f>IF('Frais de personnel'!E387=0,"",'Frais de personnel'!E387)</f>
        <v/>
      </c>
      <c r="F388" s="280" t="str">
        <f>IF('Frais de personnel'!F387=0,"",'Frais de personnel'!F387)</f>
        <v/>
      </c>
      <c r="G388" s="282" t="str">
        <f>IF('Frais de personnel'!G387=0,"",'Frais de personnel'!G387)</f>
        <v/>
      </c>
      <c r="H388" s="282" t="str">
        <f>IF('Frais de personnel'!H387=0,"",'Frais de personnel'!H387)</f>
        <v/>
      </c>
      <c r="I388" s="282" t="str">
        <f>IF('Frais de personnel'!I387=0,"",'Frais de personnel'!I387)</f>
        <v/>
      </c>
      <c r="J388" s="283"/>
      <c r="K388" s="284"/>
      <c r="L388" s="284"/>
      <c r="M388" s="285" t="str">
        <f t="shared" si="36"/>
        <v/>
      </c>
      <c r="N388" s="293" t="str">
        <f t="shared" si="39"/>
        <v/>
      </c>
      <c r="O388" s="287" t="str">
        <f t="shared" si="40"/>
        <v/>
      </c>
      <c r="P388" s="288" t="str">
        <f t="shared" si="37"/>
        <v/>
      </c>
      <c r="Q388" s="289" t="str">
        <f t="shared" si="38"/>
        <v/>
      </c>
      <c r="R388" s="290" t="str">
        <f t="shared" si="41"/>
        <v/>
      </c>
      <c r="S388" s="291"/>
    </row>
    <row r="389" spans="1:19" x14ac:dyDescent="0.25">
      <c r="A389" s="292">
        <v>383</v>
      </c>
      <c r="B389" s="280" t="str">
        <f>IF('Frais de personnel'!B388=0,"",'Frais de personnel'!B388)</f>
        <v/>
      </c>
      <c r="C389" s="280" t="str">
        <f>IF('Frais de personnel'!C388=0,"",'Frais de personnel'!C388)</f>
        <v/>
      </c>
      <c r="D389" s="281" t="str">
        <f>IF('Frais de personnel'!D388=0,"",'Frais de personnel'!D388)</f>
        <v/>
      </c>
      <c r="E389" s="281" t="str">
        <f>IF('Frais de personnel'!E388=0,"",'Frais de personnel'!E388)</f>
        <v/>
      </c>
      <c r="F389" s="280" t="str">
        <f>IF('Frais de personnel'!F388=0,"",'Frais de personnel'!F388)</f>
        <v/>
      </c>
      <c r="G389" s="282" t="str">
        <f>IF('Frais de personnel'!G388=0,"",'Frais de personnel'!G388)</f>
        <v/>
      </c>
      <c r="H389" s="282" t="str">
        <f>IF('Frais de personnel'!H388=0,"",'Frais de personnel'!H388)</f>
        <v/>
      </c>
      <c r="I389" s="282" t="str">
        <f>IF('Frais de personnel'!I388=0,"",'Frais de personnel'!I388)</f>
        <v/>
      </c>
      <c r="J389" s="283"/>
      <c r="K389" s="284"/>
      <c r="L389" s="284"/>
      <c r="M389" s="285" t="str">
        <f t="shared" si="36"/>
        <v/>
      </c>
      <c r="N389" s="293" t="str">
        <f t="shared" si="39"/>
        <v/>
      </c>
      <c r="O389" s="287" t="str">
        <f t="shared" si="40"/>
        <v/>
      </c>
      <c r="P389" s="288" t="str">
        <f t="shared" si="37"/>
        <v/>
      </c>
      <c r="Q389" s="289" t="str">
        <f t="shared" si="38"/>
        <v/>
      </c>
      <c r="R389" s="290" t="str">
        <f t="shared" si="41"/>
        <v/>
      </c>
      <c r="S389" s="291"/>
    </row>
    <row r="390" spans="1:19" x14ac:dyDescent="0.25">
      <c r="A390" s="292">
        <v>384</v>
      </c>
      <c r="B390" s="280" t="str">
        <f>IF('Frais de personnel'!B389=0,"",'Frais de personnel'!B389)</f>
        <v/>
      </c>
      <c r="C390" s="280" t="str">
        <f>IF('Frais de personnel'!C389=0,"",'Frais de personnel'!C389)</f>
        <v/>
      </c>
      <c r="D390" s="281" t="str">
        <f>IF('Frais de personnel'!D389=0,"",'Frais de personnel'!D389)</f>
        <v/>
      </c>
      <c r="E390" s="281" t="str">
        <f>IF('Frais de personnel'!E389=0,"",'Frais de personnel'!E389)</f>
        <v/>
      </c>
      <c r="F390" s="280" t="str">
        <f>IF('Frais de personnel'!F389=0,"",'Frais de personnel'!F389)</f>
        <v/>
      </c>
      <c r="G390" s="282" t="str">
        <f>IF('Frais de personnel'!G389=0,"",'Frais de personnel'!G389)</f>
        <v/>
      </c>
      <c r="H390" s="282" t="str">
        <f>IF('Frais de personnel'!H389=0,"",'Frais de personnel'!H389)</f>
        <v/>
      </c>
      <c r="I390" s="282" t="str">
        <f>IF('Frais de personnel'!I389=0,"",'Frais de personnel'!I389)</f>
        <v/>
      </c>
      <c r="J390" s="283"/>
      <c r="K390" s="284"/>
      <c r="L390" s="284"/>
      <c r="M390" s="285" t="str">
        <f t="shared" si="36"/>
        <v/>
      </c>
      <c r="N390" s="293" t="str">
        <f t="shared" si="39"/>
        <v/>
      </c>
      <c r="O390" s="287" t="str">
        <f t="shared" si="40"/>
        <v/>
      </c>
      <c r="P390" s="288" t="str">
        <f t="shared" si="37"/>
        <v/>
      </c>
      <c r="Q390" s="289" t="str">
        <f t="shared" si="38"/>
        <v/>
      </c>
      <c r="R390" s="290" t="str">
        <f t="shared" si="41"/>
        <v/>
      </c>
      <c r="S390" s="291"/>
    </row>
    <row r="391" spans="1:19" x14ac:dyDescent="0.25">
      <c r="A391" s="292">
        <v>385</v>
      </c>
      <c r="B391" s="280" t="str">
        <f>IF('Frais de personnel'!B390=0,"",'Frais de personnel'!B390)</f>
        <v/>
      </c>
      <c r="C391" s="280" t="str">
        <f>IF('Frais de personnel'!C390=0,"",'Frais de personnel'!C390)</f>
        <v/>
      </c>
      <c r="D391" s="281" t="str">
        <f>IF('Frais de personnel'!D390=0,"",'Frais de personnel'!D390)</f>
        <v/>
      </c>
      <c r="E391" s="281" t="str">
        <f>IF('Frais de personnel'!E390=0,"",'Frais de personnel'!E390)</f>
        <v/>
      </c>
      <c r="F391" s="280" t="str">
        <f>IF('Frais de personnel'!F390=0,"",'Frais de personnel'!F390)</f>
        <v/>
      </c>
      <c r="G391" s="282" t="str">
        <f>IF('Frais de personnel'!G390=0,"",'Frais de personnel'!G390)</f>
        <v/>
      </c>
      <c r="H391" s="282" t="str">
        <f>IF('Frais de personnel'!H390=0,"",'Frais de personnel'!H390)</f>
        <v/>
      </c>
      <c r="I391" s="282" t="str">
        <f>IF('Frais de personnel'!I390=0,"",'Frais de personnel'!I390)</f>
        <v/>
      </c>
      <c r="J391" s="283"/>
      <c r="K391" s="284"/>
      <c r="L391" s="284"/>
      <c r="M391" s="285" t="str">
        <f t="shared" ref="M391:M454" si="42">IF($E391="","",IF(OR(($J391=0),($K391=0)),0,$J391/$K391*$L391))</f>
        <v/>
      </c>
      <c r="N391" s="293" t="str">
        <f t="shared" si="39"/>
        <v/>
      </c>
      <c r="O391" s="287" t="str">
        <f t="shared" si="40"/>
        <v/>
      </c>
      <c r="P391" s="288" t="str">
        <f t="shared" ref="P391:P454" si="43">IF(L391="","",IF(E391="Salaire_chercheur",MIN(140000/1607*L391,140000),IF(E391="Salaire_directeur",MIN(110000/1607*L391,110000),IF(E391="Salaire_ingénieur",MIN(80000/1607*L391,80000),IF(E391="Salaire_technicien",MIN(60000/1607*L391,60000),"")))))</f>
        <v/>
      </c>
      <c r="Q391" s="289" t="str">
        <f t="shared" ref="Q391:Q454" si="44">IF(MIN(O391,P391)=0,"",MIN(O391,P391))</f>
        <v/>
      </c>
      <c r="R391" s="290" t="str">
        <f t="shared" si="41"/>
        <v/>
      </c>
      <c r="S391" s="291"/>
    </row>
    <row r="392" spans="1:19" x14ac:dyDescent="0.25">
      <c r="A392" s="292">
        <v>386</v>
      </c>
      <c r="B392" s="280" t="str">
        <f>IF('Frais de personnel'!B391=0,"",'Frais de personnel'!B391)</f>
        <v/>
      </c>
      <c r="C392" s="280" t="str">
        <f>IF('Frais de personnel'!C391=0,"",'Frais de personnel'!C391)</f>
        <v/>
      </c>
      <c r="D392" s="281" t="str">
        <f>IF('Frais de personnel'!D391=0,"",'Frais de personnel'!D391)</f>
        <v/>
      </c>
      <c r="E392" s="281" t="str">
        <f>IF('Frais de personnel'!E391=0,"",'Frais de personnel'!E391)</f>
        <v/>
      </c>
      <c r="F392" s="280" t="str">
        <f>IF('Frais de personnel'!F391=0,"",'Frais de personnel'!F391)</f>
        <v/>
      </c>
      <c r="G392" s="282" t="str">
        <f>IF('Frais de personnel'!G391=0,"",'Frais de personnel'!G391)</f>
        <v/>
      </c>
      <c r="H392" s="282" t="str">
        <f>IF('Frais de personnel'!H391=0,"",'Frais de personnel'!H391)</f>
        <v/>
      </c>
      <c r="I392" s="282" t="str">
        <f>IF('Frais de personnel'!I391=0,"",'Frais de personnel'!I391)</f>
        <v/>
      </c>
      <c r="J392" s="283"/>
      <c r="K392" s="284"/>
      <c r="L392" s="284"/>
      <c r="M392" s="285" t="str">
        <f t="shared" si="42"/>
        <v/>
      </c>
      <c r="N392" s="293" t="str">
        <f t="shared" si="39"/>
        <v/>
      </c>
      <c r="O392" s="287" t="str">
        <f t="shared" si="40"/>
        <v/>
      </c>
      <c r="P392" s="288" t="str">
        <f t="shared" si="43"/>
        <v/>
      </c>
      <c r="Q392" s="289" t="str">
        <f t="shared" si="44"/>
        <v/>
      </c>
      <c r="R392" s="290" t="str">
        <f t="shared" si="41"/>
        <v/>
      </c>
      <c r="S392" s="291"/>
    </row>
    <row r="393" spans="1:19" x14ac:dyDescent="0.25">
      <c r="A393" s="292">
        <v>387</v>
      </c>
      <c r="B393" s="280" t="str">
        <f>IF('Frais de personnel'!B392=0,"",'Frais de personnel'!B392)</f>
        <v/>
      </c>
      <c r="C393" s="280" t="str">
        <f>IF('Frais de personnel'!C392=0,"",'Frais de personnel'!C392)</f>
        <v/>
      </c>
      <c r="D393" s="281" t="str">
        <f>IF('Frais de personnel'!D392=0,"",'Frais de personnel'!D392)</f>
        <v/>
      </c>
      <c r="E393" s="281" t="str">
        <f>IF('Frais de personnel'!E392=0,"",'Frais de personnel'!E392)</f>
        <v/>
      </c>
      <c r="F393" s="280" t="str">
        <f>IF('Frais de personnel'!F392=0,"",'Frais de personnel'!F392)</f>
        <v/>
      </c>
      <c r="G393" s="282" t="str">
        <f>IF('Frais de personnel'!G392=0,"",'Frais de personnel'!G392)</f>
        <v/>
      </c>
      <c r="H393" s="282" t="str">
        <f>IF('Frais de personnel'!H392=0,"",'Frais de personnel'!H392)</f>
        <v/>
      </c>
      <c r="I393" s="282" t="str">
        <f>IF('Frais de personnel'!I392=0,"",'Frais de personnel'!I392)</f>
        <v/>
      </c>
      <c r="J393" s="283"/>
      <c r="K393" s="284"/>
      <c r="L393" s="284"/>
      <c r="M393" s="285" t="str">
        <f t="shared" si="42"/>
        <v/>
      </c>
      <c r="N393" s="293" t="str">
        <f t="shared" si="39"/>
        <v/>
      </c>
      <c r="O393" s="287" t="str">
        <f t="shared" si="40"/>
        <v/>
      </c>
      <c r="P393" s="288" t="str">
        <f t="shared" si="43"/>
        <v/>
      </c>
      <c r="Q393" s="289" t="str">
        <f t="shared" si="44"/>
        <v/>
      </c>
      <c r="R393" s="290" t="str">
        <f t="shared" si="41"/>
        <v/>
      </c>
      <c r="S393" s="291"/>
    </row>
    <row r="394" spans="1:19" x14ac:dyDescent="0.25">
      <c r="A394" s="292">
        <v>388</v>
      </c>
      <c r="B394" s="280" t="str">
        <f>IF('Frais de personnel'!B393=0,"",'Frais de personnel'!B393)</f>
        <v/>
      </c>
      <c r="C394" s="280" t="str">
        <f>IF('Frais de personnel'!C393=0,"",'Frais de personnel'!C393)</f>
        <v/>
      </c>
      <c r="D394" s="281" t="str">
        <f>IF('Frais de personnel'!D393=0,"",'Frais de personnel'!D393)</f>
        <v/>
      </c>
      <c r="E394" s="281" t="str">
        <f>IF('Frais de personnel'!E393=0,"",'Frais de personnel'!E393)</f>
        <v/>
      </c>
      <c r="F394" s="280" t="str">
        <f>IF('Frais de personnel'!F393=0,"",'Frais de personnel'!F393)</f>
        <v/>
      </c>
      <c r="G394" s="282" t="str">
        <f>IF('Frais de personnel'!G393=0,"",'Frais de personnel'!G393)</f>
        <v/>
      </c>
      <c r="H394" s="282" t="str">
        <f>IF('Frais de personnel'!H393=0,"",'Frais de personnel'!H393)</f>
        <v/>
      </c>
      <c r="I394" s="282" t="str">
        <f>IF('Frais de personnel'!I393=0,"",'Frais de personnel'!I393)</f>
        <v/>
      </c>
      <c r="J394" s="283"/>
      <c r="K394" s="284"/>
      <c r="L394" s="284"/>
      <c r="M394" s="285" t="str">
        <f t="shared" si="42"/>
        <v/>
      </c>
      <c r="N394" s="293" t="str">
        <f t="shared" si="39"/>
        <v/>
      </c>
      <c r="O394" s="287" t="str">
        <f t="shared" si="40"/>
        <v/>
      </c>
      <c r="P394" s="288" t="str">
        <f t="shared" si="43"/>
        <v/>
      </c>
      <c r="Q394" s="289" t="str">
        <f t="shared" si="44"/>
        <v/>
      </c>
      <c r="R394" s="290" t="str">
        <f t="shared" si="41"/>
        <v/>
      </c>
      <c r="S394" s="291"/>
    </row>
    <row r="395" spans="1:19" x14ac:dyDescent="0.25">
      <c r="A395" s="292">
        <v>389</v>
      </c>
      <c r="B395" s="280" t="str">
        <f>IF('Frais de personnel'!B394=0,"",'Frais de personnel'!B394)</f>
        <v/>
      </c>
      <c r="C395" s="280" t="str">
        <f>IF('Frais de personnel'!C394=0,"",'Frais de personnel'!C394)</f>
        <v/>
      </c>
      <c r="D395" s="281" t="str">
        <f>IF('Frais de personnel'!D394=0,"",'Frais de personnel'!D394)</f>
        <v/>
      </c>
      <c r="E395" s="281" t="str">
        <f>IF('Frais de personnel'!E394=0,"",'Frais de personnel'!E394)</f>
        <v/>
      </c>
      <c r="F395" s="280" t="str">
        <f>IF('Frais de personnel'!F394=0,"",'Frais de personnel'!F394)</f>
        <v/>
      </c>
      <c r="G395" s="282" t="str">
        <f>IF('Frais de personnel'!G394=0,"",'Frais de personnel'!G394)</f>
        <v/>
      </c>
      <c r="H395" s="282" t="str">
        <f>IF('Frais de personnel'!H394=0,"",'Frais de personnel'!H394)</f>
        <v/>
      </c>
      <c r="I395" s="282" t="str">
        <f>IF('Frais de personnel'!I394=0,"",'Frais de personnel'!I394)</f>
        <v/>
      </c>
      <c r="J395" s="283"/>
      <c r="K395" s="284"/>
      <c r="L395" s="284"/>
      <c r="M395" s="285" t="str">
        <f t="shared" si="42"/>
        <v/>
      </c>
      <c r="N395" s="293" t="str">
        <f t="shared" si="39"/>
        <v/>
      </c>
      <c r="O395" s="287" t="str">
        <f t="shared" si="40"/>
        <v/>
      </c>
      <c r="P395" s="288" t="str">
        <f t="shared" si="43"/>
        <v/>
      </c>
      <c r="Q395" s="289" t="str">
        <f t="shared" si="44"/>
        <v/>
      </c>
      <c r="R395" s="290" t="str">
        <f t="shared" si="41"/>
        <v/>
      </c>
      <c r="S395" s="291"/>
    </row>
    <row r="396" spans="1:19" x14ac:dyDescent="0.25">
      <c r="A396" s="292">
        <v>390</v>
      </c>
      <c r="B396" s="280" t="str">
        <f>IF('Frais de personnel'!B395=0,"",'Frais de personnel'!B395)</f>
        <v/>
      </c>
      <c r="C396" s="280" t="str">
        <f>IF('Frais de personnel'!C395=0,"",'Frais de personnel'!C395)</f>
        <v/>
      </c>
      <c r="D396" s="281" t="str">
        <f>IF('Frais de personnel'!D395=0,"",'Frais de personnel'!D395)</f>
        <v/>
      </c>
      <c r="E396" s="281" t="str">
        <f>IF('Frais de personnel'!E395=0,"",'Frais de personnel'!E395)</f>
        <v/>
      </c>
      <c r="F396" s="280" t="str">
        <f>IF('Frais de personnel'!F395=0,"",'Frais de personnel'!F395)</f>
        <v/>
      </c>
      <c r="G396" s="282" t="str">
        <f>IF('Frais de personnel'!G395=0,"",'Frais de personnel'!G395)</f>
        <v/>
      </c>
      <c r="H396" s="282" t="str">
        <f>IF('Frais de personnel'!H395=0,"",'Frais de personnel'!H395)</f>
        <v/>
      </c>
      <c r="I396" s="282" t="str">
        <f>IF('Frais de personnel'!I395=0,"",'Frais de personnel'!I395)</f>
        <v/>
      </c>
      <c r="J396" s="283"/>
      <c r="K396" s="284"/>
      <c r="L396" s="284"/>
      <c r="M396" s="285" t="str">
        <f t="shared" si="42"/>
        <v/>
      </c>
      <c r="N396" s="293" t="str">
        <f t="shared" si="39"/>
        <v/>
      </c>
      <c r="O396" s="287" t="str">
        <f t="shared" si="40"/>
        <v/>
      </c>
      <c r="P396" s="288" t="str">
        <f t="shared" si="43"/>
        <v/>
      </c>
      <c r="Q396" s="289" t="str">
        <f t="shared" si="44"/>
        <v/>
      </c>
      <c r="R396" s="290" t="str">
        <f t="shared" si="41"/>
        <v/>
      </c>
      <c r="S396" s="291"/>
    </row>
    <row r="397" spans="1:19" x14ac:dyDescent="0.25">
      <c r="A397" s="292">
        <v>391</v>
      </c>
      <c r="B397" s="280" t="str">
        <f>IF('Frais de personnel'!B396=0,"",'Frais de personnel'!B396)</f>
        <v/>
      </c>
      <c r="C397" s="280" t="str">
        <f>IF('Frais de personnel'!C396=0,"",'Frais de personnel'!C396)</f>
        <v/>
      </c>
      <c r="D397" s="281" t="str">
        <f>IF('Frais de personnel'!D396=0,"",'Frais de personnel'!D396)</f>
        <v/>
      </c>
      <c r="E397" s="281" t="str">
        <f>IF('Frais de personnel'!E396=0,"",'Frais de personnel'!E396)</f>
        <v/>
      </c>
      <c r="F397" s="280" t="str">
        <f>IF('Frais de personnel'!F396=0,"",'Frais de personnel'!F396)</f>
        <v/>
      </c>
      <c r="G397" s="282" t="str">
        <f>IF('Frais de personnel'!G396=0,"",'Frais de personnel'!G396)</f>
        <v/>
      </c>
      <c r="H397" s="282" t="str">
        <f>IF('Frais de personnel'!H396=0,"",'Frais de personnel'!H396)</f>
        <v/>
      </c>
      <c r="I397" s="282" t="str">
        <f>IF('Frais de personnel'!I396=0,"",'Frais de personnel'!I396)</f>
        <v/>
      </c>
      <c r="J397" s="283"/>
      <c r="K397" s="284"/>
      <c r="L397" s="284"/>
      <c r="M397" s="285" t="str">
        <f t="shared" si="42"/>
        <v/>
      </c>
      <c r="N397" s="293" t="str">
        <f t="shared" ref="N397:N460" si="45">IF($I397="","",IF($M397&gt;$I397,"Le montant éligible ne peut etre supérieur au montant présenté",""))</f>
        <v/>
      </c>
      <c r="O397" s="287" t="str">
        <f t="shared" si="40"/>
        <v/>
      </c>
      <c r="P397" s="288" t="str">
        <f t="shared" si="43"/>
        <v/>
      </c>
      <c r="Q397" s="289" t="str">
        <f t="shared" si="44"/>
        <v/>
      </c>
      <c r="R397" s="290" t="str">
        <f t="shared" si="41"/>
        <v/>
      </c>
      <c r="S397" s="291"/>
    </row>
    <row r="398" spans="1:19" x14ac:dyDescent="0.25">
      <c r="A398" s="292">
        <v>392</v>
      </c>
      <c r="B398" s="280" t="str">
        <f>IF('Frais de personnel'!B397=0,"",'Frais de personnel'!B397)</f>
        <v/>
      </c>
      <c r="C398" s="280" t="str">
        <f>IF('Frais de personnel'!C397=0,"",'Frais de personnel'!C397)</f>
        <v/>
      </c>
      <c r="D398" s="281" t="str">
        <f>IF('Frais de personnel'!D397=0,"",'Frais de personnel'!D397)</f>
        <v/>
      </c>
      <c r="E398" s="281" t="str">
        <f>IF('Frais de personnel'!E397=0,"",'Frais de personnel'!E397)</f>
        <v/>
      </c>
      <c r="F398" s="280" t="str">
        <f>IF('Frais de personnel'!F397=0,"",'Frais de personnel'!F397)</f>
        <v/>
      </c>
      <c r="G398" s="282" t="str">
        <f>IF('Frais de personnel'!G397=0,"",'Frais de personnel'!G397)</f>
        <v/>
      </c>
      <c r="H398" s="282" t="str">
        <f>IF('Frais de personnel'!H397=0,"",'Frais de personnel'!H397)</f>
        <v/>
      </c>
      <c r="I398" s="282" t="str">
        <f>IF('Frais de personnel'!I397=0,"",'Frais de personnel'!I397)</f>
        <v/>
      </c>
      <c r="J398" s="283"/>
      <c r="K398" s="284"/>
      <c r="L398" s="284"/>
      <c r="M398" s="285" t="str">
        <f t="shared" si="42"/>
        <v/>
      </c>
      <c r="N398" s="293" t="str">
        <f t="shared" si="45"/>
        <v/>
      </c>
      <c r="O398" s="287" t="str">
        <f t="shared" si="40"/>
        <v/>
      </c>
      <c r="P398" s="288" t="str">
        <f t="shared" si="43"/>
        <v/>
      </c>
      <c r="Q398" s="289" t="str">
        <f t="shared" si="44"/>
        <v/>
      </c>
      <c r="R398" s="290" t="str">
        <f t="shared" si="41"/>
        <v/>
      </c>
      <c r="S398" s="291"/>
    </row>
    <row r="399" spans="1:19" x14ac:dyDescent="0.25">
      <c r="A399" s="292">
        <v>393</v>
      </c>
      <c r="B399" s="280" t="str">
        <f>IF('Frais de personnel'!B398=0,"",'Frais de personnel'!B398)</f>
        <v/>
      </c>
      <c r="C399" s="280" t="str">
        <f>IF('Frais de personnel'!C398=0,"",'Frais de personnel'!C398)</f>
        <v/>
      </c>
      <c r="D399" s="281" t="str">
        <f>IF('Frais de personnel'!D398=0,"",'Frais de personnel'!D398)</f>
        <v/>
      </c>
      <c r="E399" s="281" t="str">
        <f>IF('Frais de personnel'!E398=0,"",'Frais de personnel'!E398)</f>
        <v/>
      </c>
      <c r="F399" s="280" t="str">
        <f>IF('Frais de personnel'!F398=0,"",'Frais de personnel'!F398)</f>
        <v/>
      </c>
      <c r="G399" s="282" t="str">
        <f>IF('Frais de personnel'!G398=0,"",'Frais de personnel'!G398)</f>
        <v/>
      </c>
      <c r="H399" s="282" t="str">
        <f>IF('Frais de personnel'!H398=0,"",'Frais de personnel'!H398)</f>
        <v/>
      </c>
      <c r="I399" s="282" t="str">
        <f>IF('Frais de personnel'!I398=0,"",'Frais de personnel'!I398)</f>
        <v/>
      </c>
      <c r="J399" s="283"/>
      <c r="K399" s="284"/>
      <c r="L399" s="284"/>
      <c r="M399" s="285" t="str">
        <f t="shared" si="42"/>
        <v/>
      </c>
      <c r="N399" s="293" t="str">
        <f t="shared" si="45"/>
        <v/>
      </c>
      <c r="O399" s="287" t="str">
        <f t="shared" si="40"/>
        <v/>
      </c>
      <c r="P399" s="288" t="str">
        <f t="shared" si="43"/>
        <v/>
      </c>
      <c r="Q399" s="289" t="str">
        <f t="shared" si="44"/>
        <v/>
      </c>
      <c r="R399" s="290" t="str">
        <f t="shared" si="41"/>
        <v/>
      </c>
      <c r="S399" s="291"/>
    </row>
    <row r="400" spans="1:19" x14ac:dyDescent="0.25">
      <c r="A400" s="292">
        <v>394</v>
      </c>
      <c r="B400" s="280" t="str">
        <f>IF('Frais de personnel'!B399=0,"",'Frais de personnel'!B399)</f>
        <v/>
      </c>
      <c r="C400" s="280" t="str">
        <f>IF('Frais de personnel'!C399=0,"",'Frais de personnel'!C399)</f>
        <v/>
      </c>
      <c r="D400" s="281" t="str">
        <f>IF('Frais de personnel'!D399=0,"",'Frais de personnel'!D399)</f>
        <v/>
      </c>
      <c r="E400" s="281" t="str">
        <f>IF('Frais de personnel'!E399=0,"",'Frais de personnel'!E399)</f>
        <v/>
      </c>
      <c r="F400" s="280" t="str">
        <f>IF('Frais de personnel'!F399=0,"",'Frais de personnel'!F399)</f>
        <v/>
      </c>
      <c r="G400" s="282" t="str">
        <f>IF('Frais de personnel'!G399=0,"",'Frais de personnel'!G399)</f>
        <v/>
      </c>
      <c r="H400" s="282" t="str">
        <f>IF('Frais de personnel'!H399=0,"",'Frais de personnel'!H399)</f>
        <v/>
      </c>
      <c r="I400" s="282" t="str">
        <f>IF('Frais de personnel'!I399=0,"",'Frais de personnel'!I399)</f>
        <v/>
      </c>
      <c r="J400" s="283"/>
      <c r="K400" s="284"/>
      <c r="L400" s="284"/>
      <c r="M400" s="285" t="str">
        <f t="shared" si="42"/>
        <v/>
      </c>
      <c r="N400" s="293" t="str">
        <f t="shared" si="45"/>
        <v/>
      </c>
      <c r="O400" s="287" t="str">
        <f t="shared" si="40"/>
        <v/>
      </c>
      <c r="P400" s="288" t="str">
        <f t="shared" si="43"/>
        <v/>
      </c>
      <c r="Q400" s="289" t="str">
        <f t="shared" si="44"/>
        <v/>
      </c>
      <c r="R400" s="290" t="str">
        <f t="shared" si="41"/>
        <v/>
      </c>
      <c r="S400" s="291"/>
    </row>
    <row r="401" spans="1:19" x14ac:dyDescent="0.25">
      <c r="A401" s="292">
        <v>395</v>
      </c>
      <c r="B401" s="280" t="str">
        <f>IF('Frais de personnel'!B400=0,"",'Frais de personnel'!B400)</f>
        <v/>
      </c>
      <c r="C401" s="280" t="str">
        <f>IF('Frais de personnel'!C400=0,"",'Frais de personnel'!C400)</f>
        <v/>
      </c>
      <c r="D401" s="281" t="str">
        <f>IF('Frais de personnel'!D400=0,"",'Frais de personnel'!D400)</f>
        <v/>
      </c>
      <c r="E401" s="281" t="str">
        <f>IF('Frais de personnel'!E400=0,"",'Frais de personnel'!E400)</f>
        <v/>
      </c>
      <c r="F401" s="280" t="str">
        <f>IF('Frais de personnel'!F400=0,"",'Frais de personnel'!F400)</f>
        <v/>
      </c>
      <c r="G401" s="282" t="str">
        <f>IF('Frais de personnel'!G400=0,"",'Frais de personnel'!G400)</f>
        <v/>
      </c>
      <c r="H401" s="282" t="str">
        <f>IF('Frais de personnel'!H400=0,"",'Frais de personnel'!H400)</f>
        <v/>
      </c>
      <c r="I401" s="282" t="str">
        <f>IF('Frais de personnel'!I400=0,"",'Frais de personnel'!I400)</f>
        <v/>
      </c>
      <c r="J401" s="283"/>
      <c r="K401" s="284"/>
      <c r="L401" s="284"/>
      <c r="M401" s="285" t="str">
        <f t="shared" si="42"/>
        <v/>
      </c>
      <c r="N401" s="293" t="str">
        <f t="shared" si="45"/>
        <v/>
      </c>
      <c r="O401" s="287" t="str">
        <f t="shared" si="40"/>
        <v/>
      </c>
      <c r="P401" s="288" t="str">
        <f t="shared" si="43"/>
        <v/>
      </c>
      <c r="Q401" s="289" t="str">
        <f t="shared" si="44"/>
        <v/>
      </c>
      <c r="R401" s="290" t="str">
        <f t="shared" si="41"/>
        <v/>
      </c>
      <c r="S401" s="291"/>
    </row>
    <row r="402" spans="1:19" x14ac:dyDescent="0.25">
      <c r="A402" s="292">
        <v>396</v>
      </c>
      <c r="B402" s="280" t="str">
        <f>IF('Frais de personnel'!B401=0,"",'Frais de personnel'!B401)</f>
        <v/>
      </c>
      <c r="C402" s="280" t="str">
        <f>IF('Frais de personnel'!C401=0,"",'Frais de personnel'!C401)</f>
        <v/>
      </c>
      <c r="D402" s="281" t="str">
        <f>IF('Frais de personnel'!D401=0,"",'Frais de personnel'!D401)</f>
        <v/>
      </c>
      <c r="E402" s="281" t="str">
        <f>IF('Frais de personnel'!E401=0,"",'Frais de personnel'!E401)</f>
        <v/>
      </c>
      <c r="F402" s="280" t="str">
        <f>IF('Frais de personnel'!F401=0,"",'Frais de personnel'!F401)</f>
        <v/>
      </c>
      <c r="G402" s="282" t="str">
        <f>IF('Frais de personnel'!G401=0,"",'Frais de personnel'!G401)</f>
        <v/>
      </c>
      <c r="H402" s="282" t="str">
        <f>IF('Frais de personnel'!H401=0,"",'Frais de personnel'!H401)</f>
        <v/>
      </c>
      <c r="I402" s="282" t="str">
        <f>IF('Frais de personnel'!I401=0,"",'Frais de personnel'!I401)</f>
        <v/>
      </c>
      <c r="J402" s="283"/>
      <c r="K402" s="284"/>
      <c r="L402" s="284"/>
      <c r="M402" s="285" t="str">
        <f t="shared" si="42"/>
        <v/>
      </c>
      <c r="N402" s="293" t="str">
        <f t="shared" si="45"/>
        <v/>
      </c>
      <c r="O402" s="287" t="str">
        <f t="shared" si="40"/>
        <v/>
      </c>
      <c r="P402" s="288" t="str">
        <f t="shared" si="43"/>
        <v/>
      </c>
      <c r="Q402" s="289" t="str">
        <f t="shared" si="44"/>
        <v/>
      </c>
      <c r="R402" s="290" t="str">
        <f t="shared" si="41"/>
        <v/>
      </c>
      <c r="S402" s="291"/>
    </row>
    <row r="403" spans="1:19" x14ac:dyDescent="0.25">
      <c r="A403" s="292">
        <v>397</v>
      </c>
      <c r="B403" s="280" t="str">
        <f>IF('Frais de personnel'!B402=0,"",'Frais de personnel'!B402)</f>
        <v/>
      </c>
      <c r="C403" s="280" t="str">
        <f>IF('Frais de personnel'!C402=0,"",'Frais de personnel'!C402)</f>
        <v/>
      </c>
      <c r="D403" s="281" t="str">
        <f>IF('Frais de personnel'!D402=0,"",'Frais de personnel'!D402)</f>
        <v/>
      </c>
      <c r="E403" s="281" t="str">
        <f>IF('Frais de personnel'!E402=0,"",'Frais de personnel'!E402)</f>
        <v/>
      </c>
      <c r="F403" s="280" t="str">
        <f>IF('Frais de personnel'!F402=0,"",'Frais de personnel'!F402)</f>
        <v/>
      </c>
      <c r="G403" s="282" t="str">
        <f>IF('Frais de personnel'!G402=0,"",'Frais de personnel'!G402)</f>
        <v/>
      </c>
      <c r="H403" s="282" t="str">
        <f>IF('Frais de personnel'!H402=0,"",'Frais de personnel'!H402)</f>
        <v/>
      </c>
      <c r="I403" s="282" t="str">
        <f>IF('Frais de personnel'!I402=0,"",'Frais de personnel'!I402)</f>
        <v/>
      </c>
      <c r="J403" s="283"/>
      <c r="K403" s="284"/>
      <c r="L403" s="284"/>
      <c r="M403" s="285" t="str">
        <f t="shared" si="42"/>
        <v/>
      </c>
      <c r="N403" s="293" t="str">
        <f t="shared" si="45"/>
        <v/>
      </c>
      <c r="O403" s="287" t="str">
        <f t="shared" si="40"/>
        <v/>
      </c>
      <c r="P403" s="288" t="str">
        <f t="shared" si="43"/>
        <v/>
      </c>
      <c r="Q403" s="289" t="str">
        <f t="shared" si="44"/>
        <v/>
      </c>
      <c r="R403" s="290" t="str">
        <f t="shared" si="41"/>
        <v/>
      </c>
      <c r="S403" s="291"/>
    </row>
    <row r="404" spans="1:19" x14ac:dyDescent="0.25">
      <c r="A404" s="292">
        <v>398</v>
      </c>
      <c r="B404" s="280" t="str">
        <f>IF('Frais de personnel'!B403=0,"",'Frais de personnel'!B403)</f>
        <v/>
      </c>
      <c r="C404" s="280" t="str">
        <f>IF('Frais de personnel'!C403=0,"",'Frais de personnel'!C403)</f>
        <v/>
      </c>
      <c r="D404" s="281" t="str">
        <f>IF('Frais de personnel'!D403=0,"",'Frais de personnel'!D403)</f>
        <v/>
      </c>
      <c r="E404" s="281" t="str">
        <f>IF('Frais de personnel'!E403=0,"",'Frais de personnel'!E403)</f>
        <v/>
      </c>
      <c r="F404" s="280" t="str">
        <f>IF('Frais de personnel'!F403=0,"",'Frais de personnel'!F403)</f>
        <v/>
      </c>
      <c r="G404" s="282" t="str">
        <f>IF('Frais de personnel'!G403=0,"",'Frais de personnel'!G403)</f>
        <v/>
      </c>
      <c r="H404" s="282" t="str">
        <f>IF('Frais de personnel'!H403=0,"",'Frais de personnel'!H403)</f>
        <v/>
      </c>
      <c r="I404" s="282" t="str">
        <f>IF('Frais de personnel'!I403=0,"",'Frais de personnel'!I403)</f>
        <v/>
      </c>
      <c r="J404" s="283"/>
      <c r="K404" s="284"/>
      <c r="L404" s="284"/>
      <c r="M404" s="285" t="str">
        <f t="shared" si="42"/>
        <v/>
      </c>
      <c r="N404" s="293" t="str">
        <f t="shared" si="45"/>
        <v/>
      </c>
      <c r="O404" s="287" t="str">
        <f t="shared" si="40"/>
        <v/>
      </c>
      <c r="P404" s="288" t="str">
        <f t="shared" si="43"/>
        <v/>
      </c>
      <c r="Q404" s="289" t="str">
        <f t="shared" si="44"/>
        <v/>
      </c>
      <c r="R404" s="290" t="str">
        <f t="shared" si="41"/>
        <v/>
      </c>
      <c r="S404" s="291"/>
    </row>
    <row r="405" spans="1:19" x14ac:dyDescent="0.25">
      <c r="A405" s="292">
        <v>399</v>
      </c>
      <c r="B405" s="280" t="str">
        <f>IF('Frais de personnel'!B404=0,"",'Frais de personnel'!B404)</f>
        <v/>
      </c>
      <c r="C405" s="280" t="str">
        <f>IF('Frais de personnel'!C404=0,"",'Frais de personnel'!C404)</f>
        <v/>
      </c>
      <c r="D405" s="281" t="str">
        <f>IF('Frais de personnel'!D404=0,"",'Frais de personnel'!D404)</f>
        <v/>
      </c>
      <c r="E405" s="281" t="str">
        <f>IF('Frais de personnel'!E404=0,"",'Frais de personnel'!E404)</f>
        <v/>
      </c>
      <c r="F405" s="280" t="str">
        <f>IF('Frais de personnel'!F404=0,"",'Frais de personnel'!F404)</f>
        <v/>
      </c>
      <c r="G405" s="282" t="str">
        <f>IF('Frais de personnel'!G404=0,"",'Frais de personnel'!G404)</f>
        <v/>
      </c>
      <c r="H405" s="282" t="str">
        <f>IF('Frais de personnel'!H404=0,"",'Frais de personnel'!H404)</f>
        <v/>
      </c>
      <c r="I405" s="282" t="str">
        <f>IF('Frais de personnel'!I404=0,"",'Frais de personnel'!I404)</f>
        <v/>
      </c>
      <c r="J405" s="283"/>
      <c r="K405" s="284"/>
      <c r="L405" s="284"/>
      <c r="M405" s="285" t="str">
        <f t="shared" si="42"/>
        <v/>
      </c>
      <c r="N405" s="293" t="str">
        <f t="shared" si="45"/>
        <v/>
      </c>
      <c r="O405" s="287" t="str">
        <f t="shared" si="40"/>
        <v/>
      </c>
      <c r="P405" s="288" t="str">
        <f t="shared" si="43"/>
        <v/>
      </c>
      <c r="Q405" s="289" t="str">
        <f t="shared" si="44"/>
        <v/>
      </c>
      <c r="R405" s="290" t="str">
        <f t="shared" si="41"/>
        <v/>
      </c>
      <c r="S405" s="291"/>
    </row>
    <row r="406" spans="1:19" x14ac:dyDescent="0.25">
      <c r="A406" s="292">
        <v>400</v>
      </c>
      <c r="B406" s="280" t="str">
        <f>IF('Frais de personnel'!B405=0,"",'Frais de personnel'!B405)</f>
        <v/>
      </c>
      <c r="C406" s="280" t="str">
        <f>IF('Frais de personnel'!C405=0,"",'Frais de personnel'!C405)</f>
        <v/>
      </c>
      <c r="D406" s="281" t="str">
        <f>IF('Frais de personnel'!D405=0,"",'Frais de personnel'!D405)</f>
        <v/>
      </c>
      <c r="E406" s="281" t="str">
        <f>IF('Frais de personnel'!E405=0,"",'Frais de personnel'!E405)</f>
        <v/>
      </c>
      <c r="F406" s="280" t="str">
        <f>IF('Frais de personnel'!F405=0,"",'Frais de personnel'!F405)</f>
        <v/>
      </c>
      <c r="G406" s="282" t="str">
        <f>IF('Frais de personnel'!G405=0,"",'Frais de personnel'!G405)</f>
        <v/>
      </c>
      <c r="H406" s="282" t="str">
        <f>IF('Frais de personnel'!H405=0,"",'Frais de personnel'!H405)</f>
        <v/>
      </c>
      <c r="I406" s="282" t="str">
        <f>IF('Frais de personnel'!I405=0,"",'Frais de personnel'!I405)</f>
        <v/>
      </c>
      <c r="J406" s="283"/>
      <c r="K406" s="284"/>
      <c r="L406" s="284"/>
      <c r="M406" s="285" t="str">
        <f t="shared" si="42"/>
        <v/>
      </c>
      <c r="N406" s="293" t="str">
        <f t="shared" si="45"/>
        <v/>
      </c>
      <c r="O406" s="287" t="str">
        <f t="shared" si="40"/>
        <v/>
      </c>
      <c r="P406" s="288" t="str">
        <f t="shared" si="43"/>
        <v/>
      </c>
      <c r="Q406" s="289" t="str">
        <f t="shared" si="44"/>
        <v/>
      </c>
      <c r="R406" s="290" t="str">
        <f t="shared" si="41"/>
        <v/>
      </c>
      <c r="S406" s="291"/>
    </row>
    <row r="407" spans="1:19" x14ac:dyDescent="0.25">
      <c r="A407" s="292">
        <v>401</v>
      </c>
      <c r="B407" s="280" t="str">
        <f>IF('Frais de personnel'!B406=0,"",'Frais de personnel'!B406)</f>
        <v/>
      </c>
      <c r="C407" s="280" t="str">
        <f>IF('Frais de personnel'!C406=0,"",'Frais de personnel'!C406)</f>
        <v/>
      </c>
      <c r="D407" s="281" t="str">
        <f>IF('Frais de personnel'!D406=0,"",'Frais de personnel'!D406)</f>
        <v/>
      </c>
      <c r="E407" s="281" t="str">
        <f>IF('Frais de personnel'!E406=0,"",'Frais de personnel'!E406)</f>
        <v/>
      </c>
      <c r="F407" s="280" t="str">
        <f>IF('Frais de personnel'!F406=0,"",'Frais de personnel'!F406)</f>
        <v/>
      </c>
      <c r="G407" s="282" t="str">
        <f>IF('Frais de personnel'!G406=0,"",'Frais de personnel'!G406)</f>
        <v/>
      </c>
      <c r="H407" s="282" t="str">
        <f>IF('Frais de personnel'!H406=0,"",'Frais de personnel'!H406)</f>
        <v/>
      </c>
      <c r="I407" s="282" t="str">
        <f>IF('Frais de personnel'!I406=0,"",'Frais de personnel'!I406)</f>
        <v/>
      </c>
      <c r="J407" s="283"/>
      <c r="K407" s="284"/>
      <c r="L407" s="284"/>
      <c r="M407" s="285" t="str">
        <f t="shared" si="42"/>
        <v/>
      </c>
      <c r="N407" s="293" t="str">
        <f t="shared" si="45"/>
        <v/>
      </c>
      <c r="O407" s="287" t="str">
        <f t="shared" si="40"/>
        <v/>
      </c>
      <c r="P407" s="288" t="str">
        <f t="shared" si="43"/>
        <v/>
      </c>
      <c r="Q407" s="289" t="str">
        <f t="shared" si="44"/>
        <v/>
      </c>
      <c r="R407" s="290" t="str">
        <f t="shared" si="41"/>
        <v/>
      </c>
      <c r="S407" s="291"/>
    </row>
    <row r="408" spans="1:19" x14ac:dyDescent="0.25">
      <c r="A408" s="292">
        <v>402</v>
      </c>
      <c r="B408" s="280" t="str">
        <f>IF('Frais de personnel'!B407=0,"",'Frais de personnel'!B407)</f>
        <v/>
      </c>
      <c r="C408" s="280" t="str">
        <f>IF('Frais de personnel'!C407=0,"",'Frais de personnel'!C407)</f>
        <v/>
      </c>
      <c r="D408" s="281" t="str">
        <f>IF('Frais de personnel'!D407=0,"",'Frais de personnel'!D407)</f>
        <v/>
      </c>
      <c r="E408" s="281" t="str">
        <f>IF('Frais de personnel'!E407=0,"",'Frais de personnel'!E407)</f>
        <v/>
      </c>
      <c r="F408" s="280" t="str">
        <f>IF('Frais de personnel'!F407=0,"",'Frais de personnel'!F407)</f>
        <v/>
      </c>
      <c r="G408" s="282" t="str">
        <f>IF('Frais de personnel'!G407=0,"",'Frais de personnel'!G407)</f>
        <v/>
      </c>
      <c r="H408" s="282" t="str">
        <f>IF('Frais de personnel'!H407=0,"",'Frais de personnel'!H407)</f>
        <v/>
      </c>
      <c r="I408" s="282" t="str">
        <f>IF('Frais de personnel'!I407=0,"",'Frais de personnel'!I407)</f>
        <v/>
      </c>
      <c r="J408" s="283"/>
      <c r="K408" s="284"/>
      <c r="L408" s="284"/>
      <c r="M408" s="285" t="str">
        <f t="shared" si="42"/>
        <v/>
      </c>
      <c r="N408" s="293" t="str">
        <f t="shared" si="45"/>
        <v/>
      </c>
      <c r="O408" s="287" t="str">
        <f t="shared" si="40"/>
        <v/>
      </c>
      <c r="P408" s="288" t="str">
        <f t="shared" si="43"/>
        <v/>
      </c>
      <c r="Q408" s="289" t="str">
        <f t="shared" si="44"/>
        <v/>
      </c>
      <c r="R408" s="290" t="str">
        <f t="shared" si="41"/>
        <v/>
      </c>
      <c r="S408" s="291"/>
    </row>
    <row r="409" spans="1:19" x14ac:dyDescent="0.25">
      <c r="A409" s="292">
        <v>403</v>
      </c>
      <c r="B409" s="280" t="str">
        <f>IF('Frais de personnel'!B408=0,"",'Frais de personnel'!B408)</f>
        <v/>
      </c>
      <c r="C409" s="280" t="str">
        <f>IF('Frais de personnel'!C408=0,"",'Frais de personnel'!C408)</f>
        <v/>
      </c>
      <c r="D409" s="281" t="str">
        <f>IF('Frais de personnel'!D408=0,"",'Frais de personnel'!D408)</f>
        <v/>
      </c>
      <c r="E409" s="281" t="str">
        <f>IF('Frais de personnel'!E408=0,"",'Frais de personnel'!E408)</f>
        <v/>
      </c>
      <c r="F409" s="280" t="str">
        <f>IF('Frais de personnel'!F408=0,"",'Frais de personnel'!F408)</f>
        <v/>
      </c>
      <c r="G409" s="282" t="str">
        <f>IF('Frais de personnel'!G408=0,"",'Frais de personnel'!G408)</f>
        <v/>
      </c>
      <c r="H409" s="282" t="str">
        <f>IF('Frais de personnel'!H408=0,"",'Frais de personnel'!H408)</f>
        <v/>
      </c>
      <c r="I409" s="282" t="str">
        <f>IF('Frais de personnel'!I408=0,"",'Frais de personnel'!I408)</f>
        <v/>
      </c>
      <c r="J409" s="283"/>
      <c r="K409" s="284"/>
      <c r="L409" s="284"/>
      <c r="M409" s="285" t="str">
        <f t="shared" si="42"/>
        <v/>
      </c>
      <c r="N409" s="293" t="str">
        <f t="shared" si="45"/>
        <v/>
      </c>
      <c r="O409" s="287" t="str">
        <f t="shared" si="40"/>
        <v/>
      </c>
      <c r="P409" s="288" t="str">
        <f t="shared" si="43"/>
        <v/>
      </c>
      <c r="Q409" s="289" t="str">
        <f t="shared" si="44"/>
        <v/>
      </c>
      <c r="R409" s="290" t="str">
        <f t="shared" si="41"/>
        <v/>
      </c>
      <c r="S409" s="291"/>
    </row>
    <row r="410" spans="1:19" x14ac:dyDescent="0.25">
      <c r="A410" s="292">
        <v>404</v>
      </c>
      <c r="B410" s="280" t="str">
        <f>IF('Frais de personnel'!B409=0,"",'Frais de personnel'!B409)</f>
        <v/>
      </c>
      <c r="C410" s="280" t="str">
        <f>IF('Frais de personnel'!C409=0,"",'Frais de personnel'!C409)</f>
        <v/>
      </c>
      <c r="D410" s="281" t="str">
        <f>IF('Frais de personnel'!D409=0,"",'Frais de personnel'!D409)</f>
        <v/>
      </c>
      <c r="E410" s="281" t="str">
        <f>IF('Frais de personnel'!E409=0,"",'Frais de personnel'!E409)</f>
        <v/>
      </c>
      <c r="F410" s="280" t="str">
        <f>IF('Frais de personnel'!F409=0,"",'Frais de personnel'!F409)</f>
        <v/>
      </c>
      <c r="G410" s="282" t="str">
        <f>IF('Frais de personnel'!G409=0,"",'Frais de personnel'!G409)</f>
        <v/>
      </c>
      <c r="H410" s="282" t="str">
        <f>IF('Frais de personnel'!H409=0,"",'Frais de personnel'!H409)</f>
        <v/>
      </c>
      <c r="I410" s="282" t="str">
        <f>IF('Frais de personnel'!I409=0,"",'Frais de personnel'!I409)</f>
        <v/>
      </c>
      <c r="J410" s="283"/>
      <c r="K410" s="284"/>
      <c r="L410" s="284"/>
      <c r="M410" s="285" t="str">
        <f t="shared" si="42"/>
        <v/>
      </c>
      <c r="N410" s="293" t="str">
        <f t="shared" si="45"/>
        <v/>
      </c>
      <c r="O410" s="287" t="str">
        <f t="shared" si="40"/>
        <v/>
      </c>
      <c r="P410" s="288" t="str">
        <f t="shared" si="43"/>
        <v/>
      </c>
      <c r="Q410" s="289" t="str">
        <f t="shared" si="44"/>
        <v/>
      </c>
      <c r="R410" s="290" t="str">
        <f t="shared" si="41"/>
        <v/>
      </c>
      <c r="S410" s="291"/>
    </row>
    <row r="411" spans="1:19" x14ac:dyDescent="0.25">
      <c r="A411" s="292">
        <v>405</v>
      </c>
      <c r="B411" s="280" t="str">
        <f>IF('Frais de personnel'!B410=0,"",'Frais de personnel'!B410)</f>
        <v/>
      </c>
      <c r="C411" s="280" t="str">
        <f>IF('Frais de personnel'!C410=0,"",'Frais de personnel'!C410)</f>
        <v/>
      </c>
      <c r="D411" s="281" t="str">
        <f>IF('Frais de personnel'!D410=0,"",'Frais de personnel'!D410)</f>
        <v/>
      </c>
      <c r="E411" s="281" t="str">
        <f>IF('Frais de personnel'!E410=0,"",'Frais de personnel'!E410)</f>
        <v/>
      </c>
      <c r="F411" s="280" t="str">
        <f>IF('Frais de personnel'!F410=0,"",'Frais de personnel'!F410)</f>
        <v/>
      </c>
      <c r="G411" s="282" t="str">
        <f>IF('Frais de personnel'!G410=0,"",'Frais de personnel'!G410)</f>
        <v/>
      </c>
      <c r="H411" s="282" t="str">
        <f>IF('Frais de personnel'!H410=0,"",'Frais de personnel'!H410)</f>
        <v/>
      </c>
      <c r="I411" s="282" t="str">
        <f>IF('Frais de personnel'!I410=0,"",'Frais de personnel'!I410)</f>
        <v/>
      </c>
      <c r="J411" s="283"/>
      <c r="K411" s="284"/>
      <c r="L411" s="284"/>
      <c r="M411" s="285" t="str">
        <f t="shared" si="42"/>
        <v/>
      </c>
      <c r="N411" s="293" t="str">
        <f t="shared" si="45"/>
        <v/>
      </c>
      <c r="O411" s="287" t="str">
        <f t="shared" si="40"/>
        <v/>
      </c>
      <c r="P411" s="288" t="str">
        <f t="shared" si="43"/>
        <v/>
      </c>
      <c r="Q411" s="289" t="str">
        <f t="shared" si="44"/>
        <v/>
      </c>
      <c r="R411" s="290" t="str">
        <f t="shared" si="41"/>
        <v/>
      </c>
      <c r="S411" s="291"/>
    </row>
    <row r="412" spans="1:19" x14ac:dyDescent="0.25">
      <c r="A412" s="292">
        <v>406</v>
      </c>
      <c r="B412" s="280" t="str">
        <f>IF('Frais de personnel'!B411=0,"",'Frais de personnel'!B411)</f>
        <v/>
      </c>
      <c r="C412" s="280" t="str">
        <f>IF('Frais de personnel'!C411=0,"",'Frais de personnel'!C411)</f>
        <v/>
      </c>
      <c r="D412" s="281" t="str">
        <f>IF('Frais de personnel'!D411=0,"",'Frais de personnel'!D411)</f>
        <v/>
      </c>
      <c r="E412" s="281" t="str">
        <f>IF('Frais de personnel'!E411=0,"",'Frais de personnel'!E411)</f>
        <v/>
      </c>
      <c r="F412" s="280" t="str">
        <f>IF('Frais de personnel'!F411=0,"",'Frais de personnel'!F411)</f>
        <v/>
      </c>
      <c r="G412" s="282" t="str">
        <f>IF('Frais de personnel'!G411=0,"",'Frais de personnel'!G411)</f>
        <v/>
      </c>
      <c r="H412" s="282" t="str">
        <f>IF('Frais de personnel'!H411=0,"",'Frais de personnel'!H411)</f>
        <v/>
      </c>
      <c r="I412" s="282" t="str">
        <f>IF('Frais de personnel'!I411=0,"",'Frais de personnel'!I411)</f>
        <v/>
      </c>
      <c r="J412" s="283"/>
      <c r="K412" s="284"/>
      <c r="L412" s="284"/>
      <c r="M412" s="285" t="str">
        <f t="shared" si="42"/>
        <v/>
      </c>
      <c r="N412" s="293" t="str">
        <f t="shared" si="45"/>
        <v/>
      </c>
      <c r="O412" s="287" t="str">
        <f t="shared" si="40"/>
        <v/>
      </c>
      <c r="P412" s="288" t="str">
        <f t="shared" si="43"/>
        <v/>
      </c>
      <c r="Q412" s="289" t="str">
        <f t="shared" si="44"/>
        <v/>
      </c>
      <c r="R412" s="290" t="str">
        <f t="shared" si="41"/>
        <v/>
      </c>
      <c r="S412" s="291"/>
    </row>
    <row r="413" spans="1:19" x14ac:dyDescent="0.25">
      <c r="A413" s="292">
        <v>407</v>
      </c>
      <c r="B413" s="280" t="str">
        <f>IF('Frais de personnel'!B412=0,"",'Frais de personnel'!B412)</f>
        <v/>
      </c>
      <c r="C413" s="280" t="str">
        <f>IF('Frais de personnel'!C412=0,"",'Frais de personnel'!C412)</f>
        <v/>
      </c>
      <c r="D413" s="281" t="str">
        <f>IF('Frais de personnel'!D412=0,"",'Frais de personnel'!D412)</f>
        <v/>
      </c>
      <c r="E413" s="281" t="str">
        <f>IF('Frais de personnel'!E412=0,"",'Frais de personnel'!E412)</f>
        <v/>
      </c>
      <c r="F413" s="280" t="str">
        <f>IF('Frais de personnel'!F412=0,"",'Frais de personnel'!F412)</f>
        <v/>
      </c>
      <c r="G413" s="282" t="str">
        <f>IF('Frais de personnel'!G412=0,"",'Frais de personnel'!G412)</f>
        <v/>
      </c>
      <c r="H413" s="282" t="str">
        <f>IF('Frais de personnel'!H412=0,"",'Frais de personnel'!H412)</f>
        <v/>
      </c>
      <c r="I413" s="282" t="str">
        <f>IF('Frais de personnel'!I412=0,"",'Frais de personnel'!I412)</f>
        <v/>
      </c>
      <c r="J413" s="283"/>
      <c r="K413" s="284"/>
      <c r="L413" s="284"/>
      <c r="M413" s="285" t="str">
        <f t="shared" si="42"/>
        <v/>
      </c>
      <c r="N413" s="293" t="str">
        <f t="shared" si="45"/>
        <v/>
      </c>
      <c r="O413" s="287" t="str">
        <f t="shared" si="40"/>
        <v/>
      </c>
      <c r="P413" s="288" t="str">
        <f t="shared" si="43"/>
        <v/>
      </c>
      <c r="Q413" s="289" t="str">
        <f t="shared" si="44"/>
        <v/>
      </c>
      <c r="R413" s="290" t="str">
        <f t="shared" si="41"/>
        <v/>
      </c>
      <c r="S413" s="291"/>
    </row>
    <row r="414" spans="1:19" x14ac:dyDescent="0.25">
      <c r="A414" s="292">
        <v>408</v>
      </c>
      <c r="B414" s="280" t="str">
        <f>IF('Frais de personnel'!B413=0,"",'Frais de personnel'!B413)</f>
        <v/>
      </c>
      <c r="C414" s="280" t="str">
        <f>IF('Frais de personnel'!C413=0,"",'Frais de personnel'!C413)</f>
        <v/>
      </c>
      <c r="D414" s="281" t="str">
        <f>IF('Frais de personnel'!D413=0,"",'Frais de personnel'!D413)</f>
        <v/>
      </c>
      <c r="E414" s="281" t="str">
        <f>IF('Frais de personnel'!E413=0,"",'Frais de personnel'!E413)</f>
        <v/>
      </c>
      <c r="F414" s="280" t="str">
        <f>IF('Frais de personnel'!F413=0,"",'Frais de personnel'!F413)</f>
        <v/>
      </c>
      <c r="G414" s="282" t="str">
        <f>IF('Frais de personnel'!G413=0,"",'Frais de personnel'!G413)</f>
        <v/>
      </c>
      <c r="H414" s="282" t="str">
        <f>IF('Frais de personnel'!H413=0,"",'Frais de personnel'!H413)</f>
        <v/>
      </c>
      <c r="I414" s="282" t="str">
        <f>IF('Frais de personnel'!I413=0,"",'Frais de personnel'!I413)</f>
        <v/>
      </c>
      <c r="J414" s="283"/>
      <c r="K414" s="284"/>
      <c r="L414" s="284"/>
      <c r="M414" s="285" t="str">
        <f t="shared" si="42"/>
        <v/>
      </c>
      <c r="N414" s="293" t="str">
        <f t="shared" si="45"/>
        <v/>
      </c>
      <c r="O414" s="287" t="str">
        <f t="shared" si="40"/>
        <v/>
      </c>
      <c r="P414" s="288" t="str">
        <f t="shared" si="43"/>
        <v/>
      </c>
      <c r="Q414" s="289" t="str">
        <f t="shared" si="44"/>
        <v/>
      </c>
      <c r="R414" s="290" t="str">
        <f t="shared" si="41"/>
        <v/>
      </c>
      <c r="S414" s="291"/>
    </row>
    <row r="415" spans="1:19" x14ac:dyDescent="0.25">
      <c r="A415" s="292">
        <v>409</v>
      </c>
      <c r="B415" s="280" t="str">
        <f>IF('Frais de personnel'!B414=0,"",'Frais de personnel'!B414)</f>
        <v/>
      </c>
      <c r="C415" s="280" t="str">
        <f>IF('Frais de personnel'!C414=0,"",'Frais de personnel'!C414)</f>
        <v/>
      </c>
      <c r="D415" s="281" t="str">
        <f>IF('Frais de personnel'!D414=0,"",'Frais de personnel'!D414)</f>
        <v/>
      </c>
      <c r="E415" s="281" t="str">
        <f>IF('Frais de personnel'!E414=0,"",'Frais de personnel'!E414)</f>
        <v/>
      </c>
      <c r="F415" s="280" t="str">
        <f>IF('Frais de personnel'!F414=0,"",'Frais de personnel'!F414)</f>
        <v/>
      </c>
      <c r="G415" s="282" t="str">
        <f>IF('Frais de personnel'!G414=0,"",'Frais de personnel'!G414)</f>
        <v/>
      </c>
      <c r="H415" s="282" t="str">
        <f>IF('Frais de personnel'!H414=0,"",'Frais de personnel'!H414)</f>
        <v/>
      </c>
      <c r="I415" s="282" t="str">
        <f>IF('Frais de personnel'!I414=0,"",'Frais de personnel'!I414)</f>
        <v/>
      </c>
      <c r="J415" s="283"/>
      <c r="K415" s="284"/>
      <c r="L415" s="284"/>
      <c r="M415" s="285" t="str">
        <f t="shared" si="42"/>
        <v/>
      </c>
      <c r="N415" s="293" t="str">
        <f t="shared" si="45"/>
        <v/>
      </c>
      <c r="O415" s="287" t="str">
        <f t="shared" si="40"/>
        <v/>
      </c>
      <c r="P415" s="288" t="str">
        <f t="shared" si="43"/>
        <v/>
      </c>
      <c r="Q415" s="289" t="str">
        <f t="shared" si="44"/>
        <v/>
      </c>
      <c r="R415" s="290" t="str">
        <f t="shared" si="41"/>
        <v/>
      </c>
      <c r="S415" s="291"/>
    </row>
    <row r="416" spans="1:19" x14ac:dyDescent="0.25">
      <c r="A416" s="292">
        <v>410</v>
      </c>
      <c r="B416" s="280" t="str">
        <f>IF('Frais de personnel'!B415=0,"",'Frais de personnel'!B415)</f>
        <v/>
      </c>
      <c r="C416" s="280" t="str">
        <f>IF('Frais de personnel'!C415=0,"",'Frais de personnel'!C415)</f>
        <v/>
      </c>
      <c r="D416" s="281" t="str">
        <f>IF('Frais de personnel'!D415=0,"",'Frais de personnel'!D415)</f>
        <v/>
      </c>
      <c r="E416" s="281" t="str">
        <f>IF('Frais de personnel'!E415=0,"",'Frais de personnel'!E415)</f>
        <v/>
      </c>
      <c r="F416" s="280" t="str">
        <f>IF('Frais de personnel'!F415=0,"",'Frais de personnel'!F415)</f>
        <v/>
      </c>
      <c r="G416" s="282" t="str">
        <f>IF('Frais de personnel'!G415=0,"",'Frais de personnel'!G415)</f>
        <v/>
      </c>
      <c r="H416" s="282" t="str">
        <f>IF('Frais de personnel'!H415=0,"",'Frais de personnel'!H415)</f>
        <v/>
      </c>
      <c r="I416" s="282" t="str">
        <f>IF('Frais de personnel'!I415=0,"",'Frais de personnel'!I415)</f>
        <v/>
      </c>
      <c r="J416" s="283"/>
      <c r="K416" s="284"/>
      <c r="L416" s="284"/>
      <c r="M416" s="285" t="str">
        <f t="shared" si="42"/>
        <v/>
      </c>
      <c r="N416" s="293" t="str">
        <f t="shared" si="45"/>
        <v/>
      </c>
      <c r="O416" s="287" t="str">
        <f t="shared" si="40"/>
        <v/>
      </c>
      <c r="P416" s="288" t="str">
        <f t="shared" si="43"/>
        <v/>
      </c>
      <c r="Q416" s="289" t="str">
        <f t="shared" si="44"/>
        <v/>
      </c>
      <c r="R416" s="290" t="str">
        <f t="shared" si="41"/>
        <v/>
      </c>
      <c r="S416" s="291"/>
    </row>
    <row r="417" spans="1:19" x14ac:dyDescent="0.25">
      <c r="A417" s="292">
        <v>411</v>
      </c>
      <c r="B417" s="280" t="str">
        <f>IF('Frais de personnel'!B416=0,"",'Frais de personnel'!B416)</f>
        <v/>
      </c>
      <c r="C417" s="280" t="str">
        <f>IF('Frais de personnel'!C416=0,"",'Frais de personnel'!C416)</f>
        <v/>
      </c>
      <c r="D417" s="281" t="str">
        <f>IF('Frais de personnel'!D416=0,"",'Frais de personnel'!D416)</f>
        <v/>
      </c>
      <c r="E417" s="281" t="str">
        <f>IF('Frais de personnel'!E416=0,"",'Frais de personnel'!E416)</f>
        <v/>
      </c>
      <c r="F417" s="280" t="str">
        <f>IF('Frais de personnel'!F416=0,"",'Frais de personnel'!F416)</f>
        <v/>
      </c>
      <c r="G417" s="282" t="str">
        <f>IF('Frais de personnel'!G416=0,"",'Frais de personnel'!G416)</f>
        <v/>
      </c>
      <c r="H417" s="282" t="str">
        <f>IF('Frais de personnel'!H416=0,"",'Frais de personnel'!H416)</f>
        <v/>
      </c>
      <c r="I417" s="282" t="str">
        <f>IF('Frais de personnel'!I416=0,"",'Frais de personnel'!I416)</f>
        <v/>
      </c>
      <c r="J417" s="283"/>
      <c r="K417" s="284"/>
      <c r="L417" s="284"/>
      <c r="M417" s="285" t="str">
        <f t="shared" si="42"/>
        <v/>
      </c>
      <c r="N417" s="293" t="str">
        <f t="shared" si="45"/>
        <v/>
      </c>
      <c r="O417" s="287" t="str">
        <f t="shared" si="40"/>
        <v/>
      </c>
      <c r="P417" s="288" t="str">
        <f t="shared" si="43"/>
        <v/>
      </c>
      <c r="Q417" s="289" t="str">
        <f t="shared" si="44"/>
        <v/>
      </c>
      <c r="R417" s="290" t="str">
        <f t="shared" si="41"/>
        <v/>
      </c>
      <c r="S417" s="291"/>
    </row>
    <row r="418" spans="1:19" x14ac:dyDescent="0.25">
      <c r="A418" s="292">
        <v>412</v>
      </c>
      <c r="B418" s="280" t="str">
        <f>IF('Frais de personnel'!B417=0,"",'Frais de personnel'!B417)</f>
        <v/>
      </c>
      <c r="C418" s="280" t="str">
        <f>IF('Frais de personnel'!C417=0,"",'Frais de personnel'!C417)</f>
        <v/>
      </c>
      <c r="D418" s="281" t="str">
        <f>IF('Frais de personnel'!D417=0,"",'Frais de personnel'!D417)</f>
        <v/>
      </c>
      <c r="E418" s="281" t="str">
        <f>IF('Frais de personnel'!E417=0,"",'Frais de personnel'!E417)</f>
        <v/>
      </c>
      <c r="F418" s="280" t="str">
        <f>IF('Frais de personnel'!F417=0,"",'Frais de personnel'!F417)</f>
        <v/>
      </c>
      <c r="G418" s="282" t="str">
        <f>IF('Frais de personnel'!G417=0,"",'Frais de personnel'!G417)</f>
        <v/>
      </c>
      <c r="H418" s="282" t="str">
        <f>IF('Frais de personnel'!H417=0,"",'Frais de personnel'!H417)</f>
        <v/>
      </c>
      <c r="I418" s="282" t="str">
        <f>IF('Frais de personnel'!I417=0,"",'Frais de personnel'!I417)</f>
        <v/>
      </c>
      <c r="J418" s="283"/>
      <c r="K418" s="284"/>
      <c r="L418" s="284"/>
      <c r="M418" s="285" t="str">
        <f t="shared" si="42"/>
        <v/>
      </c>
      <c r="N418" s="293" t="str">
        <f t="shared" si="45"/>
        <v/>
      </c>
      <c r="O418" s="287" t="str">
        <f t="shared" si="40"/>
        <v/>
      </c>
      <c r="P418" s="288" t="str">
        <f t="shared" si="43"/>
        <v/>
      </c>
      <c r="Q418" s="289" t="str">
        <f t="shared" si="44"/>
        <v/>
      </c>
      <c r="R418" s="290" t="str">
        <f t="shared" si="41"/>
        <v/>
      </c>
      <c r="S418" s="291"/>
    </row>
    <row r="419" spans="1:19" x14ac:dyDescent="0.25">
      <c r="A419" s="292">
        <v>413</v>
      </c>
      <c r="B419" s="280" t="str">
        <f>IF('Frais de personnel'!B418=0,"",'Frais de personnel'!B418)</f>
        <v/>
      </c>
      <c r="C419" s="280" t="str">
        <f>IF('Frais de personnel'!C418=0,"",'Frais de personnel'!C418)</f>
        <v/>
      </c>
      <c r="D419" s="281" t="str">
        <f>IF('Frais de personnel'!D418=0,"",'Frais de personnel'!D418)</f>
        <v/>
      </c>
      <c r="E419" s="281" t="str">
        <f>IF('Frais de personnel'!E418=0,"",'Frais de personnel'!E418)</f>
        <v/>
      </c>
      <c r="F419" s="280" t="str">
        <f>IF('Frais de personnel'!F418=0,"",'Frais de personnel'!F418)</f>
        <v/>
      </c>
      <c r="G419" s="282" t="str">
        <f>IF('Frais de personnel'!G418=0,"",'Frais de personnel'!G418)</f>
        <v/>
      </c>
      <c r="H419" s="282" t="str">
        <f>IF('Frais de personnel'!H418=0,"",'Frais de personnel'!H418)</f>
        <v/>
      </c>
      <c r="I419" s="282" t="str">
        <f>IF('Frais de personnel'!I418=0,"",'Frais de personnel'!I418)</f>
        <v/>
      </c>
      <c r="J419" s="283"/>
      <c r="K419" s="284"/>
      <c r="L419" s="284"/>
      <c r="M419" s="285" t="str">
        <f t="shared" si="42"/>
        <v/>
      </c>
      <c r="N419" s="293" t="str">
        <f t="shared" si="45"/>
        <v/>
      </c>
      <c r="O419" s="287" t="str">
        <f t="shared" si="40"/>
        <v/>
      </c>
      <c r="P419" s="288" t="str">
        <f t="shared" si="43"/>
        <v/>
      </c>
      <c r="Q419" s="289" t="str">
        <f t="shared" si="44"/>
        <v/>
      </c>
      <c r="R419" s="290" t="str">
        <f t="shared" si="41"/>
        <v/>
      </c>
      <c r="S419" s="291"/>
    </row>
    <row r="420" spans="1:19" x14ac:dyDescent="0.25">
      <c r="A420" s="292">
        <v>414</v>
      </c>
      <c r="B420" s="280" t="str">
        <f>IF('Frais de personnel'!B419=0,"",'Frais de personnel'!B419)</f>
        <v/>
      </c>
      <c r="C420" s="280" t="str">
        <f>IF('Frais de personnel'!C419=0,"",'Frais de personnel'!C419)</f>
        <v/>
      </c>
      <c r="D420" s="281" t="str">
        <f>IF('Frais de personnel'!D419=0,"",'Frais de personnel'!D419)</f>
        <v/>
      </c>
      <c r="E420" s="281" t="str">
        <f>IF('Frais de personnel'!E419=0,"",'Frais de personnel'!E419)</f>
        <v/>
      </c>
      <c r="F420" s="280" t="str">
        <f>IF('Frais de personnel'!F419=0,"",'Frais de personnel'!F419)</f>
        <v/>
      </c>
      <c r="G420" s="282" t="str">
        <f>IF('Frais de personnel'!G419=0,"",'Frais de personnel'!G419)</f>
        <v/>
      </c>
      <c r="H420" s="282" t="str">
        <f>IF('Frais de personnel'!H419=0,"",'Frais de personnel'!H419)</f>
        <v/>
      </c>
      <c r="I420" s="282" t="str">
        <f>IF('Frais de personnel'!I419=0,"",'Frais de personnel'!I419)</f>
        <v/>
      </c>
      <c r="J420" s="283"/>
      <c r="K420" s="284"/>
      <c r="L420" s="284"/>
      <c r="M420" s="285" t="str">
        <f t="shared" si="42"/>
        <v/>
      </c>
      <c r="N420" s="293" t="str">
        <f t="shared" si="45"/>
        <v/>
      </c>
      <c r="O420" s="287" t="str">
        <f t="shared" si="40"/>
        <v/>
      </c>
      <c r="P420" s="288" t="str">
        <f t="shared" si="43"/>
        <v/>
      </c>
      <c r="Q420" s="289" t="str">
        <f t="shared" si="44"/>
        <v/>
      </c>
      <c r="R420" s="290" t="str">
        <f t="shared" si="41"/>
        <v/>
      </c>
      <c r="S420" s="291"/>
    </row>
    <row r="421" spans="1:19" x14ac:dyDescent="0.25">
      <c r="A421" s="292">
        <v>415</v>
      </c>
      <c r="B421" s="280" t="str">
        <f>IF('Frais de personnel'!B420=0,"",'Frais de personnel'!B420)</f>
        <v/>
      </c>
      <c r="C421" s="280" t="str">
        <f>IF('Frais de personnel'!C420=0,"",'Frais de personnel'!C420)</f>
        <v/>
      </c>
      <c r="D421" s="281" t="str">
        <f>IF('Frais de personnel'!D420=0,"",'Frais de personnel'!D420)</f>
        <v/>
      </c>
      <c r="E421" s="281" t="str">
        <f>IF('Frais de personnel'!E420=0,"",'Frais de personnel'!E420)</f>
        <v/>
      </c>
      <c r="F421" s="280" t="str">
        <f>IF('Frais de personnel'!F420=0,"",'Frais de personnel'!F420)</f>
        <v/>
      </c>
      <c r="G421" s="282" t="str">
        <f>IF('Frais de personnel'!G420=0,"",'Frais de personnel'!G420)</f>
        <v/>
      </c>
      <c r="H421" s="282" t="str">
        <f>IF('Frais de personnel'!H420=0,"",'Frais de personnel'!H420)</f>
        <v/>
      </c>
      <c r="I421" s="282" t="str">
        <f>IF('Frais de personnel'!I420=0,"",'Frais de personnel'!I420)</f>
        <v/>
      </c>
      <c r="J421" s="283"/>
      <c r="K421" s="284"/>
      <c r="L421" s="284"/>
      <c r="M421" s="285" t="str">
        <f t="shared" si="42"/>
        <v/>
      </c>
      <c r="N421" s="293" t="str">
        <f t="shared" si="45"/>
        <v/>
      </c>
      <c r="O421" s="287" t="str">
        <f t="shared" si="40"/>
        <v/>
      </c>
      <c r="P421" s="288" t="str">
        <f t="shared" si="43"/>
        <v/>
      </c>
      <c r="Q421" s="289" t="str">
        <f t="shared" si="44"/>
        <v/>
      </c>
      <c r="R421" s="290" t="str">
        <f t="shared" si="41"/>
        <v/>
      </c>
      <c r="S421" s="291"/>
    </row>
    <row r="422" spans="1:19" x14ac:dyDescent="0.25">
      <c r="A422" s="292">
        <v>416</v>
      </c>
      <c r="B422" s="280" t="str">
        <f>IF('Frais de personnel'!B421=0,"",'Frais de personnel'!B421)</f>
        <v/>
      </c>
      <c r="C422" s="280" t="str">
        <f>IF('Frais de personnel'!C421=0,"",'Frais de personnel'!C421)</f>
        <v/>
      </c>
      <c r="D422" s="281" t="str">
        <f>IF('Frais de personnel'!D421=0,"",'Frais de personnel'!D421)</f>
        <v/>
      </c>
      <c r="E422" s="281" t="str">
        <f>IF('Frais de personnel'!E421=0,"",'Frais de personnel'!E421)</f>
        <v/>
      </c>
      <c r="F422" s="280" t="str">
        <f>IF('Frais de personnel'!F421=0,"",'Frais de personnel'!F421)</f>
        <v/>
      </c>
      <c r="G422" s="282" t="str">
        <f>IF('Frais de personnel'!G421=0,"",'Frais de personnel'!G421)</f>
        <v/>
      </c>
      <c r="H422" s="282" t="str">
        <f>IF('Frais de personnel'!H421=0,"",'Frais de personnel'!H421)</f>
        <v/>
      </c>
      <c r="I422" s="282" t="str">
        <f>IF('Frais de personnel'!I421=0,"",'Frais de personnel'!I421)</f>
        <v/>
      </c>
      <c r="J422" s="283"/>
      <c r="K422" s="284"/>
      <c r="L422" s="284"/>
      <c r="M422" s="285" t="str">
        <f t="shared" si="42"/>
        <v/>
      </c>
      <c r="N422" s="293" t="str">
        <f t="shared" si="45"/>
        <v/>
      </c>
      <c r="O422" s="287" t="str">
        <f t="shared" si="40"/>
        <v/>
      </c>
      <c r="P422" s="288" t="str">
        <f t="shared" si="43"/>
        <v/>
      </c>
      <c r="Q422" s="289" t="str">
        <f t="shared" si="44"/>
        <v/>
      </c>
      <c r="R422" s="290" t="str">
        <f t="shared" si="41"/>
        <v/>
      </c>
      <c r="S422" s="291"/>
    </row>
    <row r="423" spans="1:19" x14ac:dyDescent="0.25">
      <c r="A423" s="292">
        <v>417</v>
      </c>
      <c r="B423" s="280" t="str">
        <f>IF('Frais de personnel'!B422=0,"",'Frais de personnel'!B422)</f>
        <v/>
      </c>
      <c r="C423" s="280" t="str">
        <f>IF('Frais de personnel'!C422=0,"",'Frais de personnel'!C422)</f>
        <v/>
      </c>
      <c r="D423" s="281" t="str">
        <f>IF('Frais de personnel'!D422=0,"",'Frais de personnel'!D422)</f>
        <v/>
      </c>
      <c r="E423" s="281" t="str">
        <f>IF('Frais de personnel'!E422=0,"",'Frais de personnel'!E422)</f>
        <v/>
      </c>
      <c r="F423" s="280" t="str">
        <f>IF('Frais de personnel'!F422=0,"",'Frais de personnel'!F422)</f>
        <v/>
      </c>
      <c r="G423" s="282" t="str">
        <f>IF('Frais de personnel'!G422=0,"",'Frais de personnel'!G422)</f>
        <v/>
      </c>
      <c r="H423" s="282" t="str">
        <f>IF('Frais de personnel'!H422=0,"",'Frais de personnel'!H422)</f>
        <v/>
      </c>
      <c r="I423" s="282" t="str">
        <f>IF('Frais de personnel'!I422=0,"",'Frais de personnel'!I422)</f>
        <v/>
      </c>
      <c r="J423" s="283"/>
      <c r="K423" s="284"/>
      <c r="L423" s="284"/>
      <c r="M423" s="285" t="str">
        <f t="shared" si="42"/>
        <v/>
      </c>
      <c r="N423" s="293" t="str">
        <f t="shared" si="45"/>
        <v/>
      </c>
      <c r="O423" s="287" t="str">
        <f t="shared" si="40"/>
        <v/>
      </c>
      <c r="P423" s="288" t="str">
        <f t="shared" si="43"/>
        <v/>
      </c>
      <c r="Q423" s="289" t="str">
        <f t="shared" si="44"/>
        <v/>
      </c>
      <c r="R423" s="290" t="str">
        <f t="shared" si="41"/>
        <v/>
      </c>
      <c r="S423" s="291"/>
    </row>
    <row r="424" spans="1:19" x14ac:dyDescent="0.25">
      <c r="A424" s="292">
        <v>418</v>
      </c>
      <c r="B424" s="280" t="str">
        <f>IF('Frais de personnel'!B423=0,"",'Frais de personnel'!B423)</f>
        <v/>
      </c>
      <c r="C424" s="280" t="str">
        <f>IF('Frais de personnel'!C423=0,"",'Frais de personnel'!C423)</f>
        <v/>
      </c>
      <c r="D424" s="281" t="str">
        <f>IF('Frais de personnel'!D423=0,"",'Frais de personnel'!D423)</f>
        <v/>
      </c>
      <c r="E424" s="281" t="str">
        <f>IF('Frais de personnel'!E423=0,"",'Frais de personnel'!E423)</f>
        <v/>
      </c>
      <c r="F424" s="280" t="str">
        <f>IF('Frais de personnel'!F423=0,"",'Frais de personnel'!F423)</f>
        <v/>
      </c>
      <c r="G424" s="282" t="str">
        <f>IF('Frais de personnel'!G423=0,"",'Frais de personnel'!G423)</f>
        <v/>
      </c>
      <c r="H424" s="282" t="str">
        <f>IF('Frais de personnel'!H423=0,"",'Frais de personnel'!H423)</f>
        <v/>
      </c>
      <c r="I424" s="282" t="str">
        <f>IF('Frais de personnel'!I423=0,"",'Frais de personnel'!I423)</f>
        <v/>
      </c>
      <c r="J424" s="283"/>
      <c r="K424" s="284"/>
      <c r="L424" s="284"/>
      <c r="M424" s="285" t="str">
        <f t="shared" si="42"/>
        <v/>
      </c>
      <c r="N424" s="293" t="str">
        <f t="shared" si="45"/>
        <v/>
      </c>
      <c r="O424" s="287" t="str">
        <f t="shared" ref="O424:O487" si="46">IF(OR(M424=0,ISBLANK(M424)),"",M424)</f>
        <v/>
      </c>
      <c r="P424" s="288" t="str">
        <f t="shared" si="43"/>
        <v/>
      </c>
      <c r="Q424" s="289" t="str">
        <f t="shared" si="44"/>
        <v/>
      </c>
      <c r="R424" s="290" t="str">
        <f t="shared" ref="R424:R487" si="47">IF($Q424&gt;$O424,"Le montant éligible retenu ne peut pas être supérieur au montant raisonnable",IF($Q424&gt;$P424,"Le montant éligible retenu ne peut pas être supérieur au montant du plafond",""))</f>
        <v/>
      </c>
      <c r="S424" s="291"/>
    </row>
    <row r="425" spans="1:19" x14ac:dyDescent="0.25">
      <c r="A425" s="292">
        <v>419</v>
      </c>
      <c r="B425" s="280" t="str">
        <f>IF('Frais de personnel'!B424=0,"",'Frais de personnel'!B424)</f>
        <v/>
      </c>
      <c r="C425" s="280" t="str">
        <f>IF('Frais de personnel'!C424=0,"",'Frais de personnel'!C424)</f>
        <v/>
      </c>
      <c r="D425" s="281" t="str">
        <f>IF('Frais de personnel'!D424=0,"",'Frais de personnel'!D424)</f>
        <v/>
      </c>
      <c r="E425" s="281" t="str">
        <f>IF('Frais de personnel'!E424=0,"",'Frais de personnel'!E424)</f>
        <v/>
      </c>
      <c r="F425" s="280" t="str">
        <f>IF('Frais de personnel'!F424=0,"",'Frais de personnel'!F424)</f>
        <v/>
      </c>
      <c r="G425" s="282" t="str">
        <f>IF('Frais de personnel'!G424=0,"",'Frais de personnel'!G424)</f>
        <v/>
      </c>
      <c r="H425" s="282" t="str">
        <f>IF('Frais de personnel'!H424=0,"",'Frais de personnel'!H424)</f>
        <v/>
      </c>
      <c r="I425" s="282" t="str">
        <f>IF('Frais de personnel'!I424=0,"",'Frais de personnel'!I424)</f>
        <v/>
      </c>
      <c r="J425" s="283"/>
      <c r="K425" s="284"/>
      <c r="L425" s="284"/>
      <c r="M425" s="285" t="str">
        <f t="shared" si="42"/>
        <v/>
      </c>
      <c r="N425" s="293" t="str">
        <f t="shared" si="45"/>
        <v/>
      </c>
      <c r="O425" s="287" t="str">
        <f t="shared" si="46"/>
        <v/>
      </c>
      <c r="P425" s="288" t="str">
        <f t="shared" si="43"/>
        <v/>
      </c>
      <c r="Q425" s="289" t="str">
        <f t="shared" si="44"/>
        <v/>
      </c>
      <c r="R425" s="290" t="str">
        <f t="shared" si="47"/>
        <v/>
      </c>
      <c r="S425" s="291"/>
    </row>
    <row r="426" spans="1:19" x14ac:dyDescent="0.25">
      <c r="A426" s="292">
        <v>420</v>
      </c>
      <c r="B426" s="280" t="str">
        <f>IF('Frais de personnel'!B425=0,"",'Frais de personnel'!B425)</f>
        <v/>
      </c>
      <c r="C426" s="280" t="str">
        <f>IF('Frais de personnel'!C425=0,"",'Frais de personnel'!C425)</f>
        <v/>
      </c>
      <c r="D426" s="281" t="str">
        <f>IF('Frais de personnel'!D425=0,"",'Frais de personnel'!D425)</f>
        <v/>
      </c>
      <c r="E426" s="281" t="str">
        <f>IF('Frais de personnel'!E425=0,"",'Frais de personnel'!E425)</f>
        <v/>
      </c>
      <c r="F426" s="280" t="str">
        <f>IF('Frais de personnel'!F425=0,"",'Frais de personnel'!F425)</f>
        <v/>
      </c>
      <c r="G426" s="282" t="str">
        <f>IF('Frais de personnel'!G425=0,"",'Frais de personnel'!G425)</f>
        <v/>
      </c>
      <c r="H426" s="282" t="str">
        <f>IF('Frais de personnel'!H425=0,"",'Frais de personnel'!H425)</f>
        <v/>
      </c>
      <c r="I426" s="282" t="str">
        <f>IF('Frais de personnel'!I425=0,"",'Frais de personnel'!I425)</f>
        <v/>
      </c>
      <c r="J426" s="283"/>
      <c r="K426" s="284"/>
      <c r="L426" s="284"/>
      <c r="M426" s="285" t="str">
        <f t="shared" si="42"/>
        <v/>
      </c>
      <c r="N426" s="293" t="str">
        <f t="shared" si="45"/>
        <v/>
      </c>
      <c r="O426" s="287" t="str">
        <f t="shared" si="46"/>
        <v/>
      </c>
      <c r="P426" s="288" t="str">
        <f t="shared" si="43"/>
        <v/>
      </c>
      <c r="Q426" s="289" t="str">
        <f t="shared" si="44"/>
        <v/>
      </c>
      <c r="R426" s="290" t="str">
        <f t="shared" si="47"/>
        <v/>
      </c>
      <c r="S426" s="291"/>
    </row>
    <row r="427" spans="1:19" x14ac:dyDescent="0.25">
      <c r="A427" s="292">
        <v>421</v>
      </c>
      <c r="B427" s="280" t="str">
        <f>IF('Frais de personnel'!B426=0,"",'Frais de personnel'!B426)</f>
        <v/>
      </c>
      <c r="C427" s="280" t="str">
        <f>IF('Frais de personnel'!C426=0,"",'Frais de personnel'!C426)</f>
        <v/>
      </c>
      <c r="D427" s="281" t="str">
        <f>IF('Frais de personnel'!D426=0,"",'Frais de personnel'!D426)</f>
        <v/>
      </c>
      <c r="E427" s="281" t="str">
        <f>IF('Frais de personnel'!E426=0,"",'Frais de personnel'!E426)</f>
        <v/>
      </c>
      <c r="F427" s="280" t="str">
        <f>IF('Frais de personnel'!F426=0,"",'Frais de personnel'!F426)</f>
        <v/>
      </c>
      <c r="G427" s="282" t="str">
        <f>IF('Frais de personnel'!G426=0,"",'Frais de personnel'!G426)</f>
        <v/>
      </c>
      <c r="H427" s="282" t="str">
        <f>IF('Frais de personnel'!H426=0,"",'Frais de personnel'!H426)</f>
        <v/>
      </c>
      <c r="I427" s="282" t="str">
        <f>IF('Frais de personnel'!I426=0,"",'Frais de personnel'!I426)</f>
        <v/>
      </c>
      <c r="J427" s="283"/>
      <c r="K427" s="284"/>
      <c r="L427" s="284"/>
      <c r="M427" s="285" t="str">
        <f t="shared" si="42"/>
        <v/>
      </c>
      <c r="N427" s="293" t="str">
        <f t="shared" si="45"/>
        <v/>
      </c>
      <c r="O427" s="287" t="str">
        <f t="shared" si="46"/>
        <v/>
      </c>
      <c r="P427" s="288" t="str">
        <f t="shared" si="43"/>
        <v/>
      </c>
      <c r="Q427" s="289" t="str">
        <f t="shared" si="44"/>
        <v/>
      </c>
      <c r="R427" s="290" t="str">
        <f t="shared" si="47"/>
        <v/>
      </c>
      <c r="S427" s="291"/>
    </row>
    <row r="428" spans="1:19" x14ac:dyDescent="0.25">
      <c r="A428" s="292">
        <v>422</v>
      </c>
      <c r="B428" s="280" t="str">
        <f>IF('Frais de personnel'!B427=0,"",'Frais de personnel'!B427)</f>
        <v/>
      </c>
      <c r="C428" s="280" t="str">
        <f>IF('Frais de personnel'!C427=0,"",'Frais de personnel'!C427)</f>
        <v/>
      </c>
      <c r="D428" s="281" t="str">
        <f>IF('Frais de personnel'!D427=0,"",'Frais de personnel'!D427)</f>
        <v/>
      </c>
      <c r="E428" s="281" t="str">
        <f>IF('Frais de personnel'!E427=0,"",'Frais de personnel'!E427)</f>
        <v/>
      </c>
      <c r="F428" s="280" t="str">
        <f>IF('Frais de personnel'!F427=0,"",'Frais de personnel'!F427)</f>
        <v/>
      </c>
      <c r="G428" s="282" t="str">
        <f>IF('Frais de personnel'!G427=0,"",'Frais de personnel'!G427)</f>
        <v/>
      </c>
      <c r="H428" s="282" t="str">
        <f>IF('Frais de personnel'!H427=0,"",'Frais de personnel'!H427)</f>
        <v/>
      </c>
      <c r="I428" s="282" t="str">
        <f>IF('Frais de personnel'!I427=0,"",'Frais de personnel'!I427)</f>
        <v/>
      </c>
      <c r="J428" s="283"/>
      <c r="K428" s="284"/>
      <c r="L428" s="284"/>
      <c r="M428" s="285" t="str">
        <f t="shared" si="42"/>
        <v/>
      </c>
      <c r="N428" s="293" t="str">
        <f t="shared" si="45"/>
        <v/>
      </c>
      <c r="O428" s="287" t="str">
        <f t="shared" si="46"/>
        <v/>
      </c>
      <c r="P428" s="288" t="str">
        <f t="shared" si="43"/>
        <v/>
      </c>
      <c r="Q428" s="289" t="str">
        <f t="shared" si="44"/>
        <v/>
      </c>
      <c r="R428" s="290" t="str">
        <f t="shared" si="47"/>
        <v/>
      </c>
      <c r="S428" s="291"/>
    </row>
    <row r="429" spans="1:19" x14ac:dyDescent="0.25">
      <c r="A429" s="292">
        <v>423</v>
      </c>
      <c r="B429" s="280" t="str">
        <f>IF('Frais de personnel'!B428=0,"",'Frais de personnel'!B428)</f>
        <v/>
      </c>
      <c r="C429" s="280" t="str">
        <f>IF('Frais de personnel'!C428=0,"",'Frais de personnel'!C428)</f>
        <v/>
      </c>
      <c r="D429" s="281" t="str">
        <f>IF('Frais de personnel'!D428=0,"",'Frais de personnel'!D428)</f>
        <v/>
      </c>
      <c r="E429" s="281" t="str">
        <f>IF('Frais de personnel'!E428=0,"",'Frais de personnel'!E428)</f>
        <v/>
      </c>
      <c r="F429" s="280" t="str">
        <f>IF('Frais de personnel'!F428=0,"",'Frais de personnel'!F428)</f>
        <v/>
      </c>
      <c r="G429" s="282" t="str">
        <f>IF('Frais de personnel'!G428=0,"",'Frais de personnel'!G428)</f>
        <v/>
      </c>
      <c r="H429" s="282" t="str">
        <f>IF('Frais de personnel'!H428=0,"",'Frais de personnel'!H428)</f>
        <v/>
      </c>
      <c r="I429" s="282" t="str">
        <f>IF('Frais de personnel'!I428=0,"",'Frais de personnel'!I428)</f>
        <v/>
      </c>
      <c r="J429" s="283"/>
      <c r="K429" s="284"/>
      <c r="L429" s="284"/>
      <c r="M429" s="285" t="str">
        <f t="shared" si="42"/>
        <v/>
      </c>
      <c r="N429" s="293" t="str">
        <f t="shared" si="45"/>
        <v/>
      </c>
      <c r="O429" s="287" t="str">
        <f t="shared" si="46"/>
        <v/>
      </c>
      <c r="P429" s="288" t="str">
        <f t="shared" si="43"/>
        <v/>
      </c>
      <c r="Q429" s="289" t="str">
        <f t="shared" si="44"/>
        <v/>
      </c>
      <c r="R429" s="290" t="str">
        <f t="shared" si="47"/>
        <v/>
      </c>
      <c r="S429" s="291"/>
    </row>
    <row r="430" spans="1:19" x14ac:dyDescent="0.25">
      <c r="A430" s="292">
        <v>424</v>
      </c>
      <c r="B430" s="280" t="str">
        <f>IF('Frais de personnel'!B429=0,"",'Frais de personnel'!B429)</f>
        <v/>
      </c>
      <c r="C430" s="280" t="str">
        <f>IF('Frais de personnel'!C429=0,"",'Frais de personnel'!C429)</f>
        <v/>
      </c>
      <c r="D430" s="281" t="str">
        <f>IF('Frais de personnel'!D429=0,"",'Frais de personnel'!D429)</f>
        <v/>
      </c>
      <c r="E430" s="281" t="str">
        <f>IF('Frais de personnel'!E429=0,"",'Frais de personnel'!E429)</f>
        <v/>
      </c>
      <c r="F430" s="280" t="str">
        <f>IF('Frais de personnel'!F429=0,"",'Frais de personnel'!F429)</f>
        <v/>
      </c>
      <c r="G430" s="282" t="str">
        <f>IF('Frais de personnel'!G429=0,"",'Frais de personnel'!G429)</f>
        <v/>
      </c>
      <c r="H430" s="282" t="str">
        <f>IF('Frais de personnel'!H429=0,"",'Frais de personnel'!H429)</f>
        <v/>
      </c>
      <c r="I430" s="282" t="str">
        <f>IF('Frais de personnel'!I429=0,"",'Frais de personnel'!I429)</f>
        <v/>
      </c>
      <c r="J430" s="283"/>
      <c r="K430" s="284"/>
      <c r="L430" s="284"/>
      <c r="M430" s="285" t="str">
        <f t="shared" si="42"/>
        <v/>
      </c>
      <c r="N430" s="293" t="str">
        <f t="shared" si="45"/>
        <v/>
      </c>
      <c r="O430" s="287" t="str">
        <f t="shared" si="46"/>
        <v/>
      </c>
      <c r="P430" s="288" t="str">
        <f t="shared" si="43"/>
        <v/>
      </c>
      <c r="Q430" s="289" t="str">
        <f t="shared" si="44"/>
        <v/>
      </c>
      <c r="R430" s="290" t="str">
        <f t="shared" si="47"/>
        <v/>
      </c>
      <c r="S430" s="291"/>
    </row>
    <row r="431" spans="1:19" x14ac:dyDescent="0.25">
      <c r="A431" s="292">
        <v>425</v>
      </c>
      <c r="B431" s="280" t="str">
        <f>IF('Frais de personnel'!B430=0,"",'Frais de personnel'!B430)</f>
        <v/>
      </c>
      <c r="C431" s="280" t="str">
        <f>IF('Frais de personnel'!C430=0,"",'Frais de personnel'!C430)</f>
        <v/>
      </c>
      <c r="D431" s="281" t="str">
        <f>IF('Frais de personnel'!D430=0,"",'Frais de personnel'!D430)</f>
        <v/>
      </c>
      <c r="E431" s="281" t="str">
        <f>IF('Frais de personnel'!E430=0,"",'Frais de personnel'!E430)</f>
        <v/>
      </c>
      <c r="F431" s="280" t="str">
        <f>IF('Frais de personnel'!F430=0,"",'Frais de personnel'!F430)</f>
        <v/>
      </c>
      <c r="G431" s="282" t="str">
        <f>IF('Frais de personnel'!G430=0,"",'Frais de personnel'!G430)</f>
        <v/>
      </c>
      <c r="H431" s="282" t="str">
        <f>IF('Frais de personnel'!H430=0,"",'Frais de personnel'!H430)</f>
        <v/>
      </c>
      <c r="I431" s="282" t="str">
        <f>IF('Frais de personnel'!I430=0,"",'Frais de personnel'!I430)</f>
        <v/>
      </c>
      <c r="J431" s="283"/>
      <c r="K431" s="284"/>
      <c r="L431" s="284"/>
      <c r="M431" s="285" t="str">
        <f t="shared" si="42"/>
        <v/>
      </c>
      <c r="N431" s="293" t="str">
        <f t="shared" si="45"/>
        <v/>
      </c>
      <c r="O431" s="287" t="str">
        <f t="shared" si="46"/>
        <v/>
      </c>
      <c r="P431" s="288" t="str">
        <f t="shared" si="43"/>
        <v/>
      </c>
      <c r="Q431" s="289" t="str">
        <f t="shared" si="44"/>
        <v/>
      </c>
      <c r="R431" s="290" t="str">
        <f t="shared" si="47"/>
        <v/>
      </c>
      <c r="S431" s="291"/>
    </row>
    <row r="432" spans="1:19" x14ac:dyDescent="0.25">
      <c r="A432" s="292">
        <v>426</v>
      </c>
      <c r="B432" s="280" t="str">
        <f>IF('Frais de personnel'!B431=0,"",'Frais de personnel'!B431)</f>
        <v/>
      </c>
      <c r="C432" s="280" t="str">
        <f>IF('Frais de personnel'!C431=0,"",'Frais de personnel'!C431)</f>
        <v/>
      </c>
      <c r="D432" s="281" t="str">
        <f>IF('Frais de personnel'!D431=0,"",'Frais de personnel'!D431)</f>
        <v/>
      </c>
      <c r="E432" s="281" t="str">
        <f>IF('Frais de personnel'!E431=0,"",'Frais de personnel'!E431)</f>
        <v/>
      </c>
      <c r="F432" s="280" t="str">
        <f>IF('Frais de personnel'!F431=0,"",'Frais de personnel'!F431)</f>
        <v/>
      </c>
      <c r="G432" s="282" t="str">
        <f>IF('Frais de personnel'!G431=0,"",'Frais de personnel'!G431)</f>
        <v/>
      </c>
      <c r="H432" s="282" t="str">
        <f>IF('Frais de personnel'!H431=0,"",'Frais de personnel'!H431)</f>
        <v/>
      </c>
      <c r="I432" s="282" t="str">
        <f>IF('Frais de personnel'!I431=0,"",'Frais de personnel'!I431)</f>
        <v/>
      </c>
      <c r="J432" s="283"/>
      <c r="K432" s="284"/>
      <c r="L432" s="284"/>
      <c r="M432" s="285" t="str">
        <f t="shared" si="42"/>
        <v/>
      </c>
      <c r="N432" s="293" t="str">
        <f t="shared" si="45"/>
        <v/>
      </c>
      <c r="O432" s="287" t="str">
        <f t="shared" si="46"/>
        <v/>
      </c>
      <c r="P432" s="288" t="str">
        <f t="shared" si="43"/>
        <v/>
      </c>
      <c r="Q432" s="289" t="str">
        <f t="shared" si="44"/>
        <v/>
      </c>
      <c r="R432" s="290" t="str">
        <f t="shared" si="47"/>
        <v/>
      </c>
      <c r="S432" s="291"/>
    </row>
    <row r="433" spans="1:19" x14ac:dyDescent="0.25">
      <c r="A433" s="292">
        <v>427</v>
      </c>
      <c r="B433" s="280" t="str">
        <f>IF('Frais de personnel'!B432=0,"",'Frais de personnel'!B432)</f>
        <v/>
      </c>
      <c r="C433" s="280" t="str">
        <f>IF('Frais de personnel'!C432=0,"",'Frais de personnel'!C432)</f>
        <v/>
      </c>
      <c r="D433" s="281" t="str">
        <f>IF('Frais de personnel'!D432=0,"",'Frais de personnel'!D432)</f>
        <v/>
      </c>
      <c r="E433" s="281" t="str">
        <f>IF('Frais de personnel'!E432=0,"",'Frais de personnel'!E432)</f>
        <v/>
      </c>
      <c r="F433" s="280" t="str">
        <f>IF('Frais de personnel'!F432=0,"",'Frais de personnel'!F432)</f>
        <v/>
      </c>
      <c r="G433" s="282" t="str">
        <f>IF('Frais de personnel'!G432=0,"",'Frais de personnel'!G432)</f>
        <v/>
      </c>
      <c r="H433" s="282" t="str">
        <f>IF('Frais de personnel'!H432=0,"",'Frais de personnel'!H432)</f>
        <v/>
      </c>
      <c r="I433" s="282" t="str">
        <f>IF('Frais de personnel'!I432=0,"",'Frais de personnel'!I432)</f>
        <v/>
      </c>
      <c r="J433" s="283"/>
      <c r="K433" s="284"/>
      <c r="L433" s="284"/>
      <c r="M433" s="285" t="str">
        <f t="shared" si="42"/>
        <v/>
      </c>
      <c r="N433" s="293" t="str">
        <f t="shared" si="45"/>
        <v/>
      </c>
      <c r="O433" s="287" t="str">
        <f t="shared" si="46"/>
        <v/>
      </c>
      <c r="P433" s="288" t="str">
        <f t="shared" si="43"/>
        <v/>
      </c>
      <c r="Q433" s="289" t="str">
        <f t="shared" si="44"/>
        <v/>
      </c>
      <c r="R433" s="290" t="str">
        <f t="shared" si="47"/>
        <v/>
      </c>
      <c r="S433" s="291"/>
    </row>
    <row r="434" spans="1:19" x14ac:dyDescent="0.25">
      <c r="A434" s="292">
        <v>428</v>
      </c>
      <c r="B434" s="280" t="str">
        <f>IF('Frais de personnel'!B433=0,"",'Frais de personnel'!B433)</f>
        <v/>
      </c>
      <c r="C434" s="280" t="str">
        <f>IF('Frais de personnel'!C433=0,"",'Frais de personnel'!C433)</f>
        <v/>
      </c>
      <c r="D434" s="281" t="str">
        <f>IF('Frais de personnel'!D433=0,"",'Frais de personnel'!D433)</f>
        <v/>
      </c>
      <c r="E434" s="281" t="str">
        <f>IF('Frais de personnel'!E433=0,"",'Frais de personnel'!E433)</f>
        <v/>
      </c>
      <c r="F434" s="280" t="str">
        <f>IF('Frais de personnel'!F433=0,"",'Frais de personnel'!F433)</f>
        <v/>
      </c>
      <c r="G434" s="282" t="str">
        <f>IF('Frais de personnel'!G433=0,"",'Frais de personnel'!G433)</f>
        <v/>
      </c>
      <c r="H434" s="282" t="str">
        <f>IF('Frais de personnel'!H433=0,"",'Frais de personnel'!H433)</f>
        <v/>
      </c>
      <c r="I434" s="282" t="str">
        <f>IF('Frais de personnel'!I433=0,"",'Frais de personnel'!I433)</f>
        <v/>
      </c>
      <c r="J434" s="283"/>
      <c r="K434" s="284"/>
      <c r="L434" s="284"/>
      <c r="M434" s="285" t="str">
        <f t="shared" si="42"/>
        <v/>
      </c>
      <c r="N434" s="293" t="str">
        <f t="shared" si="45"/>
        <v/>
      </c>
      <c r="O434" s="287" t="str">
        <f t="shared" si="46"/>
        <v/>
      </c>
      <c r="P434" s="288" t="str">
        <f t="shared" si="43"/>
        <v/>
      </c>
      <c r="Q434" s="289" t="str">
        <f t="shared" si="44"/>
        <v/>
      </c>
      <c r="R434" s="290" t="str">
        <f t="shared" si="47"/>
        <v/>
      </c>
      <c r="S434" s="291"/>
    </row>
    <row r="435" spans="1:19" x14ac:dyDescent="0.25">
      <c r="A435" s="292">
        <v>429</v>
      </c>
      <c r="B435" s="280" t="str">
        <f>IF('Frais de personnel'!B434=0,"",'Frais de personnel'!B434)</f>
        <v/>
      </c>
      <c r="C435" s="280" t="str">
        <f>IF('Frais de personnel'!C434=0,"",'Frais de personnel'!C434)</f>
        <v/>
      </c>
      <c r="D435" s="281" t="str">
        <f>IF('Frais de personnel'!D434=0,"",'Frais de personnel'!D434)</f>
        <v/>
      </c>
      <c r="E435" s="281" t="str">
        <f>IF('Frais de personnel'!E434=0,"",'Frais de personnel'!E434)</f>
        <v/>
      </c>
      <c r="F435" s="280" t="str">
        <f>IF('Frais de personnel'!F434=0,"",'Frais de personnel'!F434)</f>
        <v/>
      </c>
      <c r="G435" s="282" t="str">
        <f>IF('Frais de personnel'!G434=0,"",'Frais de personnel'!G434)</f>
        <v/>
      </c>
      <c r="H435" s="282" t="str">
        <f>IF('Frais de personnel'!H434=0,"",'Frais de personnel'!H434)</f>
        <v/>
      </c>
      <c r="I435" s="282" t="str">
        <f>IF('Frais de personnel'!I434=0,"",'Frais de personnel'!I434)</f>
        <v/>
      </c>
      <c r="J435" s="283"/>
      <c r="K435" s="284"/>
      <c r="L435" s="284"/>
      <c r="M435" s="285" t="str">
        <f t="shared" si="42"/>
        <v/>
      </c>
      <c r="N435" s="293" t="str">
        <f t="shared" si="45"/>
        <v/>
      </c>
      <c r="O435" s="287" t="str">
        <f t="shared" si="46"/>
        <v/>
      </c>
      <c r="P435" s="288" t="str">
        <f t="shared" si="43"/>
        <v/>
      </c>
      <c r="Q435" s="289" t="str">
        <f t="shared" si="44"/>
        <v/>
      </c>
      <c r="R435" s="290" t="str">
        <f t="shared" si="47"/>
        <v/>
      </c>
      <c r="S435" s="291"/>
    </row>
    <row r="436" spans="1:19" x14ac:dyDescent="0.25">
      <c r="A436" s="292">
        <v>430</v>
      </c>
      <c r="B436" s="280" t="str">
        <f>IF('Frais de personnel'!B435=0,"",'Frais de personnel'!B435)</f>
        <v/>
      </c>
      <c r="C436" s="280" t="str">
        <f>IF('Frais de personnel'!C435=0,"",'Frais de personnel'!C435)</f>
        <v/>
      </c>
      <c r="D436" s="281" t="str">
        <f>IF('Frais de personnel'!D435=0,"",'Frais de personnel'!D435)</f>
        <v/>
      </c>
      <c r="E436" s="281" t="str">
        <f>IF('Frais de personnel'!E435=0,"",'Frais de personnel'!E435)</f>
        <v/>
      </c>
      <c r="F436" s="280" t="str">
        <f>IF('Frais de personnel'!F435=0,"",'Frais de personnel'!F435)</f>
        <v/>
      </c>
      <c r="G436" s="282" t="str">
        <f>IF('Frais de personnel'!G435=0,"",'Frais de personnel'!G435)</f>
        <v/>
      </c>
      <c r="H436" s="282" t="str">
        <f>IF('Frais de personnel'!H435=0,"",'Frais de personnel'!H435)</f>
        <v/>
      </c>
      <c r="I436" s="282" t="str">
        <f>IF('Frais de personnel'!I435=0,"",'Frais de personnel'!I435)</f>
        <v/>
      </c>
      <c r="J436" s="283"/>
      <c r="K436" s="284"/>
      <c r="L436" s="284"/>
      <c r="M436" s="285" t="str">
        <f t="shared" si="42"/>
        <v/>
      </c>
      <c r="N436" s="293" t="str">
        <f t="shared" si="45"/>
        <v/>
      </c>
      <c r="O436" s="287" t="str">
        <f t="shared" si="46"/>
        <v/>
      </c>
      <c r="P436" s="288" t="str">
        <f t="shared" si="43"/>
        <v/>
      </c>
      <c r="Q436" s="289" t="str">
        <f t="shared" si="44"/>
        <v/>
      </c>
      <c r="R436" s="290" t="str">
        <f t="shared" si="47"/>
        <v/>
      </c>
      <c r="S436" s="291"/>
    </row>
    <row r="437" spans="1:19" x14ac:dyDescent="0.25">
      <c r="A437" s="292">
        <v>431</v>
      </c>
      <c r="B437" s="280" t="str">
        <f>IF('Frais de personnel'!B436=0,"",'Frais de personnel'!B436)</f>
        <v/>
      </c>
      <c r="C437" s="280" t="str">
        <f>IF('Frais de personnel'!C436=0,"",'Frais de personnel'!C436)</f>
        <v/>
      </c>
      <c r="D437" s="281" t="str">
        <f>IF('Frais de personnel'!D436=0,"",'Frais de personnel'!D436)</f>
        <v/>
      </c>
      <c r="E437" s="281" t="str">
        <f>IF('Frais de personnel'!E436=0,"",'Frais de personnel'!E436)</f>
        <v/>
      </c>
      <c r="F437" s="280" t="str">
        <f>IF('Frais de personnel'!F436=0,"",'Frais de personnel'!F436)</f>
        <v/>
      </c>
      <c r="G437" s="282" t="str">
        <f>IF('Frais de personnel'!G436=0,"",'Frais de personnel'!G436)</f>
        <v/>
      </c>
      <c r="H437" s="282" t="str">
        <f>IF('Frais de personnel'!H436=0,"",'Frais de personnel'!H436)</f>
        <v/>
      </c>
      <c r="I437" s="282" t="str">
        <f>IF('Frais de personnel'!I436=0,"",'Frais de personnel'!I436)</f>
        <v/>
      </c>
      <c r="J437" s="283"/>
      <c r="K437" s="284"/>
      <c r="L437" s="284"/>
      <c r="M437" s="285" t="str">
        <f t="shared" si="42"/>
        <v/>
      </c>
      <c r="N437" s="293" t="str">
        <f t="shared" si="45"/>
        <v/>
      </c>
      <c r="O437" s="287" t="str">
        <f t="shared" si="46"/>
        <v/>
      </c>
      <c r="P437" s="288" t="str">
        <f t="shared" si="43"/>
        <v/>
      </c>
      <c r="Q437" s="289" t="str">
        <f t="shared" si="44"/>
        <v/>
      </c>
      <c r="R437" s="290" t="str">
        <f t="shared" si="47"/>
        <v/>
      </c>
      <c r="S437" s="291"/>
    </row>
    <row r="438" spans="1:19" x14ac:dyDescent="0.25">
      <c r="A438" s="292">
        <v>432</v>
      </c>
      <c r="B438" s="280" t="str">
        <f>IF('Frais de personnel'!B437=0,"",'Frais de personnel'!B437)</f>
        <v/>
      </c>
      <c r="C438" s="280" t="str">
        <f>IF('Frais de personnel'!C437=0,"",'Frais de personnel'!C437)</f>
        <v/>
      </c>
      <c r="D438" s="281" t="str">
        <f>IF('Frais de personnel'!D437=0,"",'Frais de personnel'!D437)</f>
        <v/>
      </c>
      <c r="E438" s="281" t="str">
        <f>IF('Frais de personnel'!E437=0,"",'Frais de personnel'!E437)</f>
        <v/>
      </c>
      <c r="F438" s="280" t="str">
        <f>IF('Frais de personnel'!F437=0,"",'Frais de personnel'!F437)</f>
        <v/>
      </c>
      <c r="G438" s="282" t="str">
        <f>IF('Frais de personnel'!G437=0,"",'Frais de personnel'!G437)</f>
        <v/>
      </c>
      <c r="H438" s="282" t="str">
        <f>IF('Frais de personnel'!H437=0,"",'Frais de personnel'!H437)</f>
        <v/>
      </c>
      <c r="I438" s="282" t="str">
        <f>IF('Frais de personnel'!I437=0,"",'Frais de personnel'!I437)</f>
        <v/>
      </c>
      <c r="J438" s="283"/>
      <c r="K438" s="284"/>
      <c r="L438" s="284"/>
      <c r="M438" s="285" t="str">
        <f t="shared" si="42"/>
        <v/>
      </c>
      <c r="N438" s="293" t="str">
        <f t="shared" si="45"/>
        <v/>
      </c>
      <c r="O438" s="287" t="str">
        <f t="shared" si="46"/>
        <v/>
      </c>
      <c r="P438" s="288" t="str">
        <f t="shared" si="43"/>
        <v/>
      </c>
      <c r="Q438" s="289" t="str">
        <f t="shared" si="44"/>
        <v/>
      </c>
      <c r="R438" s="290" t="str">
        <f t="shared" si="47"/>
        <v/>
      </c>
      <c r="S438" s="291"/>
    </row>
    <row r="439" spans="1:19" x14ac:dyDescent="0.25">
      <c r="A439" s="292">
        <v>433</v>
      </c>
      <c r="B439" s="280" t="str">
        <f>IF('Frais de personnel'!B438=0,"",'Frais de personnel'!B438)</f>
        <v/>
      </c>
      <c r="C439" s="280" t="str">
        <f>IF('Frais de personnel'!C438=0,"",'Frais de personnel'!C438)</f>
        <v/>
      </c>
      <c r="D439" s="281" t="str">
        <f>IF('Frais de personnel'!D438=0,"",'Frais de personnel'!D438)</f>
        <v/>
      </c>
      <c r="E439" s="281" t="str">
        <f>IF('Frais de personnel'!E438=0,"",'Frais de personnel'!E438)</f>
        <v/>
      </c>
      <c r="F439" s="280" t="str">
        <f>IF('Frais de personnel'!F438=0,"",'Frais de personnel'!F438)</f>
        <v/>
      </c>
      <c r="G439" s="282" t="str">
        <f>IF('Frais de personnel'!G438=0,"",'Frais de personnel'!G438)</f>
        <v/>
      </c>
      <c r="H439" s="282" t="str">
        <f>IF('Frais de personnel'!H438=0,"",'Frais de personnel'!H438)</f>
        <v/>
      </c>
      <c r="I439" s="282" t="str">
        <f>IF('Frais de personnel'!I438=0,"",'Frais de personnel'!I438)</f>
        <v/>
      </c>
      <c r="J439" s="283"/>
      <c r="K439" s="284"/>
      <c r="L439" s="284"/>
      <c r="M439" s="285" t="str">
        <f t="shared" si="42"/>
        <v/>
      </c>
      <c r="N439" s="293" t="str">
        <f t="shared" si="45"/>
        <v/>
      </c>
      <c r="O439" s="287" t="str">
        <f t="shared" si="46"/>
        <v/>
      </c>
      <c r="P439" s="288" t="str">
        <f t="shared" si="43"/>
        <v/>
      </c>
      <c r="Q439" s="289" t="str">
        <f t="shared" si="44"/>
        <v/>
      </c>
      <c r="R439" s="290" t="str">
        <f t="shared" si="47"/>
        <v/>
      </c>
      <c r="S439" s="291"/>
    </row>
    <row r="440" spans="1:19" x14ac:dyDescent="0.25">
      <c r="A440" s="292">
        <v>434</v>
      </c>
      <c r="B440" s="280" t="str">
        <f>IF('Frais de personnel'!B439=0,"",'Frais de personnel'!B439)</f>
        <v/>
      </c>
      <c r="C440" s="280" t="str">
        <f>IF('Frais de personnel'!C439=0,"",'Frais de personnel'!C439)</f>
        <v/>
      </c>
      <c r="D440" s="281" t="str">
        <f>IF('Frais de personnel'!D439=0,"",'Frais de personnel'!D439)</f>
        <v/>
      </c>
      <c r="E440" s="281" t="str">
        <f>IF('Frais de personnel'!E439=0,"",'Frais de personnel'!E439)</f>
        <v/>
      </c>
      <c r="F440" s="280" t="str">
        <f>IF('Frais de personnel'!F439=0,"",'Frais de personnel'!F439)</f>
        <v/>
      </c>
      <c r="G440" s="282" t="str">
        <f>IF('Frais de personnel'!G439=0,"",'Frais de personnel'!G439)</f>
        <v/>
      </c>
      <c r="H440" s="282" t="str">
        <f>IF('Frais de personnel'!H439=0,"",'Frais de personnel'!H439)</f>
        <v/>
      </c>
      <c r="I440" s="282" t="str">
        <f>IF('Frais de personnel'!I439=0,"",'Frais de personnel'!I439)</f>
        <v/>
      </c>
      <c r="J440" s="283"/>
      <c r="K440" s="284"/>
      <c r="L440" s="284"/>
      <c r="M440" s="285" t="str">
        <f t="shared" si="42"/>
        <v/>
      </c>
      <c r="N440" s="293" t="str">
        <f t="shared" si="45"/>
        <v/>
      </c>
      <c r="O440" s="287" t="str">
        <f t="shared" si="46"/>
        <v/>
      </c>
      <c r="P440" s="288" t="str">
        <f t="shared" si="43"/>
        <v/>
      </c>
      <c r="Q440" s="289" t="str">
        <f t="shared" si="44"/>
        <v/>
      </c>
      <c r="R440" s="290" t="str">
        <f t="shared" si="47"/>
        <v/>
      </c>
      <c r="S440" s="291"/>
    </row>
    <row r="441" spans="1:19" x14ac:dyDescent="0.25">
      <c r="A441" s="292">
        <v>435</v>
      </c>
      <c r="B441" s="280" t="str">
        <f>IF('Frais de personnel'!B440=0,"",'Frais de personnel'!B440)</f>
        <v/>
      </c>
      <c r="C441" s="280" t="str">
        <f>IF('Frais de personnel'!C440=0,"",'Frais de personnel'!C440)</f>
        <v/>
      </c>
      <c r="D441" s="281" t="str">
        <f>IF('Frais de personnel'!D440=0,"",'Frais de personnel'!D440)</f>
        <v/>
      </c>
      <c r="E441" s="281" t="str">
        <f>IF('Frais de personnel'!E440=0,"",'Frais de personnel'!E440)</f>
        <v/>
      </c>
      <c r="F441" s="280" t="str">
        <f>IF('Frais de personnel'!F440=0,"",'Frais de personnel'!F440)</f>
        <v/>
      </c>
      <c r="G441" s="282" t="str">
        <f>IF('Frais de personnel'!G440=0,"",'Frais de personnel'!G440)</f>
        <v/>
      </c>
      <c r="H441" s="282" t="str">
        <f>IF('Frais de personnel'!H440=0,"",'Frais de personnel'!H440)</f>
        <v/>
      </c>
      <c r="I441" s="282" t="str">
        <f>IF('Frais de personnel'!I440=0,"",'Frais de personnel'!I440)</f>
        <v/>
      </c>
      <c r="J441" s="283"/>
      <c r="K441" s="284"/>
      <c r="L441" s="284"/>
      <c r="M441" s="285" t="str">
        <f t="shared" si="42"/>
        <v/>
      </c>
      <c r="N441" s="293" t="str">
        <f t="shared" si="45"/>
        <v/>
      </c>
      <c r="O441" s="287" t="str">
        <f t="shared" si="46"/>
        <v/>
      </c>
      <c r="P441" s="288" t="str">
        <f t="shared" si="43"/>
        <v/>
      </c>
      <c r="Q441" s="289" t="str">
        <f t="shared" si="44"/>
        <v/>
      </c>
      <c r="R441" s="290" t="str">
        <f t="shared" si="47"/>
        <v/>
      </c>
      <c r="S441" s="291"/>
    </row>
    <row r="442" spans="1:19" x14ac:dyDescent="0.25">
      <c r="A442" s="292">
        <v>436</v>
      </c>
      <c r="B442" s="280" t="str">
        <f>IF('Frais de personnel'!B441=0,"",'Frais de personnel'!B441)</f>
        <v/>
      </c>
      <c r="C442" s="280" t="str">
        <f>IF('Frais de personnel'!C441=0,"",'Frais de personnel'!C441)</f>
        <v/>
      </c>
      <c r="D442" s="281" t="str">
        <f>IF('Frais de personnel'!D441=0,"",'Frais de personnel'!D441)</f>
        <v/>
      </c>
      <c r="E442" s="281" t="str">
        <f>IF('Frais de personnel'!E441=0,"",'Frais de personnel'!E441)</f>
        <v/>
      </c>
      <c r="F442" s="280" t="str">
        <f>IF('Frais de personnel'!F441=0,"",'Frais de personnel'!F441)</f>
        <v/>
      </c>
      <c r="G442" s="282" t="str">
        <f>IF('Frais de personnel'!G441=0,"",'Frais de personnel'!G441)</f>
        <v/>
      </c>
      <c r="H442" s="282" t="str">
        <f>IF('Frais de personnel'!H441=0,"",'Frais de personnel'!H441)</f>
        <v/>
      </c>
      <c r="I442" s="282" t="str">
        <f>IF('Frais de personnel'!I441=0,"",'Frais de personnel'!I441)</f>
        <v/>
      </c>
      <c r="J442" s="283"/>
      <c r="K442" s="284"/>
      <c r="L442" s="284"/>
      <c r="M442" s="285" t="str">
        <f t="shared" si="42"/>
        <v/>
      </c>
      <c r="N442" s="293" t="str">
        <f t="shared" si="45"/>
        <v/>
      </c>
      <c r="O442" s="287" t="str">
        <f t="shared" si="46"/>
        <v/>
      </c>
      <c r="P442" s="288" t="str">
        <f t="shared" si="43"/>
        <v/>
      </c>
      <c r="Q442" s="289" t="str">
        <f t="shared" si="44"/>
        <v/>
      </c>
      <c r="R442" s="290" t="str">
        <f t="shared" si="47"/>
        <v/>
      </c>
      <c r="S442" s="291"/>
    </row>
    <row r="443" spans="1:19" x14ac:dyDescent="0.25">
      <c r="A443" s="292">
        <v>437</v>
      </c>
      <c r="B443" s="280" t="str">
        <f>IF('Frais de personnel'!B442=0,"",'Frais de personnel'!B442)</f>
        <v/>
      </c>
      <c r="C443" s="280" t="str">
        <f>IF('Frais de personnel'!C442=0,"",'Frais de personnel'!C442)</f>
        <v/>
      </c>
      <c r="D443" s="281" t="str">
        <f>IF('Frais de personnel'!D442=0,"",'Frais de personnel'!D442)</f>
        <v/>
      </c>
      <c r="E443" s="281" t="str">
        <f>IF('Frais de personnel'!E442=0,"",'Frais de personnel'!E442)</f>
        <v/>
      </c>
      <c r="F443" s="280" t="str">
        <f>IF('Frais de personnel'!F442=0,"",'Frais de personnel'!F442)</f>
        <v/>
      </c>
      <c r="G443" s="282" t="str">
        <f>IF('Frais de personnel'!G442=0,"",'Frais de personnel'!G442)</f>
        <v/>
      </c>
      <c r="H443" s="282" t="str">
        <f>IF('Frais de personnel'!H442=0,"",'Frais de personnel'!H442)</f>
        <v/>
      </c>
      <c r="I443" s="282" t="str">
        <f>IF('Frais de personnel'!I442=0,"",'Frais de personnel'!I442)</f>
        <v/>
      </c>
      <c r="J443" s="283"/>
      <c r="K443" s="284"/>
      <c r="L443" s="284"/>
      <c r="M443" s="285" t="str">
        <f t="shared" si="42"/>
        <v/>
      </c>
      <c r="N443" s="293" t="str">
        <f t="shared" si="45"/>
        <v/>
      </c>
      <c r="O443" s="287" t="str">
        <f t="shared" si="46"/>
        <v/>
      </c>
      <c r="P443" s="288" t="str">
        <f t="shared" si="43"/>
        <v/>
      </c>
      <c r="Q443" s="289" t="str">
        <f t="shared" si="44"/>
        <v/>
      </c>
      <c r="R443" s="290" t="str">
        <f t="shared" si="47"/>
        <v/>
      </c>
      <c r="S443" s="291"/>
    </row>
    <row r="444" spans="1:19" x14ac:dyDescent="0.25">
      <c r="A444" s="292">
        <v>438</v>
      </c>
      <c r="B444" s="280" t="str">
        <f>IF('Frais de personnel'!B443=0,"",'Frais de personnel'!B443)</f>
        <v/>
      </c>
      <c r="C444" s="280" t="str">
        <f>IF('Frais de personnel'!C443=0,"",'Frais de personnel'!C443)</f>
        <v/>
      </c>
      <c r="D444" s="281" t="str">
        <f>IF('Frais de personnel'!D443=0,"",'Frais de personnel'!D443)</f>
        <v/>
      </c>
      <c r="E444" s="281" t="str">
        <f>IF('Frais de personnel'!E443=0,"",'Frais de personnel'!E443)</f>
        <v/>
      </c>
      <c r="F444" s="280" t="str">
        <f>IF('Frais de personnel'!F443=0,"",'Frais de personnel'!F443)</f>
        <v/>
      </c>
      <c r="G444" s="282" t="str">
        <f>IF('Frais de personnel'!G443=0,"",'Frais de personnel'!G443)</f>
        <v/>
      </c>
      <c r="H444" s="282" t="str">
        <f>IF('Frais de personnel'!H443=0,"",'Frais de personnel'!H443)</f>
        <v/>
      </c>
      <c r="I444" s="282" t="str">
        <f>IF('Frais de personnel'!I443=0,"",'Frais de personnel'!I443)</f>
        <v/>
      </c>
      <c r="J444" s="283"/>
      <c r="K444" s="284"/>
      <c r="L444" s="284"/>
      <c r="M444" s="285" t="str">
        <f t="shared" si="42"/>
        <v/>
      </c>
      <c r="N444" s="293" t="str">
        <f t="shared" si="45"/>
        <v/>
      </c>
      <c r="O444" s="287" t="str">
        <f t="shared" si="46"/>
        <v/>
      </c>
      <c r="P444" s="288" t="str">
        <f t="shared" si="43"/>
        <v/>
      </c>
      <c r="Q444" s="289" t="str">
        <f t="shared" si="44"/>
        <v/>
      </c>
      <c r="R444" s="290" t="str">
        <f t="shared" si="47"/>
        <v/>
      </c>
      <c r="S444" s="291"/>
    </row>
    <row r="445" spans="1:19" x14ac:dyDescent="0.25">
      <c r="A445" s="292">
        <v>439</v>
      </c>
      <c r="B445" s="280" t="str">
        <f>IF('Frais de personnel'!B444=0,"",'Frais de personnel'!B444)</f>
        <v/>
      </c>
      <c r="C445" s="280" t="str">
        <f>IF('Frais de personnel'!C444=0,"",'Frais de personnel'!C444)</f>
        <v/>
      </c>
      <c r="D445" s="281" t="str">
        <f>IF('Frais de personnel'!D444=0,"",'Frais de personnel'!D444)</f>
        <v/>
      </c>
      <c r="E445" s="281" t="str">
        <f>IF('Frais de personnel'!E444=0,"",'Frais de personnel'!E444)</f>
        <v/>
      </c>
      <c r="F445" s="280" t="str">
        <f>IF('Frais de personnel'!F444=0,"",'Frais de personnel'!F444)</f>
        <v/>
      </c>
      <c r="G445" s="282" t="str">
        <f>IF('Frais de personnel'!G444=0,"",'Frais de personnel'!G444)</f>
        <v/>
      </c>
      <c r="H445" s="282" t="str">
        <f>IF('Frais de personnel'!H444=0,"",'Frais de personnel'!H444)</f>
        <v/>
      </c>
      <c r="I445" s="282" t="str">
        <f>IF('Frais de personnel'!I444=0,"",'Frais de personnel'!I444)</f>
        <v/>
      </c>
      <c r="J445" s="283"/>
      <c r="K445" s="284"/>
      <c r="L445" s="284"/>
      <c r="M445" s="285" t="str">
        <f t="shared" si="42"/>
        <v/>
      </c>
      <c r="N445" s="293" t="str">
        <f t="shared" si="45"/>
        <v/>
      </c>
      <c r="O445" s="287" t="str">
        <f t="shared" si="46"/>
        <v/>
      </c>
      <c r="P445" s="288" t="str">
        <f t="shared" si="43"/>
        <v/>
      </c>
      <c r="Q445" s="289" t="str">
        <f t="shared" si="44"/>
        <v/>
      </c>
      <c r="R445" s="290" t="str">
        <f t="shared" si="47"/>
        <v/>
      </c>
      <c r="S445" s="291"/>
    </row>
    <row r="446" spans="1:19" x14ac:dyDescent="0.25">
      <c r="A446" s="292">
        <v>440</v>
      </c>
      <c r="B446" s="280" t="str">
        <f>IF('Frais de personnel'!B445=0,"",'Frais de personnel'!B445)</f>
        <v/>
      </c>
      <c r="C446" s="280" t="str">
        <f>IF('Frais de personnel'!C445=0,"",'Frais de personnel'!C445)</f>
        <v/>
      </c>
      <c r="D446" s="281" t="str">
        <f>IF('Frais de personnel'!D445=0,"",'Frais de personnel'!D445)</f>
        <v/>
      </c>
      <c r="E446" s="281" t="str">
        <f>IF('Frais de personnel'!E445=0,"",'Frais de personnel'!E445)</f>
        <v/>
      </c>
      <c r="F446" s="280" t="str">
        <f>IF('Frais de personnel'!F445=0,"",'Frais de personnel'!F445)</f>
        <v/>
      </c>
      <c r="G446" s="282" t="str">
        <f>IF('Frais de personnel'!G445=0,"",'Frais de personnel'!G445)</f>
        <v/>
      </c>
      <c r="H446" s="282" t="str">
        <f>IF('Frais de personnel'!H445=0,"",'Frais de personnel'!H445)</f>
        <v/>
      </c>
      <c r="I446" s="282" t="str">
        <f>IF('Frais de personnel'!I445=0,"",'Frais de personnel'!I445)</f>
        <v/>
      </c>
      <c r="J446" s="283"/>
      <c r="K446" s="284"/>
      <c r="L446" s="284"/>
      <c r="M446" s="285" t="str">
        <f t="shared" si="42"/>
        <v/>
      </c>
      <c r="N446" s="293" t="str">
        <f t="shared" si="45"/>
        <v/>
      </c>
      <c r="O446" s="287" t="str">
        <f t="shared" si="46"/>
        <v/>
      </c>
      <c r="P446" s="288" t="str">
        <f t="shared" si="43"/>
        <v/>
      </c>
      <c r="Q446" s="289" t="str">
        <f t="shared" si="44"/>
        <v/>
      </c>
      <c r="R446" s="290" t="str">
        <f t="shared" si="47"/>
        <v/>
      </c>
      <c r="S446" s="291"/>
    </row>
    <row r="447" spans="1:19" x14ac:dyDescent="0.25">
      <c r="A447" s="292">
        <v>441</v>
      </c>
      <c r="B447" s="280" t="str">
        <f>IF('Frais de personnel'!B446=0,"",'Frais de personnel'!B446)</f>
        <v/>
      </c>
      <c r="C447" s="280" t="str">
        <f>IF('Frais de personnel'!C446=0,"",'Frais de personnel'!C446)</f>
        <v/>
      </c>
      <c r="D447" s="281" t="str">
        <f>IF('Frais de personnel'!D446=0,"",'Frais de personnel'!D446)</f>
        <v/>
      </c>
      <c r="E447" s="281" t="str">
        <f>IF('Frais de personnel'!E446=0,"",'Frais de personnel'!E446)</f>
        <v/>
      </c>
      <c r="F447" s="280" t="str">
        <f>IF('Frais de personnel'!F446=0,"",'Frais de personnel'!F446)</f>
        <v/>
      </c>
      <c r="G447" s="282" t="str">
        <f>IF('Frais de personnel'!G446=0,"",'Frais de personnel'!G446)</f>
        <v/>
      </c>
      <c r="H447" s="282" t="str">
        <f>IF('Frais de personnel'!H446=0,"",'Frais de personnel'!H446)</f>
        <v/>
      </c>
      <c r="I447" s="282" t="str">
        <f>IF('Frais de personnel'!I446=0,"",'Frais de personnel'!I446)</f>
        <v/>
      </c>
      <c r="J447" s="283"/>
      <c r="K447" s="284"/>
      <c r="L447" s="284"/>
      <c r="M447" s="285" t="str">
        <f t="shared" si="42"/>
        <v/>
      </c>
      <c r="N447" s="293" t="str">
        <f t="shared" si="45"/>
        <v/>
      </c>
      <c r="O447" s="287" t="str">
        <f t="shared" si="46"/>
        <v/>
      </c>
      <c r="P447" s="288" t="str">
        <f t="shared" si="43"/>
        <v/>
      </c>
      <c r="Q447" s="289" t="str">
        <f t="shared" si="44"/>
        <v/>
      </c>
      <c r="R447" s="290" t="str">
        <f t="shared" si="47"/>
        <v/>
      </c>
      <c r="S447" s="291"/>
    </row>
    <row r="448" spans="1:19" x14ac:dyDescent="0.25">
      <c r="A448" s="292">
        <v>442</v>
      </c>
      <c r="B448" s="280" t="str">
        <f>IF('Frais de personnel'!B447=0,"",'Frais de personnel'!B447)</f>
        <v/>
      </c>
      <c r="C448" s="280" t="str">
        <f>IF('Frais de personnel'!C447=0,"",'Frais de personnel'!C447)</f>
        <v/>
      </c>
      <c r="D448" s="281" t="str">
        <f>IF('Frais de personnel'!D447=0,"",'Frais de personnel'!D447)</f>
        <v/>
      </c>
      <c r="E448" s="281" t="str">
        <f>IF('Frais de personnel'!E447=0,"",'Frais de personnel'!E447)</f>
        <v/>
      </c>
      <c r="F448" s="280" t="str">
        <f>IF('Frais de personnel'!F447=0,"",'Frais de personnel'!F447)</f>
        <v/>
      </c>
      <c r="G448" s="282" t="str">
        <f>IF('Frais de personnel'!G447=0,"",'Frais de personnel'!G447)</f>
        <v/>
      </c>
      <c r="H448" s="282" t="str">
        <f>IF('Frais de personnel'!H447=0,"",'Frais de personnel'!H447)</f>
        <v/>
      </c>
      <c r="I448" s="282" t="str">
        <f>IF('Frais de personnel'!I447=0,"",'Frais de personnel'!I447)</f>
        <v/>
      </c>
      <c r="J448" s="283"/>
      <c r="K448" s="284"/>
      <c r="L448" s="284"/>
      <c r="M448" s="285" t="str">
        <f t="shared" si="42"/>
        <v/>
      </c>
      <c r="N448" s="293" t="str">
        <f t="shared" si="45"/>
        <v/>
      </c>
      <c r="O448" s="287" t="str">
        <f t="shared" si="46"/>
        <v/>
      </c>
      <c r="P448" s="288" t="str">
        <f t="shared" si="43"/>
        <v/>
      </c>
      <c r="Q448" s="289" t="str">
        <f t="shared" si="44"/>
        <v/>
      </c>
      <c r="R448" s="290" t="str">
        <f t="shared" si="47"/>
        <v/>
      </c>
      <c r="S448" s="291"/>
    </row>
    <row r="449" spans="1:19" x14ac:dyDescent="0.25">
      <c r="A449" s="292">
        <v>443</v>
      </c>
      <c r="B449" s="280" t="str">
        <f>IF('Frais de personnel'!B448=0,"",'Frais de personnel'!B448)</f>
        <v/>
      </c>
      <c r="C449" s="280" t="str">
        <f>IF('Frais de personnel'!C448=0,"",'Frais de personnel'!C448)</f>
        <v/>
      </c>
      <c r="D449" s="281" t="str">
        <f>IF('Frais de personnel'!D448=0,"",'Frais de personnel'!D448)</f>
        <v/>
      </c>
      <c r="E449" s="281" t="str">
        <f>IF('Frais de personnel'!E448=0,"",'Frais de personnel'!E448)</f>
        <v/>
      </c>
      <c r="F449" s="280" t="str">
        <f>IF('Frais de personnel'!F448=0,"",'Frais de personnel'!F448)</f>
        <v/>
      </c>
      <c r="G449" s="282" t="str">
        <f>IF('Frais de personnel'!G448=0,"",'Frais de personnel'!G448)</f>
        <v/>
      </c>
      <c r="H449" s="282" t="str">
        <f>IF('Frais de personnel'!H448=0,"",'Frais de personnel'!H448)</f>
        <v/>
      </c>
      <c r="I449" s="282" t="str">
        <f>IF('Frais de personnel'!I448=0,"",'Frais de personnel'!I448)</f>
        <v/>
      </c>
      <c r="J449" s="283"/>
      <c r="K449" s="284"/>
      <c r="L449" s="284"/>
      <c r="M449" s="285" t="str">
        <f t="shared" si="42"/>
        <v/>
      </c>
      <c r="N449" s="293" t="str">
        <f t="shared" si="45"/>
        <v/>
      </c>
      <c r="O449" s="287" t="str">
        <f t="shared" si="46"/>
        <v/>
      </c>
      <c r="P449" s="288" t="str">
        <f t="shared" si="43"/>
        <v/>
      </c>
      <c r="Q449" s="289" t="str">
        <f t="shared" si="44"/>
        <v/>
      </c>
      <c r="R449" s="290" t="str">
        <f t="shared" si="47"/>
        <v/>
      </c>
      <c r="S449" s="291"/>
    </row>
    <row r="450" spans="1:19" x14ac:dyDescent="0.25">
      <c r="A450" s="292">
        <v>444</v>
      </c>
      <c r="B450" s="280" t="str">
        <f>IF('Frais de personnel'!B449=0,"",'Frais de personnel'!B449)</f>
        <v/>
      </c>
      <c r="C450" s="280" t="str">
        <f>IF('Frais de personnel'!C449=0,"",'Frais de personnel'!C449)</f>
        <v/>
      </c>
      <c r="D450" s="281" t="str">
        <f>IF('Frais de personnel'!D449=0,"",'Frais de personnel'!D449)</f>
        <v/>
      </c>
      <c r="E450" s="281" t="str">
        <f>IF('Frais de personnel'!E449=0,"",'Frais de personnel'!E449)</f>
        <v/>
      </c>
      <c r="F450" s="280" t="str">
        <f>IF('Frais de personnel'!F449=0,"",'Frais de personnel'!F449)</f>
        <v/>
      </c>
      <c r="G450" s="282" t="str">
        <f>IF('Frais de personnel'!G449=0,"",'Frais de personnel'!G449)</f>
        <v/>
      </c>
      <c r="H450" s="282" t="str">
        <f>IF('Frais de personnel'!H449=0,"",'Frais de personnel'!H449)</f>
        <v/>
      </c>
      <c r="I450" s="282" t="str">
        <f>IF('Frais de personnel'!I449=0,"",'Frais de personnel'!I449)</f>
        <v/>
      </c>
      <c r="J450" s="283"/>
      <c r="K450" s="284"/>
      <c r="L450" s="284"/>
      <c r="M450" s="285" t="str">
        <f t="shared" si="42"/>
        <v/>
      </c>
      <c r="N450" s="293" t="str">
        <f t="shared" si="45"/>
        <v/>
      </c>
      <c r="O450" s="287" t="str">
        <f t="shared" si="46"/>
        <v/>
      </c>
      <c r="P450" s="288" t="str">
        <f t="shared" si="43"/>
        <v/>
      </c>
      <c r="Q450" s="289" t="str">
        <f t="shared" si="44"/>
        <v/>
      </c>
      <c r="R450" s="290" t="str">
        <f t="shared" si="47"/>
        <v/>
      </c>
      <c r="S450" s="291"/>
    </row>
    <row r="451" spans="1:19" x14ac:dyDescent="0.25">
      <c r="A451" s="292">
        <v>445</v>
      </c>
      <c r="B451" s="280" t="str">
        <f>IF('Frais de personnel'!B450=0,"",'Frais de personnel'!B450)</f>
        <v/>
      </c>
      <c r="C451" s="280" t="str">
        <f>IF('Frais de personnel'!C450=0,"",'Frais de personnel'!C450)</f>
        <v/>
      </c>
      <c r="D451" s="281" t="str">
        <f>IF('Frais de personnel'!D450=0,"",'Frais de personnel'!D450)</f>
        <v/>
      </c>
      <c r="E451" s="281" t="str">
        <f>IF('Frais de personnel'!E450=0,"",'Frais de personnel'!E450)</f>
        <v/>
      </c>
      <c r="F451" s="280" t="str">
        <f>IF('Frais de personnel'!F450=0,"",'Frais de personnel'!F450)</f>
        <v/>
      </c>
      <c r="G451" s="282" t="str">
        <f>IF('Frais de personnel'!G450=0,"",'Frais de personnel'!G450)</f>
        <v/>
      </c>
      <c r="H451" s="282" t="str">
        <f>IF('Frais de personnel'!H450=0,"",'Frais de personnel'!H450)</f>
        <v/>
      </c>
      <c r="I451" s="282" t="str">
        <f>IF('Frais de personnel'!I450=0,"",'Frais de personnel'!I450)</f>
        <v/>
      </c>
      <c r="J451" s="283"/>
      <c r="K451" s="284"/>
      <c r="L451" s="284"/>
      <c r="M451" s="285" t="str">
        <f t="shared" si="42"/>
        <v/>
      </c>
      <c r="N451" s="293" t="str">
        <f t="shared" si="45"/>
        <v/>
      </c>
      <c r="O451" s="287" t="str">
        <f t="shared" si="46"/>
        <v/>
      </c>
      <c r="P451" s="288" t="str">
        <f t="shared" si="43"/>
        <v/>
      </c>
      <c r="Q451" s="289" t="str">
        <f t="shared" si="44"/>
        <v/>
      </c>
      <c r="R451" s="290" t="str">
        <f t="shared" si="47"/>
        <v/>
      </c>
      <c r="S451" s="291"/>
    </row>
    <row r="452" spans="1:19" x14ac:dyDescent="0.25">
      <c r="A452" s="292">
        <v>446</v>
      </c>
      <c r="B452" s="280" t="str">
        <f>IF('Frais de personnel'!B451=0,"",'Frais de personnel'!B451)</f>
        <v/>
      </c>
      <c r="C452" s="280" t="str">
        <f>IF('Frais de personnel'!C451=0,"",'Frais de personnel'!C451)</f>
        <v/>
      </c>
      <c r="D452" s="281" t="str">
        <f>IF('Frais de personnel'!D451=0,"",'Frais de personnel'!D451)</f>
        <v/>
      </c>
      <c r="E452" s="281" t="str">
        <f>IF('Frais de personnel'!E451=0,"",'Frais de personnel'!E451)</f>
        <v/>
      </c>
      <c r="F452" s="280" t="str">
        <f>IF('Frais de personnel'!F451=0,"",'Frais de personnel'!F451)</f>
        <v/>
      </c>
      <c r="G452" s="282" t="str">
        <f>IF('Frais de personnel'!G451=0,"",'Frais de personnel'!G451)</f>
        <v/>
      </c>
      <c r="H452" s="282" t="str">
        <f>IF('Frais de personnel'!H451=0,"",'Frais de personnel'!H451)</f>
        <v/>
      </c>
      <c r="I452" s="282" t="str">
        <f>IF('Frais de personnel'!I451=0,"",'Frais de personnel'!I451)</f>
        <v/>
      </c>
      <c r="J452" s="283"/>
      <c r="K452" s="284"/>
      <c r="L452" s="284"/>
      <c r="M452" s="285" t="str">
        <f t="shared" si="42"/>
        <v/>
      </c>
      <c r="N452" s="293" t="str">
        <f t="shared" si="45"/>
        <v/>
      </c>
      <c r="O452" s="287" t="str">
        <f t="shared" si="46"/>
        <v/>
      </c>
      <c r="P452" s="288" t="str">
        <f t="shared" si="43"/>
        <v/>
      </c>
      <c r="Q452" s="289" t="str">
        <f t="shared" si="44"/>
        <v/>
      </c>
      <c r="R452" s="290" t="str">
        <f t="shared" si="47"/>
        <v/>
      </c>
      <c r="S452" s="291"/>
    </row>
    <row r="453" spans="1:19" x14ac:dyDescent="0.25">
      <c r="A453" s="292">
        <v>447</v>
      </c>
      <c r="B453" s="280" t="str">
        <f>IF('Frais de personnel'!B452=0,"",'Frais de personnel'!B452)</f>
        <v/>
      </c>
      <c r="C453" s="280" t="str">
        <f>IF('Frais de personnel'!C452=0,"",'Frais de personnel'!C452)</f>
        <v/>
      </c>
      <c r="D453" s="281" t="str">
        <f>IF('Frais de personnel'!D452=0,"",'Frais de personnel'!D452)</f>
        <v/>
      </c>
      <c r="E453" s="281" t="str">
        <f>IF('Frais de personnel'!E452=0,"",'Frais de personnel'!E452)</f>
        <v/>
      </c>
      <c r="F453" s="280" t="str">
        <f>IF('Frais de personnel'!F452=0,"",'Frais de personnel'!F452)</f>
        <v/>
      </c>
      <c r="G453" s="282" t="str">
        <f>IF('Frais de personnel'!G452=0,"",'Frais de personnel'!G452)</f>
        <v/>
      </c>
      <c r="H453" s="282" t="str">
        <f>IF('Frais de personnel'!H452=0,"",'Frais de personnel'!H452)</f>
        <v/>
      </c>
      <c r="I453" s="282" t="str">
        <f>IF('Frais de personnel'!I452=0,"",'Frais de personnel'!I452)</f>
        <v/>
      </c>
      <c r="J453" s="283"/>
      <c r="K453" s="284"/>
      <c r="L453" s="284"/>
      <c r="M453" s="285" t="str">
        <f t="shared" si="42"/>
        <v/>
      </c>
      <c r="N453" s="293" t="str">
        <f t="shared" si="45"/>
        <v/>
      </c>
      <c r="O453" s="287" t="str">
        <f t="shared" si="46"/>
        <v/>
      </c>
      <c r="P453" s="288" t="str">
        <f t="shared" si="43"/>
        <v/>
      </c>
      <c r="Q453" s="289" t="str">
        <f t="shared" si="44"/>
        <v/>
      </c>
      <c r="R453" s="290" t="str">
        <f t="shared" si="47"/>
        <v/>
      </c>
      <c r="S453" s="291"/>
    </row>
    <row r="454" spans="1:19" x14ac:dyDescent="0.25">
      <c r="A454" s="292">
        <v>448</v>
      </c>
      <c r="B454" s="280" t="str">
        <f>IF('Frais de personnel'!B453=0,"",'Frais de personnel'!B453)</f>
        <v/>
      </c>
      <c r="C454" s="280" t="str">
        <f>IF('Frais de personnel'!C453=0,"",'Frais de personnel'!C453)</f>
        <v/>
      </c>
      <c r="D454" s="281" t="str">
        <f>IF('Frais de personnel'!D453=0,"",'Frais de personnel'!D453)</f>
        <v/>
      </c>
      <c r="E454" s="281" t="str">
        <f>IF('Frais de personnel'!E453=0,"",'Frais de personnel'!E453)</f>
        <v/>
      </c>
      <c r="F454" s="280" t="str">
        <f>IF('Frais de personnel'!F453=0,"",'Frais de personnel'!F453)</f>
        <v/>
      </c>
      <c r="G454" s="282" t="str">
        <f>IF('Frais de personnel'!G453=0,"",'Frais de personnel'!G453)</f>
        <v/>
      </c>
      <c r="H454" s="282" t="str">
        <f>IF('Frais de personnel'!H453=0,"",'Frais de personnel'!H453)</f>
        <v/>
      </c>
      <c r="I454" s="282" t="str">
        <f>IF('Frais de personnel'!I453=0,"",'Frais de personnel'!I453)</f>
        <v/>
      </c>
      <c r="J454" s="283"/>
      <c r="K454" s="284"/>
      <c r="L454" s="284"/>
      <c r="M454" s="285" t="str">
        <f t="shared" si="42"/>
        <v/>
      </c>
      <c r="N454" s="293" t="str">
        <f t="shared" si="45"/>
        <v/>
      </c>
      <c r="O454" s="287" t="str">
        <f t="shared" si="46"/>
        <v/>
      </c>
      <c r="P454" s="288" t="str">
        <f t="shared" si="43"/>
        <v/>
      </c>
      <c r="Q454" s="289" t="str">
        <f t="shared" si="44"/>
        <v/>
      </c>
      <c r="R454" s="290" t="str">
        <f t="shared" si="47"/>
        <v/>
      </c>
      <c r="S454" s="291"/>
    </row>
    <row r="455" spans="1:19" x14ac:dyDescent="0.25">
      <c r="A455" s="292">
        <v>449</v>
      </c>
      <c r="B455" s="280" t="str">
        <f>IF('Frais de personnel'!B454=0,"",'Frais de personnel'!B454)</f>
        <v/>
      </c>
      <c r="C455" s="280" t="str">
        <f>IF('Frais de personnel'!C454=0,"",'Frais de personnel'!C454)</f>
        <v/>
      </c>
      <c r="D455" s="281" t="str">
        <f>IF('Frais de personnel'!D454=0,"",'Frais de personnel'!D454)</f>
        <v/>
      </c>
      <c r="E455" s="281" t="str">
        <f>IF('Frais de personnel'!E454=0,"",'Frais de personnel'!E454)</f>
        <v/>
      </c>
      <c r="F455" s="280" t="str">
        <f>IF('Frais de personnel'!F454=0,"",'Frais de personnel'!F454)</f>
        <v/>
      </c>
      <c r="G455" s="282" t="str">
        <f>IF('Frais de personnel'!G454=0,"",'Frais de personnel'!G454)</f>
        <v/>
      </c>
      <c r="H455" s="282" t="str">
        <f>IF('Frais de personnel'!H454=0,"",'Frais de personnel'!H454)</f>
        <v/>
      </c>
      <c r="I455" s="282" t="str">
        <f>IF('Frais de personnel'!I454=0,"",'Frais de personnel'!I454)</f>
        <v/>
      </c>
      <c r="J455" s="283"/>
      <c r="K455" s="284"/>
      <c r="L455" s="284"/>
      <c r="M455" s="285" t="str">
        <f t="shared" ref="M455:M506" si="48">IF($E455="","",IF(OR(($J455=0),($K455=0)),0,$J455/$K455*$L455))</f>
        <v/>
      </c>
      <c r="N455" s="293" t="str">
        <f t="shared" si="45"/>
        <v/>
      </c>
      <c r="O455" s="287" t="str">
        <f t="shared" si="46"/>
        <v/>
      </c>
      <c r="P455" s="288" t="str">
        <f t="shared" ref="P455:P506" si="49">IF(L455="","",IF(E455="Salaire_chercheur",MIN(140000/1607*L455,140000),IF(E455="Salaire_directeur",MIN(110000/1607*L455,110000),IF(E455="Salaire_ingénieur",MIN(80000/1607*L455,80000),IF(E455="Salaire_technicien",MIN(60000/1607*L455,60000),"")))))</f>
        <v/>
      </c>
      <c r="Q455" s="289" t="str">
        <f t="shared" ref="Q455:Q506" si="50">IF(MIN(O455,P455)=0,"",MIN(O455,P455))</f>
        <v/>
      </c>
      <c r="R455" s="290" t="str">
        <f t="shared" si="47"/>
        <v/>
      </c>
      <c r="S455" s="291"/>
    </row>
    <row r="456" spans="1:19" x14ac:dyDescent="0.25">
      <c r="A456" s="292">
        <v>450</v>
      </c>
      <c r="B456" s="280" t="str">
        <f>IF('Frais de personnel'!B455=0,"",'Frais de personnel'!B455)</f>
        <v/>
      </c>
      <c r="C456" s="280" t="str">
        <f>IF('Frais de personnel'!C455=0,"",'Frais de personnel'!C455)</f>
        <v/>
      </c>
      <c r="D456" s="281" t="str">
        <f>IF('Frais de personnel'!D455=0,"",'Frais de personnel'!D455)</f>
        <v/>
      </c>
      <c r="E456" s="281" t="str">
        <f>IF('Frais de personnel'!E455=0,"",'Frais de personnel'!E455)</f>
        <v/>
      </c>
      <c r="F456" s="280" t="str">
        <f>IF('Frais de personnel'!F455=0,"",'Frais de personnel'!F455)</f>
        <v/>
      </c>
      <c r="G456" s="282" t="str">
        <f>IF('Frais de personnel'!G455=0,"",'Frais de personnel'!G455)</f>
        <v/>
      </c>
      <c r="H456" s="282" t="str">
        <f>IF('Frais de personnel'!H455=0,"",'Frais de personnel'!H455)</f>
        <v/>
      </c>
      <c r="I456" s="282" t="str">
        <f>IF('Frais de personnel'!I455=0,"",'Frais de personnel'!I455)</f>
        <v/>
      </c>
      <c r="J456" s="283"/>
      <c r="K456" s="284"/>
      <c r="L456" s="284"/>
      <c r="M456" s="285" t="str">
        <f t="shared" si="48"/>
        <v/>
      </c>
      <c r="N456" s="293" t="str">
        <f t="shared" si="45"/>
        <v/>
      </c>
      <c r="O456" s="287" t="str">
        <f t="shared" si="46"/>
        <v/>
      </c>
      <c r="P456" s="288" t="str">
        <f t="shared" si="49"/>
        <v/>
      </c>
      <c r="Q456" s="289" t="str">
        <f t="shared" si="50"/>
        <v/>
      </c>
      <c r="R456" s="290" t="str">
        <f t="shared" si="47"/>
        <v/>
      </c>
      <c r="S456" s="291"/>
    </row>
    <row r="457" spans="1:19" x14ac:dyDescent="0.25">
      <c r="A457" s="292">
        <v>451</v>
      </c>
      <c r="B457" s="280" t="str">
        <f>IF('Frais de personnel'!B456=0,"",'Frais de personnel'!B456)</f>
        <v/>
      </c>
      <c r="C457" s="280" t="str">
        <f>IF('Frais de personnel'!C456=0,"",'Frais de personnel'!C456)</f>
        <v/>
      </c>
      <c r="D457" s="281" t="str">
        <f>IF('Frais de personnel'!D456=0,"",'Frais de personnel'!D456)</f>
        <v/>
      </c>
      <c r="E457" s="281" t="str">
        <f>IF('Frais de personnel'!E456=0,"",'Frais de personnel'!E456)</f>
        <v/>
      </c>
      <c r="F457" s="280" t="str">
        <f>IF('Frais de personnel'!F456=0,"",'Frais de personnel'!F456)</f>
        <v/>
      </c>
      <c r="G457" s="282" t="str">
        <f>IF('Frais de personnel'!G456=0,"",'Frais de personnel'!G456)</f>
        <v/>
      </c>
      <c r="H457" s="282" t="str">
        <f>IF('Frais de personnel'!H456=0,"",'Frais de personnel'!H456)</f>
        <v/>
      </c>
      <c r="I457" s="282" t="str">
        <f>IF('Frais de personnel'!I456=0,"",'Frais de personnel'!I456)</f>
        <v/>
      </c>
      <c r="J457" s="283"/>
      <c r="K457" s="284"/>
      <c r="L457" s="284"/>
      <c r="M457" s="285" t="str">
        <f t="shared" si="48"/>
        <v/>
      </c>
      <c r="N457" s="293" t="str">
        <f t="shared" si="45"/>
        <v/>
      </c>
      <c r="O457" s="287" t="str">
        <f t="shared" si="46"/>
        <v/>
      </c>
      <c r="P457" s="288" t="str">
        <f t="shared" si="49"/>
        <v/>
      </c>
      <c r="Q457" s="289" t="str">
        <f t="shared" si="50"/>
        <v/>
      </c>
      <c r="R457" s="290" t="str">
        <f t="shared" si="47"/>
        <v/>
      </c>
      <c r="S457" s="291"/>
    </row>
    <row r="458" spans="1:19" x14ac:dyDescent="0.25">
      <c r="A458" s="292">
        <v>452</v>
      </c>
      <c r="B458" s="280" t="str">
        <f>IF('Frais de personnel'!B457=0,"",'Frais de personnel'!B457)</f>
        <v/>
      </c>
      <c r="C458" s="280" t="str">
        <f>IF('Frais de personnel'!C457=0,"",'Frais de personnel'!C457)</f>
        <v/>
      </c>
      <c r="D458" s="281" t="str">
        <f>IF('Frais de personnel'!D457=0,"",'Frais de personnel'!D457)</f>
        <v/>
      </c>
      <c r="E458" s="281" t="str">
        <f>IF('Frais de personnel'!E457=0,"",'Frais de personnel'!E457)</f>
        <v/>
      </c>
      <c r="F458" s="280" t="str">
        <f>IF('Frais de personnel'!F457=0,"",'Frais de personnel'!F457)</f>
        <v/>
      </c>
      <c r="G458" s="282" t="str">
        <f>IF('Frais de personnel'!G457=0,"",'Frais de personnel'!G457)</f>
        <v/>
      </c>
      <c r="H458" s="282" t="str">
        <f>IF('Frais de personnel'!H457=0,"",'Frais de personnel'!H457)</f>
        <v/>
      </c>
      <c r="I458" s="282" t="str">
        <f>IF('Frais de personnel'!I457=0,"",'Frais de personnel'!I457)</f>
        <v/>
      </c>
      <c r="J458" s="283"/>
      <c r="K458" s="284"/>
      <c r="L458" s="284"/>
      <c r="M458" s="285" t="str">
        <f t="shared" si="48"/>
        <v/>
      </c>
      <c r="N458" s="293" t="str">
        <f t="shared" si="45"/>
        <v/>
      </c>
      <c r="O458" s="287" t="str">
        <f t="shared" si="46"/>
        <v/>
      </c>
      <c r="P458" s="288" t="str">
        <f t="shared" si="49"/>
        <v/>
      </c>
      <c r="Q458" s="289" t="str">
        <f t="shared" si="50"/>
        <v/>
      </c>
      <c r="R458" s="290" t="str">
        <f t="shared" si="47"/>
        <v/>
      </c>
      <c r="S458" s="291"/>
    </row>
    <row r="459" spans="1:19" x14ac:dyDescent="0.25">
      <c r="A459" s="292">
        <v>453</v>
      </c>
      <c r="B459" s="280" t="str">
        <f>IF('Frais de personnel'!B458=0,"",'Frais de personnel'!B458)</f>
        <v/>
      </c>
      <c r="C459" s="280" t="str">
        <f>IF('Frais de personnel'!C458=0,"",'Frais de personnel'!C458)</f>
        <v/>
      </c>
      <c r="D459" s="281" t="str">
        <f>IF('Frais de personnel'!D458=0,"",'Frais de personnel'!D458)</f>
        <v/>
      </c>
      <c r="E459" s="281" t="str">
        <f>IF('Frais de personnel'!E458=0,"",'Frais de personnel'!E458)</f>
        <v/>
      </c>
      <c r="F459" s="280" t="str">
        <f>IF('Frais de personnel'!F458=0,"",'Frais de personnel'!F458)</f>
        <v/>
      </c>
      <c r="G459" s="282" t="str">
        <f>IF('Frais de personnel'!G458=0,"",'Frais de personnel'!G458)</f>
        <v/>
      </c>
      <c r="H459" s="282" t="str">
        <f>IF('Frais de personnel'!H458=0,"",'Frais de personnel'!H458)</f>
        <v/>
      </c>
      <c r="I459" s="282" t="str">
        <f>IF('Frais de personnel'!I458=0,"",'Frais de personnel'!I458)</f>
        <v/>
      </c>
      <c r="J459" s="283"/>
      <c r="K459" s="284"/>
      <c r="L459" s="284"/>
      <c r="M459" s="285" t="str">
        <f t="shared" si="48"/>
        <v/>
      </c>
      <c r="N459" s="293" t="str">
        <f t="shared" si="45"/>
        <v/>
      </c>
      <c r="O459" s="287" t="str">
        <f t="shared" si="46"/>
        <v/>
      </c>
      <c r="P459" s="288" t="str">
        <f t="shared" si="49"/>
        <v/>
      </c>
      <c r="Q459" s="289" t="str">
        <f t="shared" si="50"/>
        <v/>
      </c>
      <c r="R459" s="290" t="str">
        <f t="shared" si="47"/>
        <v/>
      </c>
      <c r="S459" s="291"/>
    </row>
    <row r="460" spans="1:19" x14ac:dyDescent="0.25">
      <c r="A460" s="292">
        <v>454</v>
      </c>
      <c r="B460" s="280" t="str">
        <f>IF('Frais de personnel'!B459=0,"",'Frais de personnel'!B459)</f>
        <v/>
      </c>
      <c r="C460" s="280" t="str">
        <f>IF('Frais de personnel'!C459=0,"",'Frais de personnel'!C459)</f>
        <v/>
      </c>
      <c r="D460" s="281" t="str">
        <f>IF('Frais de personnel'!D459=0,"",'Frais de personnel'!D459)</f>
        <v/>
      </c>
      <c r="E460" s="281" t="str">
        <f>IF('Frais de personnel'!E459=0,"",'Frais de personnel'!E459)</f>
        <v/>
      </c>
      <c r="F460" s="280" t="str">
        <f>IF('Frais de personnel'!F459=0,"",'Frais de personnel'!F459)</f>
        <v/>
      </c>
      <c r="G460" s="282" t="str">
        <f>IF('Frais de personnel'!G459=0,"",'Frais de personnel'!G459)</f>
        <v/>
      </c>
      <c r="H460" s="282" t="str">
        <f>IF('Frais de personnel'!H459=0,"",'Frais de personnel'!H459)</f>
        <v/>
      </c>
      <c r="I460" s="282" t="str">
        <f>IF('Frais de personnel'!I459=0,"",'Frais de personnel'!I459)</f>
        <v/>
      </c>
      <c r="J460" s="283"/>
      <c r="K460" s="284"/>
      <c r="L460" s="284"/>
      <c r="M460" s="285" t="str">
        <f t="shared" si="48"/>
        <v/>
      </c>
      <c r="N460" s="293" t="str">
        <f t="shared" si="45"/>
        <v/>
      </c>
      <c r="O460" s="287" t="str">
        <f t="shared" si="46"/>
        <v/>
      </c>
      <c r="P460" s="288" t="str">
        <f t="shared" si="49"/>
        <v/>
      </c>
      <c r="Q460" s="289" t="str">
        <f t="shared" si="50"/>
        <v/>
      </c>
      <c r="R460" s="290" t="str">
        <f t="shared" si="47"/>
        <v/>
      </c>
      <c r="S460" s="291"/>
    </row>
    <row r="461" spans="1:19" x14ac:dyDescent="0.25">
      <c r="A461" s="292">
        <v>455</v>
      </c>
      <c r="B461" s="280" t="str">
        <f>IF('Frais de personnel'!B460=0,"",'Frais de personnel'!B460)</f>
        <v/>
      </c>
      <c r="C461" s="280" t="str">
        <f>IF('Frais de personnel'!C460=0,"",'Frais de personnel'!C460)</f>
        <v/>
      </c>
      <c r="D461" s="281" t="str">
        <f>IF('Frais de personnel'!D460=0,"",'Frais de personnel'!D460)</f>
        <v/>
      </c>
      <c r="E461" s="281" t="str">
        <f>IF('Frais de personnel'!E460=0,"",'Frais de personnel'!E460)</f>
        <v/>
      </c>
      <c r="F461" s="280" t="str">
        <f>IF('Frais de personnel'!F460=0,"",'Frais de personnel'!F460)</f>
        <v/>
      </c>
      <c r="G461" s="282" t="str">
        <f>IF('Frais de personnel'!G460=0,"",'Frais de personnel'!G460)</f>
        <v/>
      </c>
      <c r="H461" s="282" t="str">
        <f>IF('Frais de personnel'!H460=0,"",'Frais de personnel'!H460)</f>
        <v/>
      </c>
      <c r="I461" s="282" t="str">
        <f>IF('Frais de personnel'!I460=0,"",'Frais de personnel'!I460)</f>
        <v/>
      </c>
      <c r="J461" s="283"/>
      <c r="K461" s="284"/>
      <c r="L461" s="284"/>
      <c r="M461" s="285" t="str">
        <f t="shared" si="48"/>
        <v/>
      </c>
      <c r="N461" s="293" t="str">
        <f t="shared" ref="N461:N506" si="51">IF($I461="","",IF($M461&gt;$I461,"Le montant éligible ne peut etre supérieur au montant présenté",""))</f>
        <v/>
      </c>
      <c r="O461" s="287" t="str">
        <f t="shared" si="46"/>
        <v/>
      </c>
      <c r="P461" s="288" t="str">
        <f t="shared" si="49"/>
        <v/>
      </c>
      <c r="Q461" s="289" t="str">
        <f t="shared" si="50"/>
        <v/>
      </c>
      <c r="R461" s="290" t="str">
        <f t="shared" si="47"/>
        <v/>
      </c>
      <c r="S461" s="291"/>
    </row>
    <row r="462" spans="1:19" x14ac:dyDescent="0.25">
      <c r="A462" s="292">
        <v>456</v>
      </c>
      <c r="B462" s="280" t="str">
        <f>IF('Frais de personnel'!B461=0,"",'Frais de personnel'!B461)</f>
        <v/>
      </c>
      <c r="C462" s="280" t="str">
        <f>IF('Frais de personnel'!C461=0,"",'Frais de personnel'!C461)</f>
        <v/>
      </c>
      <c r="D462" s="281" t="str">
        <f>IF('Frais de personnel'!D461=0,"",'Frais de personnel'!D461)</f>
        <v/>
      </c>
      <c r="E462" s="281" t="str">
        <f>IF('Frais de personnel'!E461=0,"",'Frais de personnel'!E461)</f>
        <v/>
      </c>
      <c r="F462" s="280" t="str">
        <f>IF('Frais de personnel'!F461=0,"",'Frais de personnel'!F461)</f>
        <v/>
      </c>
      <c r="G462" s="282" t="str">
        <f>IF('Frais de personnel'!G461=0,"",'Frais de personnel'!G461)</f>
        <v/>
      </c>
      <c r="H462" s="282" t="str">
        <f>IF('Frais de personnel'!H461=0,"",'Frais de personnel'!H461)</f>
        <v/>
      </c>
      <c r="I462" s="282" t="str">
        <f>IF('Frais de personnel'!I461=0,"",'Frais de personnel'!I461)</f>
        <v/>
      </c>
      <c r="J462" s="283"/>
      <c r="K462" s="284"/>
      <c r="L462" s="284"/>
      <c r="M462" s="285" t="str">
        <f t="shared" si="48"/>
        <v/>
      </c>
      <c r="N462" s="293" t="str">
        <f t="shared" si="51"/>
        <v/>
      </c>
      <c r="O462" s="287" t="str">
        <f t="shared" si="46"/>
        <v/>
      </c>
      <c r="P462" s="288" t="str">
        <f t="shared" si="49"/>
        <v/>
      </c>
      <c r="Q462" s="289" t="str">
        <f t="shared" si="50"/>
        <v/>
      </c>
      <c r="R462" s="290" t="str">
        <f t="shared" si="47"/>
        <v/>
      </c>
      <c r="S462" s="291"/>
    </row>
    <row r="463" spans="1:19" x14ac:dyDescent="0.25">
      <c r="A463" s="292">
        <v>457</v>
      </c>
      <c r="B463" s="280" t="str">
        <f>IF('Frais de personnel'!B462=0,"",'Frais de personnel'!B462)</f>
        <v/>
      </c>
      <c r="C463" s="280" t="str">
        <f>IF('Frais de personnel'!C462=0,"",'Frais de personnel'!C462)</f>
        <v/>
      </c>
      <c r="D463" s="281" t="str">
        <f>IF('Frais de personnel'!D462=0,"",'Frais de personnel'!D462)</f>
        <v/>
      </c>
      <c r="E463" s="281" t="str">
        <f>IF('Frais de personnel'!E462=0,"",'Frais de personnel'!E462)</f>
        <v/>
      </c>
      <c r="F463" s="280" t="str">
        <f>IF('Frais de personnel'!F462=0,"",'Frais de personnel'!F462)</f>
        <v/>
      </c>
      <c r="G463" s="282" t="str">
        <f>IF('Frais de personnel'!G462=0,"",'Frais de personnel'!G462)</f>
        <v/>
      </c>
      <c r="H463" s="282" t="str">
        <f>IF('Frais de personnel'!H462=0,"",'Frais de personnel'!H462)</f>
        <v/>
      </c>
      <c r="I463" s="282" t="str">
        <f>IF('Frais de personnel'!I462=0,"",'Frais de personnel'!I462)</f>
        <v/>
      </c>
      <c r="J463" s="283"/>
      <c r="K463" s="284"/>
      <c r="L463" s="284"/>
      <c r="M463" s="285" t="str">
        <f t="shared" si="48"/>
        <v/>
      </c>
      <c r="N463" s="293" t="str">
        <f t="shared" si="51"/>
        <v/>
      </c>
      <c r="O463" s="287" t="str">
        <f t="shared" si="46"/>
        <v/>
      </c>
      <c r="P463" s="288" t="str">
        <f t="shared" si="49"/>
        <v/>
      </c>
      <c r="Q463" s="289" t="str">
        <f t="shared" si="50"/>
        <v/>
      </c>
      <c r="R463" s="290" t="str">
        <f t="shared" si="47"/>
        <v/>
      </c>
      <c r="S463" s="291"/>
    </row>
    <row r="464" spans="1:19" x14ac:dyDescent="0.25">
      <c r="A464" s="292">
        <v>458</v>
      </c>
      <c r="B464" s="280" t="str">
        <f>IF('Frais de personnel'!B463=0,"",'Frais de personnel'!B463)</f>
        <v/>
      </c>
      <c r="C464" s="280" t="str">
        <f>IF('Frais de personnel'!C463=0,"",'Frais de personnel'!C463)</f>
        <v/>
      </c>
      <c r="D464" s="281" t="str">
        <f>IF('Frais de personnel'!D463=0,"",'Frais de personnel'!D463)</f>
        <v/>
      </c>
      <c r="E464" s="281" t="str">
        <f>IF('Frais de personnel'!E463=0,"",'Frais de personnel'!E463)</f>
        <v/>
      </c>
      <c r="F464" s="280" t="str">
        <f>IF('Frais de personnel'!F463=0,"",'Frais de personnel'!F463)</f>
        <v/>
      </c>
      <c r="G464" s="282" t="str">
        <f>IF('Frais de personnel'!G463=0,"",'Frais de personnel'!G463)</f>
        <v/>
      </c>
      <c r="H464" s="282" t="str">
        <f>IF('Frais de personnel'!H463=0,"",'Frais de personnel'!H463)</f>
        <v/>
      </c>
      <c r="I464" s="282" t="str">
        <f>IF('Frais de personnel'!I463=0,"",'Frais de personnel'!I463)</f>
        <v/>
      </c>
      <c r="J464" s="283"/>
      <c r="K464" s="284"/>
      <c r="L464" s="284"/>
      <c r="M464" s="285" t="str">
        <f t="shared" si="48"/>
        <v/>
      </c>
      <c r="N464" s="293" t="str">
        <f t="shared" si="51"/>
        <v/>
      </c>
      <c r="O464" s="287" t="str">
        <f t="shared" si="46"/>
        <v/>
      </c>
      <c r="P464" s="288" t="str">
        <f t="shared" si="49"/>
        <v/>
      </c>
      <c r="Q464" s="289" t="str">
        <f t="shared" si="50"/>
        <v/>
      </c>
      <c r="R464" s="290" t="str">
        <f t="shared" si="47"/>
        <v/>
      </c>
      <c r="S464" s="291"/>
    </row>
    <row r="465" spans="1:19" x14ac:dyDescent="0.25">
      <c r="A465" s="292">
        <v>459</v>
      </c>
      <c r="B465" s="280" t="str">
        <f>IF('Frais de personnel'!B464=0,"",'Frais de personnel'!B464)</f>
        <v/>
      </c>
      <c r="C465" s="280" t="str">
        <f>IF('Frais de personnel'!C464=0,"",'Frais de personnel'!C464)</f>
        <v/>
      </c>
      <c r="D465" s="281" t="str">
        <f>IF('Frais de personnel'!D464=0,"",'Frais de personnel'!D464)</f>
        <v/>
      </c>
      <c r="E465" s="281" t="str">
        <f>IF('Frais de personnel'!E464=0,"",'Frais de personnel'!E464)</f>
        <v/>
      </c>
      <c r="F465" s="280" t="str">
        <f>IF('Frais de personnel'!F464=0,"",'Frais de personnel'!F464)</f>
        <v/>
      </c>
      <c r="G465" s="282" t="str">
        <f>IF('Frais de personnel'!G464=0,"",'Frais de personnel'!G464)</f>
        <v/>
      </c>
      <c r="H465" s="282" t="str">
        <f>IF('Frais de personnel'!H464=0,"",'Frais de personnel'!H464)</f>
        <v/>
      </c>
      <c r="I465" s="282" t="str">
        <f>IF('Frais de personnel'!I464=0,"",'Frais de personnel'!I464)</f>
        <v/>
      </c>
      <c r="J465" s="283"/>
      <c r="K465" s="284"/>
      <c r="L465" s="284"/>
      <c r="M465" s="285" t="str">
        <f t="shared" si="48"/>
        <v/>
      </c>
      <c r="N465" s="293" t="str">
        <f t="shared" si="51"/>
        <v/>
      </c>
      <c r="O465" s="287" t="str">
        <f t="shared" si="46"/>
        <v/>
      </c>
      <c r="P465" s="288" t="str">
        <f t="shared" si="49"/>
        <v/>
      </c>
      <c r="Q465" s="289" t="str">
        <f t="shared" si="50"/>
        <v/>
      </c>
      <c r="R465" s="290" t="str">
        <f t="shared" si="47"/>
        <v/>
      </c>
      <c r="S465" s="291"/>
    </row>
    <row r="466" spans="1:19" x14ac:dyDescent="0.25">
      <c r="A466" s="292">
        <v>460</v>
      </c>
      <c r="B466" s="280" t="str">
        <f>IF('Frais de personnel'!B465=0,"",'Frais de personnel'!B465)</f>
        <v/>
      </c>
      <c r="C466" s="280" t="str">
        <f>IF('Frais de personnel'!C465=0,"",'Frais de personnel'!C465)</f>
        <v/>
      </c>
      <c r="D466" s="281" t="str">
        <f>IF('Frais de personnel'!D465=0,"",'Frais de personnel'!D465)</f>
        <v/>
      </c>
      <c r="E466" s="281" t="str">
        <f>IF('Frais de personnel'!E465=0,"",'Frais de personnel'!E465)</f>
        <v/>
      </c>
      <c r="F466" s="280" t="str">
        <f>IF('Frais de personnel'!F465=0,"",'Frais de personnel'!F465)</f>
        <v/>
      </c>
      <c r="G466" s="282" t="str">
        <f>IF('Frais de personnel'!G465=0,"",'Frais de personnel'!G465)</f>
        <v/>
      </c>
      <c r="H466" s="282" t="str">
        <f>IF('Frais de personnel'!H465=0,"",'Frais de personnel'!H465)</f>
        <v/>
      </c>
      <c r="I466" s="282" t="str">
        <f>IF('Frais de personnel'!I465=0,"",'Frais de personnel'!I465)</f>
        <v/>
      </c>
      <c r="J466" s="283"/>
      <c r="K466" s="284"/>
      <c r="L466" s="284"/>
      <c r="M466" s="285" t="str">
        <f t="shared" si="48"/>
        <v/>
      </c>
      <c r="N466" s="293" t="str">
        <f t="shared" si="51"/>
        <v/>
      </c>
      <c r="O466" s="287" t="str">
        <f t="shared" si="46"/>
        <v/>
      </c>
      <c r="P466" s="288" t="str">
        <f t="shared" si="49"/>
        <v/>
      </c>
      <c r="Q466" s="289" t="str">
        <f t="shared" si="50"/>
        <v/>
      </c>
      <c r="R466" s="290" t="str">
        <f t="shared" si="47"/>
        <v/>
      </c>
      <c r="S466" s="291"/>
    </row>
    <row r="467" spans="1:19" x14ac:dyDescent="0.25">
      <c r="A467" s="292">
        <v>461</v>
      </c>
      <c r="B467" s="280" t="str">
        <f>IF('Frais de personnel'!B466=0,"",'Frais de personnel'!B466)</f>
        <v/>
      </c>
      <c r="C467" s="280" t="str">
        <f>IF('Frais de personnel'!C466=0,"",'Frais de personnel'!C466)</f>
        <v/>
      </c>
      <c r="D467" s="281" t="str">
        <f>IF('Frais de personnel'!D466=0,"",'Frais de personnel'!D466)</f>
        <v/>
      </c>
      <c r="E467" s="281" t="str">
        <f>IF('Frais de personnel'!E466=0,"",'Frais de personnel'!E466)</f>
        <v/>
      </c>
      <c r="F467" s="280" t="str">
        <f>IF('Frais de personnel'!F466=0,"",'Frais de personnel'!F466)</f>
        <v/>
      </c>
      <c r="G467" s="282" t="str">
        <f>IF('Frais de personnel'!G466=0,"",'Frais de personnel'!G466)</f>
        <v/>
      </c>
      <c r="H467" s="282" t="str">
        <f>IF('Frais de personnel'!H466=0,"",'Frais de personnel'!H466)</f>
        <v/>
      </c>
      <c r="I467" s="282" t="str">
        <f>IF('Frais de personnel'!I466=0,"",'Frais de personnel'!I466)</f>
        <v/>
      </c>
      <c r="J467" s="283"/>
      <c r="K467" s="284"/>
      <c r="L467" s="284"/>
      <c r="M467" s="285" t="str">
        <f t="shared" si="48"/>
        <v/>
      </c>
      <c r="N467" s="293" t="str">
        <f t="shared" si="51"/>
        <v/>
      </c>
      <c r="O467" s="287" t="str">
        <f t="shared" si="46"/>
        <v/>
      </c>
      <c r="P467" s="288" t="str">
        <f t="shared" si="49"/>
        <v/>
      </c>
      <c r="Q467" s="289" t="str">
        <f t="shared" si="50"/>
        <v/>
      </c>
      <c r="R467" s="290" t="str">
        <f t="shared" si="47"/>
        <v/>
      </c>
      <c r="S467" s="291"/>
    </row>
    <row r="468" spans="1:19" x14ac:dyDescent="0.25">
      <c r="A468" s="292">
        <v>462</v>
      </c>
      <c r="B468" s="280" t="str">
        <f>IF('Frais de personnel'!B467=0,"",'Frais de personnel'!B467)</f>
        <v/>
      </c>
      <c r="C468" s="280" t="str">
        <f>IF('Frais de personnel'!C467=0,"",'Frais de personnel'!C467)</f>
        <v/>
      </c>
      <c r="D468" s="281" t="str">
        <f>IF('Frais de personnel'!D467=0,"",'Frais de personnel'!D467)</f>
        <v/>
      </c>
      <c r="E468" s="281" t="str">
        <f>IF('Frais de personnel'!E467=0,"",'Frais de personnel'!E467)</f>
        <v/>
      </c>
      <c r="F468" s="280" t="str">
        <f>IF('Frais de personnel'!F467=0,"",'Frais de personnel'!F467)</f>
        <v/>
      </c>
      <c r="G468" s="282" t="str">
        <f>IF('Frais de personnel'!G467=0,"",'Frais de personnel'!G467)</f>
        <v/>
      </c>
      <c r="H468" s="282" t="str">
        <f>IF('Frais de personnel'!H467=0,"",'Frais de personnel'!H467)</f>
        <v/>
      </c>
      <c r="I468" s="282" t="str">
        <f>IF('Frais de personnel'!I467=0,"",'Frais de personnel'!I467)</f>
        <v/>
      </c>
      <c r="J468" s="283"/>
      <c r="K468" s="284"/>
      <c r="L468" s="284"/>
      <c r="M468" s="285" t="str">
        <f t="shared" si="48"/>
        <v/>
      </c>
      <c r="N468" s="293" t="str">
        <f t="shared" si="51"/>
        <v/>
      </c>
      <c r="O468" s="287" t="str">
        <f t="shared" si="46"/>
        <v/>
      </c>
      <c r="P468" s="288" t="str">
        <f t="shared" si="49"/>
        <v/>
      </c>
      <c r="Q468" s="289" t="str">
        <f t="shared" si="50"/>
        <v/>
      </c>
      <c r="R468" s="290" t="str">
        <f t="shared" si="47"/>
        <v/>
      </c>
      <c r="S468" s="291"/>
    </row>
    <row r="469" spans="1:19" x14ac:dyDescent="0.25">
      <c r="A469" s="292">
        <v>463</v>
      </c>
      <c r="B469" s="280" t="str">
        <f>IF('Frais de personnel'!B468=0,"",'Frais de personnel'!B468)</f>
        <v/>
      </c>
      <c r="C469" s="280" t="str">
        <f>IF('Frais de personnel'!C468=0,"",'Frais de personnel'!C468)</f>
        <v/>
      </c>
      <c r="D469" s="281" t="str">
        <f>IF('Frais de personnel'!D468=0,"",'Frais de personnel'!D468)</f>
        <v/>
      </c>
      <c r="E469" s="281" t="str">
        <f>IF('Frais de personnel'!E468=0,"",'Frais de personnel'!E468)</f>
        <v/>
      </c>
      <c r="F469" s="280" t="str">
        <f>IF('Frais de personnel'!F468=0,"",'Frais de personnel'!F468)</f>
        <v/>
      </c>
      <c r="G469" s="282" t="str">
        <f>IF('Frais de personnel'!G468=0,"",'Frais de personnel'!G468)</f>
        <v/>
      </c>
      <c r="H469" s="282" t="str">
        <f>IF('Frais de personnel'!H468=0,"",'Frais de personnel'!H468)</f>
        <v/>
      </c>
      <c r="I469" s="282" t="str">
        <f>IF('Frais de personnel'!I468=0,"",'Frais de personnel'!I468)</f>
        <v/>
      </c>
      <c r="J469" s="283"/>
      <c r="K469" s="284"/>
      <c r="L469" s="284"/>
      <c r="M469" s="285" t="str">
        <f t="shared" si="48"/>
        <v/>
      </c>
      <c r="N469" s="293" t="str">
        <f t="shared" si="51"/>
        <v/>
      </c>
      <c r="O469" s="287" t="str">
        <f t="shared" si="46"/>
        <v/>
      </c>
      <c r="P469" s="288" t="str">
        <f t="shared" si="49"/>
        <v/>
      </c>
      <c r="Q469" s="289" t="str">
        <f t="shared" si="50"/>
        <v/>
      </c>
      <c r="R469" s="290" t="str">
        <f t="shared" si="47"/>
        <v/>
      </c>
      <c r="S469" s="291"/>
    </row>
    <row r="470" spans="1:19" x14ac:dyDescent="0.25">
      <c r="A470" s="292">
        <v>464</v>
      </c>
      <c r="B470" s="280" t="str">
        <f>IF('Frais de personnel'!B469=0,"",'Frais de personnel'!B469)</f>
        <v/>
      </c>
      <c r="C470" s="280" t="str">
        <f>IF('Frais de personnel'!C469=0,"",'Frais de personnel'!C469)</f>
        <v/>
      </c>
      <c r="D470" s="281" t="str">
        <f>IF('Frais de personnel'!D469=0,"",'Frais de personnel'!D469)</f>
        <v/>
      </c>
      <c r="E470" s="281" t="str">
        <f>IF('Frais de personnel'!E469=0,"",'Frais de personnel'!E469)</f>
        <v/>
      </c>
      <c r="F470" s="280" t="str">
        <f>IF('Frais de personnel'!F469=0,"",'Frais de personnel'!F469)</f>
        <v/>
      </c>
      <c r="G470" s="282" t="str">
        <f>IF('Frais de personnel'!G469=0,"",'Frais de personnel'!G469)</f>
        <v/>
      </c>
      <c r="H470" s="282" t="str">
        <f>IF('Frais de personnel'!H469=0,"",'Frais de personnel'!H469)</f>
        <v/>
      </c>
      <c r="I470" s="282" t="str">
        <f>IF('Frais de personnel'!I469=0,"",'Frais de personnel'!I469)</f>
        <v/>
      </c>
      <c r="J470" s="283"/>
      <c r="K470" s="284"/>
      <c r="L470" s="284"/>
      <c r="M470" s="285" t="str">
        <f t="shared" si="48"/>
        <v/>
      </c>
      <c r="N470" s="293" t="str">
        <f t="shared" si="51"/>
        <v/>
      </c>
      <c r="O470" s="287" t="str">
        <f t="shared" si="46"/>
        <v/>
      </c>
      <c r="P470" s="288" t="str">
        <f t="shared" si="49"/>
        <v/>
      </c>
      <c r="Q470" s="289" t="str">
        <f t="shared" si="50"/>
        <v/>
      </c>
      <c r="R470" s="290" t="str">
        <f t="shared" si="47"/>
        <v/>
      </c>
      <c r="S470" s="291"/>
    </row>
    <row r="471" spans="1:19" x14ac:dyDescent="0.25">
      <c r="A471" s="292">
        <v>465</v>
      </c>
      <c r="B471" s="280" t="str">
        <f>IF('Frais de personnel'!B470=0,"",'Frais de personnel'!B470)</f>
        <v/>
      </c>
      <c r="C471" s="280" t="str">
        <f>IF('Frais de personnel'!C470=0,"",'Frais de personnel'!C470)</f>
        <v/>
      </c>
      <c r="D471" s="281" t="str">
        <f>IF('Frais de personnel'!D470=0,"",'Frais de personnel'!D470)</f>
        <v/>
      </c>
      <c r="E471" s="281" t="str">
        <f>IF('Frais de personnel'!E470=0,"",'Frais de personnel'!E470)</f>
        <v/>
      </c>
      <c r="F471" s="280" t="str">
        <f>IF('Frais de personnel'!F470=0,"",'Frais de personnel'!F470)</f>
        <v/>
      </c>
      <c r="G471" s="282" t="str">
        <f>IF('Frais de personnel'!G470=0,"",'Frais de personnel'!G470)</f>
        <v/>
      </c>
      <c r="H471" s="282" t="str">
        <f>IF('Frais de personnel'!H470=0,"",'Frais de personnel'!H470)</f>
        <v/>
      </c>
      <c r="I471" s="282" t="str">
        <f>IF('Frais de personnel'!I470=0,"",'Frais de personnel'!I470)</f>
        <v/>
      </c>
      <c r="J471" s="283"/>
      <c r="K471" s="284"/>
      <c r="L471" s="284"/>
      <c r="M471" s="285" t="str">
        <f t="shared" si="48"/>
        <v/>
      </c>
      <c r="N471" s="293" t="str">
        <f t="shared" si="51"/>
        <v/>
      </c>
      <c r="O471" s="287" t="str">
        <f t="shared" si="46"/>
        <v/>
      </c>
      <c r="P471" s="288" t="str">
        <f t="shared" si="49"/>
        <v/>
      </c>
      <c r="Q471" s="289" t="str">
        <f t="shared" si="50"/>
        <v/>
      </c>
      <c r="R471" s="290" t="str">
        <f t="shared" si="47"/>
        <v/>
      </c>
      <c r="S471" s="291"/>
    </row>
    <row r="472" spans="1:19" x14ac:dyDescent="0.25">
      <c r="A472" s="292">
        <v>466</v>
      </c>
      <c r="B472" s="280" t="str">
        <f>IF('Frais de personnel'!B471=0,"",'Frais de personnel'!B471)</f>
        <v/>
      </c>
      <c r="C472" s="280" t="str">
        <f>IF('Frais de personnel'!C471=0,"",'Frais de personnel'!C471)</f>
        <v/>
      </c>
      <c r="D472" s="281" t="str">
        <f>IF('Frais de personnel'!D471=0,"",'Frais de personnel'!D471)</f>
        <v/>
      </c>
      <c r="E472" s="281" t="str">
        <f>IF('Frais de personnel'!E471=0,"",'Frais de personnel'!E471)</f>
        <v/>
      </c>
      <c r="F472" s="280" t="str">
        <f>IF('Frais de personnel'!F471=0,"",'Frais de personnel'!F471)</f>
        <v/>
      </c>
      <c r="G472" s="282" t="str">
        <f>IF('Frais de personnel'!G471=0,"",'Frais de personnel'!G471)</f>
        <v/>
      </c>
      <c r="H472" s="282" t="str">
        <f>IF('Frais de personnel'!H471=0,"",'Frais de personnel'!H471)</f>
        <v/>
      </c>
      <c r="I472" s="282" t="str">
        <f>IF('Frais de personnel'!I471=0,"",'Frais de personnel'!I471)</f>
        <v/>
      </c>
      <c r="J472" s="283"/>
      <c r="K472" s="284"/>
      <c r="L472" s="284"/>
      <c r="M472" s="285" t="str">
        <f t="shared" si="48"/>
        <v/>
      </c>
      <c r="N472" s="293" t="str">
        <f t="shared" si="51"/>
        <v/>
      </c>
      <c r="O472" s="287" t="str">
        <f t="shared" si="46"/>
        <v/>
      </c>
      <c r="P472" s="288" t="str">
        <f t="shared" si="49"/>
        <v/>
      </c>
      <c r="Q472" s="289" t="str">
        <f t="shared" si="50"/>
        <v/>
      </c>
      <c r="R472" s="290" t="str">
        <f t="shared" si="47"/>
        <v/>
      </c>
      <c r="S472" s="291"/>
    </row>
    <row r="473" spans="1:19" x14ac:dyDescent="0.25">
      <c r="A473" s="292">
        <v>467</v>
      </c>
      <c r="B473" s="280" t="str">
        <f>IF('Frais de personnel'!B472=0,"",'Frais de personnel'!B472)</f>
        <v/>
      </c>
      <c r="C473" s="280" t="str">
        <f>IF('Frais de personnel'!C472=0,"",'Frais de personnel'!C472)</f>
        <v/>
      </c>
      <c r="D473" s="281" t="str">
        <f>IF('Frais de personnel'!D472=0,"",'Frais de personnel'!D472)</f>
        <v/>
      </c>
      <c r="E473" s="281" t="str">
        <f>IF('Frais de personnel'!E472=0,"",'Frais de personnel'!E472)</f>
        <v/>
      </c>
      <c r="F473" s="280" t="str">
        <f>IF('Frais de personnel'!F472=0,"",'Frais de personnel'!F472)</f>
        <v/>
      </c>
      <c r="G473" s="282" t="str">
        <f>IF('Frais de personnel'!G472=0,"",'Frais de personnel'!G472)</f>
        <v/>
      </c>
      <c r="H473" s="282" t="str">
        <f>IF('Frais de personnel'!H472=0,"",'Frais de personnel'!H472)</f>
        <v/>
      </c>
      <c r="I473" s="282" t="str">
        <f>IF('Frais de personnel'!I472=0,"",'Frais de personnel'!I472)</f>
        <v/>
      </c>
      <c r="J473" s="283"/>
      <c r="K473" s="284"/>
      <c r="L473" s="284"/>
      <c r="M473" s="285" t="str">
        <f t="shared" si="48"/>
        <v/>
      </c>
      <c r="N473" s="293" t="str">
        <f t="shared" si="51"/>
        <v/>
      </c>
      <c r="O473" s="287" t="str">
        <f t="shared" si="46"/>
        <v/>
      </c>
      <c r="P473" s="288" t="str">
        <f t="shared" si="49"/>
        <v/>
      </c>
      <c r="Q473" s="289" t="str">
        <f t="shared" si="50"/>
        <v/>
      </c>
      <c r="R473" s="290" t="str">
        <f t="shared" si="47"/>
        <v/>
      </c>
      <c r="S473" s="291"/>
    </row>
    <row r="474" spans="1:19" x14ac:dyDescent="0.25">
      <c r="A474" s="292">
        <v>468</v>
      </c>
      <c r="B474" s="280" t="str">
        <f>IF('Frais de personnel'!B473=0,"",'Frais de personnel'!B473)</f>
        <v/>
      </c>
      <c r="C474" s="280" t="str">
        <f>IF('Frais de personnel'!C473=0,"",'Frais de personnel'!C473)</f>
        <v/>
      </c>
      <c r="D474" s="281" t="str">
        <f>IF('Frais de personnel'!D473=0,"",'Frais de personnel'!D473)</f>
        <v/>
      </c>
      <c r="E474" s="281" t="str">
        <f>IF('Frais de personnel'!E473=0,"",'Frais de personnel'!E473)</f>
        <v/>
      </c>
      <c r="F474" s="280" t="str">
        <f>IF('Frais de personnel'!F473=0,"",'Frais de personnel'!F473)</f>
        <v/>
      </c>
      <c r="G474" s="282" t="str">
        <f>IF('Frais de personnel'!G473=0,"",'Frais de personnel'!G473)</f>
        <v/>
      </c>
      <c r="H474" s="282" t="str">
        <f>IF('Frais de personnel'!H473=0,"",'Frais de personnel'!H473)</f>
        <v/>
      </c>
      <c r="I474" s="282" t="str">
        <f>IF('Frais de personnel'!I473=0,"",'Frais de personnel'!I473)</f>
        <v/>
      </c>
      <c r="J474" s="283"/>
      <c r="K474" s="284"/>
      <c r="L474" s="284"/>
      <c r="M474" s="285" t="str">
        <f t="shared" si="48"/>
        <v/>
      </c>
      <c r="N474" s="293" t="str">
        <f t="shared" si="51"/>
        <v/>
      </c>
      <c r="O474" s="287" t="str">
        <f t="shared" si="46"/>
        <v/>
      </c>
      <c r="P474" s="288" t="str">
        <f t="shared" si="49"/>
        <v/>
      </c>
      <c r="Q474" s="289" t="str">
        <f t="shared" si="50"/>
        <v/>
      </c>
      <c r="R474" s="290" t="str">
        <f t="shared" si="47"/>
        <v/>
      </c>
      <c r="S474" s="291"/>
    </row>
    <row r="475" spans="1:19" x14ac:dyDescent="0.25">
      <c r="A475" s="292">
        <v>469</v>
      </c>
      <c r="B475" s="280" t="str">
        <f>IF('Frais de personnel'!B474=0,"",'Frais de personnel'!B474)</f>
        <v/>
      </c>
      <c r="C475" s="280" t="str">
        <f>IF('Frais de personnel'!C474=0,"",'Frais de personnel'!C474)</f>
        <v/>
      </c>
      <c r="D475" s="281" t="str">
        <f>IF('Frais de personnel'!D474=0,"",'Frais de personnel'!D474)</f>
        <v/>
      </c>
      <c r="E475" s="281" t="str">
        <f>IF('Frais de personnel'!E474=0,"",'Frais de personnel'!E474)</f>
        <v/>
      </c>
      <c r="F475" s="280" t="str">
        <f>IF('Frais de personnel'!F474=0,"",'Frais de personnel'!F474)</f>
        <v/>
      </c>
      <c r="G475" s="282" t="str">
        <f>IF('Frais de personnel'!G474=0,"",'Frais de personnel'!G474)</f>
        <v/>
      </c>
      <c r="H475" s="282" t="str">
        <f>IF('Frais de personnel'!H474=0,"",'Frais de personnel'!H474)</f>
        <v/>
      </c>
      <c r="I475" s="282" t="str">
        <f>IF('Frais de personnel'!I474=0,"",'Frais de personnel'!I474)</f>
        <v/>
      </c>
      <c r="J475" s="283"/>
      <c r="K475" s="284"/>
      <c r="L475" s="284"/>
      <c r="M475" s="285" t="str">
        <f t="shared" si="48"/>
        <v/>
      </c>
      <c r="N475" s="293" t="str">
        <f t="shared" si="51"/>
        <v/>
      </c>
      <c r="O475" s="287" t="str">
        <f t="shared" si="46"/>
        <v/>
      </c>
      <c r="P475" s="288" t="str">
        <f t="shared" si="49"/>
        <v/>
      </c>
      <c r="Q475" s="289" t="str">
        <f t="shared" si="50"/>
        <v/>
      </c>
      <c r="R475" s="290" t="str">
        <f t="shared" si="47"/>
        <v/>
      </c>
      <c r="S475" s="291"/>
    </row>
    <row r="476" spans="1:19" x14ac:dyDescent="0.25">
      <c r="A476" s="292">
        <v>470</v>
      </c>
      <c r="B476" s="280" t="str">
        <f>IF('Frais de personnel'!B475=0,"",'Frais de personnel'!B475)</f>
        <v/>
      </c>
      <c r="C476" s="280" t="str">
        <f>IF('Frais de personnel'!C475=0,"",'Frais de personnel'!C475)</f>
        <v/>
      </c>
      <c r="D476" s="281" t="str">
        <f>IF('Frais de personnel'!D475=0,"",'Frais de personnel'!D475)</f>
        <v/>
      </c>
      <c r="E476" s="281" t="str">
        <f>IF('Frais de personnel'!E475=0,"",'Frais de personnel'!E475)</f>
        <v/>
      </c>
      <c r="F476" s="280" t="str">
        <f>IF('Frais de personnel'!F475=0,"",'Frais de personnel'!F475)</f>
        <v/>
      </c>
      <c r="G476" s="282" t="str">
        <f>IF('Frais de personnel'!G475=0,"",'Frais de personnel'!G475)</f>
        <v/>
      </c>
      <c r="H476" s="282" t="str">
        <f>IF('Frais de personnel'!H475=0,"",'Frais de personnel'!H475)</f>
        <v/>
      </c>
      <c r="I476" s="282" t="str">
        <f>IF('Frais de personnel'!I475=0,"",'Frais de personnel'!I475)</f>
        <v/>
      </c>
      <c r="J476" s="283"/>
      <c r="K476" s="284"/>
      <c r="L476" s="284"/>
      <c r="M476" s="285" t="str">
        <f t="shared" si="48"/>
        <v/>
      </c>
      <c r="N476" s="293" t="str">
        <f t="shared" si="51"/>
        <v/>
      </c>
      <c r="O476" s="287" t="str">
        <f t="shared" si="46"/>
        <v/>
      </c>
      <c r="P476" s="288" t="str">
        <f t="shared" si="49"/>
        <v/>
      </c>
      <c r="Q476" s="289" t="str">
        <f t="shared" si="50"/>
        <v/>
      </c>
      <c r="R476" s="290" t="str">
        <f t="shared" si="47"/>
        <v/>
      </c>
      <c r="S476" s="291"/>
    </row>
    <row r="477" spans="1:19" x14ac:dyDescent="0.25">
      <c r="A477" s="292">
        <v>471</v>
      </c>
      <c r="B477" s="280" t="str">
        <f>IF('Frais de personnel'!B476=0,"",'Frais de personnel'!B476)</f>
        <v/>
      </c>
      <c r="C477" s="280" t="str">
        <f>IF('Frais de personnel'!C476=0,"",'Frais de personnel'!C476)</f>
        <v/>
      </c>
      <c r="D477" s="281" t="str">
        <f>IF('Frais de personnel'!D476=0,"",'Frais de personnel'!D476)</f>
        <v/>
      </c>
      <c r="E477" s="281" t="str">
        <f>IF('Frais de personnel'!E476=0,"",'Frais de personnel'!E476)</f>
        <v/>
      </c>
      <c r="F477" s="280" t="str">
        <f>IF('Frais de personnel'!F476=0,"",'Frais de personnel'!F476)</f>
        <v/>
      </c>
      <c r="G477" s="282" t="str">
        <f>IF('Frais de personnel'!G476=0,"",'Frais de personnel'!G476)</f>
        <v/>
      </c>
      <c r="H477" s="282" t="str">
        <f>IF('Frais de personnel'!H476=0,"",'Frais de personnel'!H476)</f>
        <v/>
      </c>
      <c r="I477" s="282" t="str">
        <f>IF('Frais de personnel'!I476=0,"",'Frais de personnel'!I476)</f>
        <v/>
      </c>
      <c r="J477" s="283"/>
      <c r="K477" s="284"/>
      <c r="L477" s="284"/>
      <c r="M477" s="285" t="str">
        <f t="shared" si="48"/>
        <v/>
      </c>
      <c r="N477" s="293" t="str">
        <f t="shared" si="51"/>
        <v/>
      </c>
      <c r="O477" s="287" t="str">
        <f t="shared" si="46"/>
        <v/>
      </c>
      <c r="P477" s="288" t="str">
        <f t="shared" si="49"/>
        <v/>
      </c>
      <c r="Q477" s="289" t="str">
        <f t="shared" si="50"/>
        <v/>
      </c>
      <c r="R477" s="290" t="str">
        <f t="shared" si="47"/>
        <v/>
      </c>
      <c r="S477" s="291"/>
    </row>
    <row r="478" spans="1:19" x14ac:dyDescent="0.25">
      <c r="A478" s="292">
        <v>472</v>
      </c>
      <c r="B478" s="280" t="str">
        <f>IF('Frais de personnel'!B477=0,"",'Frais de personnel'!B477)</f>
        <v/>
      </c>
      <c r="C478" s="280" t="str">
        <f>IF('Frais de personnel'!C477=0,"",'Frais de personnel'!C477)</f>
        <v/>
      </c>
      <c r="D478" s="281" t="str">
        <f>IF('Frais de personnel'!D477=0,"",'Frais de personnel'!D477)</f>
        <v/>
      </c>
      <c r="E478" s="281" t="str">
        <f>IF('Frais de personnel'!E477=0,"",'Frais de personnel'!E477)</f>
        <v/>
      </c>
      <c r="F478" s="280" t="str">
        <f>IF('Frais de personnel'!F477=0,"",'Frais de personnel'!F477)</f>
        <v/>
      </c>
      <c r="G478" s="282" t="str">
        <f>IF('Frais de personnel'!G477=0,"",'Frais de personnel'!G477)</f>
        <v/>
      </c>
      <c r="H478" s="282" t="str">
        <f>IF('Frais de personnel'!H477=0,"",'Frais de personnel'!H477)</f>
        <v/>
      </c>
      <c r="I478" s="282" t="str">
        <f>IF('Frais de personnel'!I477=0,"",'Frais de personnel'!I477)</f>
        <v/>
      </c>
      <c r="J478" s="283"/>
      <c r="K478" s="284"/>
      <c r="L478" s="284"/>
      <c r="M478" s="285" t="str">
        <f t="shared" si="48"/>
        <v/>
      </c>
      <c r="N478" s="293" t="str">
        <f t="shared" si="51"/>
        <v/>
      </c>
      <c r="O478" s="287" t="str">
        <f t="shared" si="46"/>
        <v/>
      </c>
      <c r="P478" s="288" t="str">
        <f t="shared" si="49"/>
        <v/>
      </c>
      <c r="Q478" s="289" t="str">
        <f t="shared" si="50"/>
        <v/>
      </c>
      <c r="R478" s="290" t="str">
        <f t="shared" si="47"/>
        <v/>
      </c>
      <c r="S478" s="291"/>
    </row>
    <row r="479" spans="1:19" x14ac:dyDescent="0.25">
      <c r="A479" s="292">
        <v>473</v>
      </c>
      <c r="B479" s="280" t="str">
        <f>IF('Frais de personnel'!B478=0,"",'Frais de personnel'!B478)</f>
        <v/>
      </c>
      <c r="C479" s="280" t="str">
        <f>IF('Frais de personnel'!C478=0,"",'Frais de personnel'!C478)</f>
        <v/>
      </c>
      <c r="D479" s="281" t="str">
        <f>IF('Frais de personnel'!D478=0,"",'Frais de personnel'!D478)</f>
        <v/>
      </c>
      <c r="E479" s="281" t="str">
        <f>IF('Frais de personnel'!E478=0,"",'Frais de personnel'!E478)</f>
        <v/>
      </c>
      <c r="F479" s="280" t="str">
        <f>IF('Frais de personnel'!F478=0,"",'Frais de personnel'!F478)</f>
        <v/>
      </c>
      <c r="G479" s="282" t="str">
        <f>IF('Frais de personnel'!G478=0,"",'Frais de personnel'!G478)</f>
        <v/>
      </c>
      <c r="H479" s="282" t="str">
        <f>IF('Frais de personnel'!H478=0,"",'Frais de personnel'!H478)</f>
        <v/>
      </c>
      <c r="I479" s="282" t="str">
        <f>IF('Frais de personnel'!I478=0,"",'Frais de personnel'!I478)</f>
        <v/>
      </c>
      <c r="J479" s="283"/>
      <c r="K479" s="284"/>
      <c r="L479" s="284"/>
      <c r="M479" s="285" t="str">
        <f t="shared" si="48"/>
        <v/>
      </c>
      <c r="N479" s="293" t="str">
        <f t="shared" si="51"/>
        <v/>
      </c>
      <c r="O479" s="287" t="str">
        <f t="shared" si="46"/>
        <v/>
      </c>
      <c r="P479" s="288" t="str">
        <f t="shared" si="49"/>
        <v/>
      </c>
      <c r="Q479" s="289" t="str">
        <f t="shared" si="50"/>
        <v/>
      </c>
      <c r="R479" s="290" t="str">
        <f t="shared" si="47"/>
        <v/>
      </c>
      <c r="S479" s="291"/>
    </row>
    <row r="480" spans="1:19" x14ac:dyDescent="0.25">
      <c r="A480" s="292">
        <v>474</v>
      </c>
      <c r="B480" s="280" t="str">
        <f>IF('Frais de personnel'!B479=0,"",'Frais de personnel'!B479)</f>
        <v/>
      </c>
      <c r="C480" s="280" t="str">
        <f>IF('Frais de personnel'!C479=0,"",'Frais de personnel'!C479)</f>
        <v/>
      </c>
      <c r="D480" s="281" t="str">
        <f>IF('Frais de personnel'!D479=0,"",'Frais de personnel'!D479)</f>
        <v/>
      </c>
      <c r="E480" s="281" t="str">
        <f>IF('Frais de personnel'!E479=0,"",'Frais de personnel'!E479)</f>
        <v/>
      </c>
      <c r="F480" s="280" t="str">
        <f>IF('Frais de personnel'!F479=0,"",'Frais de personnel'!F479)</f>
        <v/>
      </c>
      <c r="G480" s="282" t="str">
        <f>IF('Frais de personnel'!G479=0,"",'Frais de personnel'!G479)</f>
        <v/>
      </c>
      <c r="H480" s="282" t="str">
        <f>IF('Frais de personnel'!H479=0,"",'Frais de personnel'!H479)</f>
        <v/>
      </c>
      <c r="I480" s="282" t="str">
        <f>IF('Frais de personnel'!I479=0,"",'Frais de personnel'!I479)</f>
        <v/>
      </c>
      <c r="J480" s="283"/>
      <c r="K480" s="284"/>
      <c r="L480" s="284"/>
      <c r="M480" s="285" t="str">
        <f t="shared" si="48"/>
        <v/>
      </c>
      <c r="N480" s="293" t="str">
        <f t="shared" si="51"/>
        <v/>
      </c>
      <c r="O480" s="287" t="str">
        <f t="shared" si="46"/>
        <v/>
      </c>
      <c r="P480" s="288" t="str">
        <f t="shared" si="49"/>
        <v/>
      </c>
      <c r="Q480" s="289" t="str">
        <f t="shared" si="50"/>
        <v/>
      </c>
      <c r="R480" s="290" t="str">
        <f t="shared" si="47"/>
        <v/>
      </c>
      <c r="S480" s="291"/>
    </row>
    <row r="481" spans="1:19" x14ac:dyDescent="0.25">
      <c r="A481" s="292">
        <v>475</v>
      </c>
      <c r="B481" s="280" t="str">
        <f>IF('Frais de personnel'!B480=0,"",'Frais de personnel'!B480)</f>
        <v/>
      </c>
      <c r="C481" s="280" t="str">
        <f>IF('Frais de personnel'!C480=0,"",'Frais de personnel'!C480)</f>
        <v/>
      </c>
      <c r="D481" s="281" t="str">
        <f>IF('Frais de personnel'!D480=0,"",'Frais de personnel'!D480)</f>
        <v/>
      </c>
      <c r="E481" s="281" t="str">
        <f>IF('Frais de personnel'!E480=0,"",'Frais de personnel'!E480)</f>
        <v/>
      </c>
      <c r="F481" s="280" t="str">
        <f>IF('Frais de personnel'!F480=0,"",'Frais de personnel'!F480)</f>
        <v/>
      </c>
      <c r="G481" s="282" t="str">
        <f>IF('Frais de personnel'!G480=0,"",'Frais de personnel'!G480)</f>
        <v/>
      </c>
      <c r="H481" s="282" t="str">
        <f>IF('Frais de personnel'!H480=0,"",'Frais de personnel'!H480)</f>
        <v/>
      </c>
      <c r="I481" s="282" t="str">
        <f>IF('Frais de personnel'!I480=0,"",'Frais de personnel'!I480)</f>
        <v/>
      </c>
      <c r="J481" s="283"/>
      <c r="K481" s="284"/>
      <c r="L481" s="284"/>
      <c r="M481" s="285" t="str">
        <f t="shared" si="48"/>
        <v/>
      </c>
      <c r="N481" s="293" t="str">
        <f t="shared" si="51"/>
        <v/>
      </c>
      <c r="O481" s="287" t="str">
        <f t="shared" si="46"/>
        <v/>
      </c>
      <c r="P481" s="288" t="str">
        <f t="shared" si="49"/>
        <v/>
      </c>
      <c r="Q481" s="289" t="str">
        <f t="shared" si="50"/>
        <v/>
      </c>
      <c r="R481" s="290" t="str">
        <f t="shared" si="47"/>
        <v/>
      </c>
      <c r="S481" s="291"/>
    </row>
    <row r="482" spans="1:19" x14ac:dyDescent="0.25">
      <c r="A482" s="292">
        <v>476</v>
      </c>
      <c r="B482" s="280" t="str">
        <f>IF('Frais de personnel'!B481=0,"",'Frais de personnel'!B481)</f>
        <v/>
      </c>
      <c r="C482" s="280" t="str">
        <f>IF('Frais de personnel'!C481=0,"",'Frais de personnel'!C481)</f>
        <v/>
      </c>
      <c r="D482" s="281" t="str">
        <f>IF('Frais de personnel'!D481=0,"",'Frais de personnel'!D481)</f>
        <v/>
      </c>
      <c r="E482" s="281" t="str">
        <f>IF('Frais de personnel'!E481=0,"",'Frais de personnel'!E481)</f>
        <v/>
      </c>
      <c r="F482" s="280" t="str">
        <f>IF('Frais de personnel'!F481=0,"",'Frais de personnel'!F481)</f>
        <v/>
      </c>
      <c r="G482" s="282" t="str">
        <f>IF('Frais de personnel'!G481=0,"",'Frais de personnel'!G481)</f>
        <v/>
      </c>
      <c r="H482" s="282" t="str">
        <f>IF('Frais de personnel'!H481=0,"",'Frais de personnel'!H481)</f>
        <v/>
      </c>
      <c r="I482" s="282" t="str">
        <f>IF('Frais de personnel'!I481=0,"",'Frais de personnel'!I481)</f>
        <v/>
      </c>
      <c r="J482" s="283"/>
      <c r="K482" s="284"/>
      <c r="L482" s="284"/>
      <c r="M482" s="285" t="str">
        <f t="shared" si="48"/>
        <v/>
      </c>
      <c r="N482" s="293" t="str">
        <f t="shared" si="51"/>
        <v/>
      </c>
      <c r="O482" s="287" t="str">
        <f t="shared" si="46"/>
        <v/>
      </c>
      <c r="P482" s="288" t="str">
        <f t="shared" si="49"/>
        <v/>
      </c>
      <c r="Q482" s="289" t="str">
        <f t="shared" si="50"/>
        <v/>
      </c>
      <c r="R482" s="290" t="str">
        <f t="shared" si="47"/>
        <v/>
      </c>
      <c r="S482" s="291"/>
    </row>
    <row r="483" spans="1:19" x14ac:dyDescent="0.25">
      <c r="A483" s="292">
        <v>477</v>
      </c>
      <c r="B483" s="280" t="str">
        <f>IF('Frais de personnel'!B482=0,"",'Frais de personnel'!B482)</f>
        <v/>
      </c>
      <c r="C483" s="280" t="str">
        <f>IF('Frais de personnel'!C482=0,"",'Frais de personnel'!C482)</f>
        <v/>
      </c>
      <c r="D483" s="281" t="str">
        <f>IF('Frais de personnel'!D482=0,"",'Frais de personnel'!D482)</f>
        <v/>
      </c>
      <c r="E483" s="281" t="str">
        <f>IF('Frais de personnel'!E482=0,"",'Frais de personnel'!E482)</f>
        <v/>
      </c>
      <c r="F483" s="280" t="str">
        <f>IF('Frais de personnel'!F482=0,"",'Frais de personnel'!F482)</f>
        <v/>
      </c>
      <c r="G483" s="282" t="str">
        <f>IF('Frais de personnel'!G482=0,"",'Frais de personnel'!G482)</f>
        <v/>
      </c>
      <c r="H483" s="282" t="str">
        <f>IF('Frais de personnel'!H482=0,"",'Frais de personnel'!H482)</f>
        <v/>
      </c>
      <c r="I483" s="282" t="str">
        <f>IF('Frais de personnel'!I482=0,"",'Frais de personnel'!I482)</f>
        <v/>
      </c>
      <c r="J483" s="283"/>
      <c r="K483" s="284"/>
      <c r="L483" s="284"/>
      <c r="M483" s="285" t="str">
        <f t="shared" si="48"/>
        <v/>
      </c>
      <c r="N483" s="293" t="str">
        <f t="shared" si="51"/>
        <v/>
      </c>
      <c r="O483" s="287" t="str">
        <f t="shared" si="46"/>
        <v/>
      </c>
      <c r="P483" s="288" t="str">
        <f t="shared" si="49"/>
        <v/>
      </c>
      <c r="Q483" s="289" t="str">
        <f t="shared" si="50"/>
        <v/>
      </c>
      <c r="R483" s="290" t="str">
        <f t="shared" si="47"/>
        <v/>
      </c>
      <c r="S483" s="291"/>
    </row>
    <row r="484" spans="1:19" x14ac:dyDescent="0.25">
      <c r="A484" s="292">
        <v>478</v>
      </c>
      <c r="B484" s="280" t="str">
        <f>IF('Frais de personnel'!B483=0,"",'Frais de personnel'!B483)</f>
        <v/>
      </c>
      <c r="C484" s="280" t="str">
        <f>IF('Frais de personnel'!C483=0,"",'Frais de personnel'!C483)</f>
        <v/>
      </c>
      <c r="D484" s="281" t="str">
        <f>IF('Frais de personnel'!D483=0,"",'Frais de personnel'!D483)</f>
        <v/>
      </c>
      <c r="E484" s="281" t="str">
        <f>IF('Frais de personnel'!E483=0,"",'Frais de personnel'!E483)</f>
        <v/>
      </c>
      <c r="F484" s="280" t="str">
        <f>IF('Frais de personnel'!F483=0,"",'Frais de personnel'!F483)</f>
        <v/>
      </c>
      <c r="G484" s="282" t="str">
        <f>IF('Frais de personnel'!G483=0,"",'Frais de personnel'!G483)</f>
        <v/>
      </c>
      <c r="H484" s="282" t="str">
        <f>IF('Frais de personnel'!H483=0,"",'Frais de personnel'!H483)</f>
        <v/>
      </c>
      <c r="I484" s="282" t="str">
        <f>IF('Frais de personnel'!I483=0,"",'Frais de personnel'!I483)</f>
        <v/>
      </c>
      <c r="J484" s="283"/>
      <c r="K484" s="284"/>
      <c r="L484" s="284"/>
      <c r="M484" s="285" t="str">
        <f t="shared" si="48"/>
        <v/>
      </c>
      <c r="N484" s="293" t="str">
        <f t="shared" si="51"/>
        <v/>
      </c>
      <c r="O484" s="287" t="str">
        <f t="shared" si="46"/>
        <v/>
      </c>
      <c r="P484" s="288" t="str">
        <f t="shared" si="49"/>
        <v/>
      </c>
      <c r="Q484" s="289" t="str">
        <f t="shared" si="50"/>
        <v/>
      </c>
      <c r="R484" s="290" t="str">
        <f t="shared" si="47"/>
        <v/>
      </c>
      <c r="S484" s="291"/>
    </row>
    <row r="485" spans="1:19" x14ac:dyDescent="0.25">
      <c r="A485" s="292">
        <v>479</v>
      </c>
      <c r="B485" s="280" t="str">
        <f>IF('Frais de personnel'!B484=0,"",'Frais de personnel'!B484)</f>
        <v/>
      </c>
      <c r="C485" s="280" t="str">
        <f>IF('Frais de personnel'!C484=0,"",'Frais de personnel'!C484)</f>
        <v/>
      </c>
      <c r="D485" s="281" t="str">
        <f>IF('Frais de personnel'!D484=0,"",'Frais de personnel'!D484)</f>
        <v/>
      </c>
      <c r="E485" s="281" t="str">
        <f>IF('Frais de personnel'!E484=0,"",'Frais de personnel'!E484)</f>
        <v/>
      </c>
      <c r="F485" s="280" t="str">
        <f>IF('Frais de personnel'!F484=0,"",'Frais de personnel'!F484)</f>
        <v/>
      </c>
      <c r="G485" s="282" t="str">
        <f>IF('Frais de personnel'!G484=0,"",'Frais de personnel'!G484)</f>
        <v/>
      </c>
      <c r="H485" s="282" t="str">
        <f>IF('Frais de personnel'!H484=0,"",'Frais de personnel'!H484)</f>
        <v/>
      </c>
      <c r="I485" s="282" t="str">
        <f>IF('Frais de personnel'!I484=0,"",'Frais de personnel'!I484)</f>
        <v/>
      </c>
      <c r="J485" s="283"/>
      <c r="K485" s="284"/>
      <c r="L485" s="284"/>
      <c r="M485" s="285" t="str">
        <f t="shared" si="48"/>
        <v/>
      </c>
      <c r="N485" s="293" t="str">
        <f t="shared" si="51"/>
        <v/>
      </c>
      <c r="O485" s="287" t="str">
        <f t="shared" si="46"/>
        <v/>
      </c>
      <c r="P485" s="288" t="str">
        <f t="shared" si="49"/>
        <v/>
      </c>
      <c r="Q485" s="289" t="str">
        <f t="shared" si="50"/>
        <v/>
      </c>
      <c r="R485" s="290" t="str">
        <f t="shared" si="47"/>
        <v/>
      </c>
      <c r="S485" s="291"/>
    </row>
    <row r="486" spans="1:19" x14ac:dyDescent="0.25">
      <c r="A486" s="292">
        <v>480</v>
      </c>
      <c r="B486" s="280" t="str">
        <f>IF('Frais de personnel'!B485=0,"",'Frais de personnel'!B485)</f>
        <v/>
      </c>
      <c r="C486" s="280" t="str">
        <f>IF('Frais de personnel'!C485=0,"",'Frais de personnel'!C485)</f>
        <v/>
      </c>
      <c r="D486" s="281" t="str">
        <f>IF('Frais de personnel'!D485=0,"",'Frais de personnel'!D485)</f>
        <v/>
      </c>
      <c r="E486" s="281" t="str">
        <f>IF('Frais de personnel'!E485=0,"",'Frais de personnel'!E485)</f>
        <v/>
      </c>
      <c r="F486" s="280" t="str">
        <f>IF('Frais de personnel'!F485=0,"",'Frais de personnel'!F485)</f>
        <v/>
      </c>
      <c r="G486" s="282" t="str">
        <f>IF('Frais de personnel'!G485=0,"",'Frais de personnel'!G485)</f>
        <v/>
      </c>
      <c r="H486" s="282" t="str">
        <f>IF('Frais de personnel'!H485=0,"",'Frais de personnel'!H485)</f>
        <v/>
      </c>
      <c r="I486" s="282" t="str">
        <f>IF('Frais de personnel'!I485=0,"",'Frais de personnel'!I485)</f>
        <v/>
      </c>
      <c r="J486" s="283"/>
      <c r="K486" s="284"/>
      <c r="L486" s="284"/>
      <c r="M486" s="285" t="str">
        <f t="shared" si="48"/>
        <v/>
      </c>
      <c r="N486" s="293" t="str">
        <f t="shared" si="51"/>
        <v/>
      </c>
      <c r="O486" s="287" t="str">
        <f t="shared" si="46"/>
        <v/>
      </c>
      <c r="P486" s="288" t="str">
        <f t="shared" si="49"/>
        <v/>
      </c>
      <c r="Q486" s="289" t="str">
        <f t="shared" si="50"/>
        <v/>
      </c>
      <c r="R486" s="290" t="str">
        <f t="shared" si="47"/>
        <v/>
      </c>
      <c r="S486" s="291"/>
    </row>
    <row r="487" spans="1:19" x14ac:dyDescent="0.25">
      <c r="A487" s="292">
        <v>481</v>
      </c>
      <c r="B487" s="280" t="str">
        <f>IF('Frais de personnel'!B486=0,"",'Frais de personnel'!B486)</f>
        <v/>
      </c>
      <c r="C487" s="280" t="str">
        <f>IF('Frais de personnel'!C486=0,"",'Frais de personnel'!C486)</f>
        <v/>
      </c>
      <c r="D487" s="281" t="str">
        <f>IF('Frais de personnel'!D486=0,"",'Frais de personnel'!D486)</f>
        <v/>
      </c>
      <c r="E487" s="281" t="str">
        <f>IF('Frais de personnel'!E486=0,"",'Frais de personnel'!E486)</f>
        <v/>
      </c>
      <c r="F487" s="280" t="str">
        <f>IF('Frais de personnel'!F486=0,"",'Frais de personnel'!F486)</f>
        <v/>
      </c>
      <c r="G487" s="282" t="str">
        <f>IF('Frais de personnel'!G486=0,"",'Frais de personnel'!G486)</f>
        <v/>
      </c>
      <c r="H487" s="282" t="str">
        <f>IF('Frais de personnel'!H486=0,"",'Frais de personnel'!H486)</f>
        <v/>
      </c>
      <c r="I487" s="282" t="str">
        <f>IF('Frais de personnel'!I486=0,"",'Frais de personnel'!I486)</f>
        <v/>
      </c>
      <c r="J487" s="283"/>
      <c r="K487" s="284"/>
      <c r="L487" s="284"/>
      <c r="M487" s="285" t="str">
        <f t="shared" si="48"/>
        <v/>
      </c>
      <c r="N487" s="293" t="str">
        <f t="shared" si="51"/>
        <v/>
      </c>
      <c r="O487" s="287" t="str">
        <f t="shared" si="46"/>
        <v/>
      </c>
      <c r="P487" s="288" t="str">
        <f t="shared" si="49"/>
        <v/>
      </c>
      <c r="Q487" s="289" t="str">
        <f t="shared" si="50"/>
        <v/>
      </c>
      <c r="R487" s="290" t="str">
        <f t="shared" si="47"/>
        <v/>
      </c>
      <c r="S487" s="291"/>
    </row>
    <row r="488" spans="1:19" x14ac:dyDescent="0.25">
      <c r="A488" s="292">
        <v>482</v>
      </c>
      <c r="B488" s="280" t="str">
        <f>IF('Frais de personnel'!B487=0,"",'Frais de personnel'!B487)</f>
        <v/>
      </c>
      <c r="C488" s="280" t="str">
        <f>IF('Frais de personnel'!C487=0,"",'Frais de personnel'!C487)</f>
        <v/>
      </c>
      <c r="D488" s="281" t="str">
        <f>IF('Frais de personnel'!D487=0,"",'Frais de personnel'!D487)</f>
        <v/>
      </c>
      <c r="E488" s="281" t="str">
        <f>IF('Frais de personnel'!E487=0,"",'Frais de personnel'!E487)</f>
        <v/>
      </c>
      <c r="F488" s="280" t="str">
        <f>IF('Frais de personnel'!F487=0,"",'Frais de personnel'!F487)</f>
        <v/>
      </c>
      <c r="G488" s="282" t="str">
        <f>IF('Frais de personnel'!G487=0,"",'Frais de personnel'!G487)</f>
        <v/>
      </c>
      <c r="H488" s="282" t="str">
        <f>IF('Frais de personnel'!H487=0,"",'Frais de personnel'!H487)</f>
        <v/>
      </c>
      <c r="I488" s="282" t="str">
        <f>IF('Frais de personnel'!I487=0,"",'Frais de personnel'!I487)</f>
        <v/>
      </c>
      <c r="J488" s="283"/>
      <c r="K488" s="284"/>
      <c r="L488" s="284"/>
      <c r="M488" s="285" t="str">
        <f t="shared" si="48"/>
        <v/>
      </c>
      <c r="N488" s="293" t="str">
        <f t="shared" si="51"/>
        <v/>
      </c>
      <c r="O488" s="287" t="str">
        <f t="shared" ref="O488:O506" si="52">IF(OR(M488=0,ISBLANK(M488)),"",M488)</f>
        <v/>
      </c>
      <c r="P488" s="288" t="str">
        <f t="shared" si="49"/>
        <v/>
      </c>
      <c r="Q488" s="289" t="str">
        <f t="shared" si="50"/>
        <v/>
      </c>
      <c r="R488" s="290" t="str">
        <f t="shared" ref="R488:R506" si="53">IF($Q488&gt;$O488,"Le montant éligible retenu ne peut pas être supérieur au montant raisonnable",IF($Q488&gt;$P488,"Le montant éligible retenu ne peut pas être supérieur au montant du plafond",""))</f>
        <v/>
      </c>
      <c r="S488" s="291"/>
    </row>
    <row r="489" spans="1:19" x14ac:dyDescent="0.25">
      <c r="A489" s="292">
        <v>483</v>
      </c>
      <c r="B489" s="280" t="str">
        <f>IF('Frais de personnel'!B488=0,"",'Frais de personnel'!B488)</f>
        <v/>
      </c>
      <c r="C489" s="280" t="str">
        <f>IF('Frais de personnel'!C488=0,"",'Frais de personnel'!C488)</f>
        <v/>
      </c>
      <c r="D489" s="281" t="str">
        <f>IF('Frais de personnel'!D488=0,"",'Frais de personnel'!D488)</f>
        <v/>
      </c>
      <c r="E489" s="281" t="str">
        <f>IF('Frais de personnel'!E488=0,"",'Frais de personnel'!E488)</f>
        <v/>
      </c>
      <c r="F489" s="280" t="str">
        <f>IF('Frais de personnel'!F488=0,"",'Frais de personnel'!F488)</f>
        <v/>
      </c>
      <c r="G489" s="282" t="str">
        <f>IF('Frais de personnel'!G488=0,"",'Frais de personnel'!G488)</f>
        <v/>
      </c>
      <c r="H489" s="282" t="str">
        <f>IF('Frais de personnel'!H488=0,"",'Frais de personnel'!H488)</f>
        <v/>
      </c>
      <c r="I489" s="282" t="str">
        <f>IF('Frais de personnel'!I488=0,"",'Frais de personnel'!I488)</f>
        <v/>
      </c>
      <c r="J489" s="283"/>
      <c r="K489" s="284"/>
      <c r="L489" s="284"/>
      <c r="M489" s="285" t="str">
        <f t="shared" si="48"/>
        <v/>
      </c>
      <c r="N489" s="293" t="str">
        <f t="shared" si="51"/>
        <v/>
      </c>
      <c r="O489" s="287" t="str">
        <f t="shared" si="52"/>
        <v/>
      </c>
      <c r="P489" s="288" t="str">
        <f t="shared" si="49"/>
        <v/>
      </c>
      <c r="Q489" s="289" t="str">
        <f t="shared" si="50"/>
        <v/>
      </c>
      <c r="R489" s="290" t="str">
        <f t="shared" si="53"/>
        <v/>
      </c>
      <c r="S489" s="291"/>
    </row>
    <row r="490" spans="1:19" x14ac:dyDescent="0.25">
      <c r="A490" s="292">
        <v>484</v>
      </c>
      <c r="B490" s="280" t="str">
        <f>IF('Frais de personnel'!B489=0,"",'Frais de personnel'!B489)</f>
        <v/>
      </c>
      <c r="C490" s="280" t="str">
        <f>IF('Frais de personnel'!C489=0,"",'Frais de personnel'!C489)</f>
        <v/>
      </c>
      <c r="D490" s="281" t="str">
        <f>IF('Frais de personnel'!D489=0,"",'Frais de personnel'!D489)</f>
        <v/>
      </c>
      <c r="E490" s="281" t="str">
        <f>IF('Frais de personnel'!E489=0,"",'Frais de personnel'!E489)</f>
        <v/>
      </c>
      <c r="F490" s="280" t="str">
        <f>IF('Frais de personnel'!F489=0,"",'Frais de personnel'!F489)</f>
        <v/>
      </c>
      <c r="G490" s="282" t="str">
        <f>IF('Frais de personnel'!G489=0,"",'Frais de personnel'!G489)</f>
        <v/>
      </c>
      <c r="H490" s="282" t="str">
        <f>IF('Frais de personnel'!H489=0,"",'Frais de personnel'!H489)</f>
        <v/>
      </c>
      <c r="I490" s="282" t="str">
        <f>IF('Frais de personnel'!I489=0,"",'Frais de personnel'!I489)</f>
        <v/>
      </c>
      <c r="J490" s="283"/>
      <c r="K490" s="284"/>
      <c r="L490" s="284"/>
      <c r="M490" s="285" t="str">
        <f t="shared" si="48"/>
        <v/>
      </c>
      <c r="N490" s="293" t="str">
        <f t="shared" si="51"/>
        <v/>
      </c>
      <c r="O490" s="287" t="str">
        <f t="shared" si="52"/>
        <v/>
      </c>
      <c r="P490" s="288" t="str">
        <f t="shared" si="49"/>
        <v/>
      </c>
      <c r="Q490" s="289" t="str">
        <f t="shared" si="50"/>
        <v/>
      </c>
      <c r="R490" s="290" t="str">
        <f t="shared" si="53"/>
        <v/>
      </c>
      <c r="S490" s="291"/>
    </row>
    <row r="491" spans="1:19" x14ac:dyDescent="0.25">
      <c r="A491" s="292">
        <v>485</v>
      </c>
      <c r="B491" s="280" t="str">
        <f>IF('Frais de personnel'!B490=0,"",'Frais de personnel'!B490)</f>
        <v/>
      </c>
      <c r="C491" s="280" t="str">
        <f>IF('Frais de personnel'!C490=0,"",'Frais de personnel'!C490)</f>
        <v/>
      </c>
      <c r="D491" s="281" t="str">
        <f>IF('Frais de personnel'!D490=0,"",'Frais de personnel'!D490)</f>
        <v/>
      </c>
      <c r="E491" s="281" t="str">
        <f>IF('Frais de personnel'!E490=0,"",'Frais de personnel'!E490)</f>
        <v/>
      </c>
      <c r="F491" s="280" t="str">
        <f>IF('Frais de personnel'!F490=0,"",'Frais de personnel'!F490)</f>
        <v/>
      </c>
      <c r="G491" s="282" t="str">
        <f>IF('Frais de personnel'!G490=0,"",'Frais de personnel'!G490)</f>
        <v/>
      </c>
      <c r="H491" s="282" t="str">
        <f>IF('Frais de personnel'!H490=0,"",'Frais de personnel'!H490)</f>
        <v/>
      </c>
      <c r="I491" s="282" t="str">
        <f>IF('Frais de personnel'!I490=0,"",'Frais de personnel'!I490)</f>
        <v/>
      </c>
      <c r="J491" s="283"/>
      <c r="K491" s="284"/>
      <c r="L491" s="284"/>
      <c r="M491" s="285" t="str">
        <f t="shared" si="48"/>
        <v/>
      </c>
      <c r="N491" s="293" t="str">
        <f t="shared" si="51"/>
        <v/>
      </c>
      <c r="O491" s="287" t="str">
        <f t="shared" si="52"/>
        <v/>
      </c>
      <c r="P491" s="288" t="str">
        <f t="shared" si="49"/>
        <v/>
      </c>
      <c r="Q491" s="289" t="str">
        <f t="shared" si="50"/>
        <v/>
      </c>
      <c r="R491" s="290" t="str">
        <f t="shared" si="53"/>
        <v/>
      </c>
      <c r="S491" s="291"/>
    </row>
    <row r="492" spans="1:19" x14ac:dyDescent="0.25">
      <c r="A492" s="292">
        <v>486</v>
      </c>
      <c r="B492" s="280" t="str">
        <f>IF('Frais de personnel'!B491=0,"",'Frais de personnel'!B491)</f>
        <v/>
      </c>
      <c r="C492" s="280" t="str">
        <f>IF('Frais de personnel'!C491=0,"",'Frais de personnel'!C491)</f>
        <v/>
      </c>
      <c r="D492" s="281" t="str">
        <f>IF('Frais de personnel'!D491=0,"",'Frais de personnel'!D491)</f>
        <v/>
      </c>
      <c r="E492" s="281" t="str">
        <f>IF('Frais de personnel'!E491=0,"",'Frais de personnel'!E491)</f>
        <v/>
      </c>
      <c r="F492" s="280" t="str">
        <f>IF('Frais de personnel'!F491=0,"",'Frais de personnel'!F491)</f>
        <v/>
      </c>
      <c r="G492" s="282" t="str">
        <f>IF('Frais de personnel'!G491=0,"",'Frais de personnel'!G491)</f>
        <v/>
      </c>
      <c r="H492" s="282" t="str">
        <f>IF('Frais de personnel'!H491=0,"",'Frais de personnel'!H491)</f>
        <v/>
      </c>
      <c r="I492" s="282" t="str">
        <f>IF('Frais de personnel'!I491=0,"",'Frais de personnel'!I491)</f>
        <v/>
      </c>
      <c r="J492" s="283"/>
      <c r="K492" s="284"/>
      <c r="L492" s="284"/>
      <c r="M492" s="285" t="str">
        <f t="shared" si="48"/>
        <v/>
      </c>
      <c r="N492" s="293" t="str">
        <f t="shared" si="51"/>
        <v/>
      </c>
      <c r="O492" s="287" t="str">
        <f t="shared" si="52"/>
        <v/>
      </c>
      <c r="P492" s="288" t="str">
        <f t="shared" si="49"/>
        <v/>
      </c>
      <c r="Q492" s="289" t="str">
        <f t="shared" si="50"/>
        <v/>
      </c>
      <c r="R492" s="290" t="str">
        <f t="shared" si="53"/>
        <v/>
      </c>
      <c r="S492" s="291"/>
    </row>
    <row r="493" spans="1:19" x14ac:dyDescent="0.25">
      <c r="A493" s="292">
        <v>487</v>
      </c>
      <c r="B493" s="280" t="str">
        <f>IF('Frais de personnel'!B492=0,"",'Frais de personnel'!B492)</f>
        <v/>
      </c>
      <c r="C493" s="280" t="str">
        <f>IF('Frais de personnel'!C492=0,"",'Frais de personnel'!C492)</f>
        <v/>
      </c>
      <c r="D493" s="281" t="str">
        <f>IF('Frais de personnel'!D492=0,"",'Frais de personnel'!D492)</f>
        <v/>
      </c>
      <c r="E493" s="281" t="str">
        <f>IF('Frais de personnel'!E492=0,"",'Frais de personnel'!E492)</f>
        <v/>
      </c>
      <c r="F493" s="280" t="str">
        <f>IF('Frais de personnel'!F492=0,"",'Frais de personnel'!F492)</f>
        <v/>
      </c>
      <c r="G493" s="282" t="str">
        <f>IF('Frais de personnel'!G492=0,"",'Frais de personnel'!G492)</f>
        <v/>
      </c>
      <c r="H493" s="282" t="str">
        <f>IF('Frais de personnel'!H492=0,"",'Frais de personnel'!H492)</f>
        <v/>
      </c>
      <c r="I493" s="282" t="str">
        <f>IF('Frais de personnel'!I492=0,"",'Frais de personnel'!I492)</f>
        <v/>
      </c>
      <c r="J493" s="283"/>
      <c r="K493" s="284"/>
      <c r="L493" s="284"/>
      <c r="M493" s="285" t="str">
        <f t="shared" si="48"/>
        <v/>
      </c>
      <c r="N493" s="293" t="str">
        <f t="shared" si="51"/>
        <v/>
      </c>
      <c r="O493" s="287" t="str">
        <f t="shared" si="52"/>
        <v/>
      </c>
      <c r="P493" s="288" t="str">
        <f t="shared" si="49"/>
        <v/>
      </c>
      <c r="Q493" s="289" t="str">
        <f t="shared" si="50"/>
        <v/>
      </c>
      <c r="R493" s="290" t="str">
        <f t="shared" si="53"/>
        <v/>
      </c>
      <c r="S493" s="291"/>
    </row>
    <row r="494" spans="1:19" x14ac:dyDescent="0.25">
      <c r="A494" s="292">
        <v>488</v>
      </c>
      <c r="B494" s="280" t="str">
        <f>IF('Frais de personnel'!B493=0,"",'Frais de personnel'!B493)</f>
        <v/>
      </c>
      <c r="C494" s="280" t="str">
        <f>IF('Frais de personnel'!C493=0,"",'Frais de personnel'!C493)</f>
        <v/>
      </c>
      <c r="D494" s="281" t="str">
        <f>IF('Frais de personnel'!D493=0,"",'Frais de personnel'!D493)</f>
        <v/>
      </c>
      <c r="E494" s="281" t="str">
        <f>IF('Frais de personnel'!E493=0,"",'Frais de personnel'!E493)</f>
        <v/>
      </c>
      <c r="F494" s="280" t="str">
        <f>IF('Frais de personnel'!F493=0,"",'Frais de personnel'!F493)</f>
        <v/>
      </c>
      <c r="G494" s="282" t="str">
        <f>IF('Frais de personnel'!G493=0,"",'Frais de personnel'!G493)</f>
        <v/>
      </c>
      <c r="H494" s="282" t="str">
        <f>IF('Frais de personnel'!H493=0,"",'Frais de personnel'!H493)</f>
        <v/>
      </c>
      <c r="I494" s="282" t="str">
        <f>IF('Frais de personnel'!I493=0,"",'Frais de personnel'!I493)</f>
        <v/>
      </c>
      <c r="J494" s="283"/>
      <c r="K494" s="284"/>
      <c r="L494" s="284"/>
      <c r="M494" s="285" t="str">
        <f t="shared" si="48"/>
        <v/>
      </c>
      <c r="N494" s="293" t="str">
        <f t="shared" si="51"/>
        <v/>
      </c>
      <c r="O494" s="287" t="str">
        <f t="shared" si="52"/>
        <v/>
      </c>
      <c r="P494" s="288" t="str">
        <f t="shared" si="49"/>
        <v/>
      </c>
      <c r="Q494" s="289" t="str">
        <f t="shared" si="50"/>
        <v/>
      </c>
      <c r="R494" s="290" t="str">
        <f t="shared" si="53"/>
        <v/>
      </c>
      <c r="S494" s="291"/>
    </row>
    <row r="495" spans="1:19" x14ac:dyDescent="0.25">
      <c r="A495" s="292">
        <v>489</v>
      </c>
      <c r="B495" s="280" t="str">
        <f>IF('Frais de personnel'!B494=0,"",'Frais de personnel'!B494)</f>
        <v/>
      </c>
      <c r="C495" s="280" t="str">
        <f>IF('Frais de personnel'!C494=0,"",'Frais de personnel'!C494)</f>
        <v/>
      </c>
      <c r="D495" s="281" t="str">
        <f>IF('Frais de personnel'!D494=0,"",'Frais de personnel'!D494)</f>
        <v/>
      </c>
      <c r="E495" s="281" t="str">
        <f>IF('Frais de personnel'!E494=0,"",'Frais de personnel'!E494)</f>
        <v/>
      </c>
      <c r="F495" s="280" t="str">
        <f>IF('Frais de personnel'!F494=0,"",'Frais de personnel'!F494)</f>
        <v/>
      </c>
      <c r="G495" s="282" t="str">
        <f>IF('Frais de personnel'!G494=0,"",'Frais de personnel'!G494)</f>
        <v/>
      </c>
      <c r="H495" s="282" t="str">
        <f>IF('Frais de personnel'!H494=0,"",'Frais de personnel'!H494)</f>
        <v/>
      </c>
      <c r="I495" s="282" t="str">
        <f>IF('Frais de personnel'!I494=0,"",'Frais de personnel'!I494)</f>
        <v/>
      </c>
      <c r="J495" s="283"/>
      <c r="K495" s="284"/>
      <c r="L495" s="284"/>
      <c r="M495" s="285" t="str">
        <f t="shared" si="48"/>
        <v/>
      </c>
      <c r="N495" s="293" t="str">
        <f t="shared" si="51"/>
        <v/>
      </c>
      <c r="O495" s="287" t="str">
        <f t="shared" si="52"/>
        <v/>
      </c>
      <c r="P495" s="288" t="str">
        <f t="shared" si="49"/>
        <v/>
      </c>
      <c r="Q495" s="289" t="str">
        <f t="shared" si="50"/>
        <v/>
      </c>
      <c r="R495" s="290" t="str">
        <f t="shared" si="53"/>
        <v/>
      </c>
      <c r="S495" s="291"/>
    </row>
    <row r="496" spans="1:19" x14ac:dyDescent="0.25">
      <c r="A496" s="292">
        <v>490</v>
      </c>
      <c r="B496" s="280" t="str">
        <f>IF('Frais de personnel'!B495=0,"",'Frais de personnel'!B495)</f>
        <v/>
      </c>
      <c r="C496" s="280" t="str">
        <f>IF('Frais de personnel'!C495=0,"",'Frais de personnel'!C495)</f>
        <v/>
      </c>
      <c r="D496" s="281" t="str">
        <f>IF('Frais de personnel'!D495=0,"",'Frais de personnel'!D495)</f>
        <v/>
      </c>
      <c r="E496" s="281" t="str">
        <f>IF('Frais de personnel'!E495=0,"",'Frais de personnel'!E495)</f>
        <v/>
      </c>
      <c r="F496" s="280" t="str">
        <f>IF('Frais de personnel'!F495=0,"",'Frais de personnel'!F495)</f>
        <v/>
      </c>
      <c r="G496" s="282" t="str">
        <f>IF('Frais de personnel'!G495=0,"",'Frais de personnel'!G495)</f>
        <v/>
      </c>
      <c r="H496" s="282" t="str">
        <f>IF('Frais de personnel'!H495=0,"",'Frais de personnel'!H495)</f>
        <v/>
      </c>
      <c r="I496" s="282" t="str">
        <f>IF('Frais de personnel'!I495=0,"",'Frais de personnel'!I495)</f>
        <v/>
      </c>
      <c r="J496" s="283"/>
      <c r="K496" s="284"/>
      <c r="L496" s="284"/>
      <c r="M496" s="285" t="str">
        <f t="shared" si="48"/>
        <v/>
      </c>
      <c r="N496" s="293" t="str">
        <f t="shared" si="51"/>
        <v/>
      </c>
      <c r="O496" s="287" t="str">
        <f t="shared" si="52"/>
        <v/>
      </c>
      <c r="P496" s="288" t="str">
        <f t="shared" si="49"/>
        <v/>
      </c>
      <c r="Q496" s="289" t="str">
        <f t="shared" si="50"/>
        <v/>
      </c>
      <c r="R496" s="290" t="str">
        <f t="shared" si="53"/>
        <v/>
      </c>
      <c r="S496" s="291"/>
    </row>
    <row r="497" spans="1:19" x14ac:dyDescent="0.25">
      <c r="A497" s="292">
        <v>491</v>
      </c>
      <c r="B497" s="280" t="str">
        <f>IF('Frais de personnel'!B496=0,"",'Frais de personnel'!B496)</f>
        <v/>
      </c>
      <c r="C497" s="280" t="str">
        <f>IF('Frais de personnel'!C496=0,"",'Frais de personnel'!C496)</f>
        <v/>
      </c>
      <c r="D497" s="281" t="str">
        <f>IF('Frais de personnel'!D496=0,"",'Frais de personnel'!D496)</f>
        <v/>
      </c>
      <c r="E497" s="281" t="str">
        <f>IF('Frais de personnel'!E496=0,"",'Frais de personnel'!E496)</f>
        <v/>
      </c>
      <c r="F497" s="280" t="str">
        <f>IF('Frais de personnel'!F496=0,"",'Frais de personnel'!F496)</f>
        <v/>
      </c>
      <c r="G497" s="282" t="str">
        <f>IF('Frais de personnel'!G496=0,"",'Frais de personnel'!G496)</f>
        <v/>
      </c>
      <c r="H497" s="282" t="str">
        <f>IF('Frais de personnel'!H496=0,"",'Frais de personnel'!H496)</f>
        <v/>
      </c>
      <c r="I497" s="282" t="str">
        <f>IF('Frais de personnel'!I496=0,"",'Frais de personnel'!I496)</f>
        <v/>
      </c>
      <c r="J497" s="283"/>
      <c r="K497" s="284"/>
      <c r="L497" s="284"/>
      <c r="M497" s="285" t="str">
        <f t="shared" si="48"/>
        <v/>
      </c>
      <c r="N497" s="293" t="str">
        <f t="shared" si="51"/>
        <v/>
      </c>
      <c r="O497" s="287" t="str">
        <f t="shared" si="52"/>
        <v/>
      </c>
      <c r="P497" s="288" t="str">
        <f t="shared" si="49"/>
        <v/>
      </c>
      <c r="Q497" s="289" t="str">
        <f t="shared" si="50"/>
        <v/>
      </c>
      <c r="R497" s="290" t="str">
        <f t="shared" si="53"/>
        <v/>
      </c>
      <c r="S497" s="291"/>
    </row>
    <row r="498" spans="1:19" x14ac:dyDescent="0.25">
      <c r="A498" s="292">
        <v>492</v>
      </c>
      <c r="B498" s="280" t="str">
        <f>IF('Frais de personnel'!B497=0,"",'Frais de personnel'!B497)</f>
        <v/>
      </c>
      <c r="C498" s="280" t="str">
        <f>IF('Frais de personnel'!C497=0,"",'Frais de personnel'!C497)</f>
        <v/>
      </c>
      <c r="D498" s="281" t="str">
        <f>IF('Frais de personnel'!D497=0,"",'Frais de personnel'!D497)</f>
        <v/>
      </c>
      <c r="E498" s="281" t="str">
        <f>IF('Frais de personnel'!E497=0,"",'Frais de personnel'!E497)</f>
        <v/>
      </c>
      <c r="F498" s="280" t="str">
        <f>IF('Frais de personnel'!F497=0,"",'Frais de personnel'!F497)</f>
        <v/>
      </c>
      <c r="G498" s="282" t="str">
        <f>IF('Frais de personnel'!G497=0,"",'Frais de personnel'!G497)</f>
        <v/>
      </c>
      <c r="H498" s="282" t="str">
        <f>IF('Frais de personnel'!H497=0,"",'Frais de personnel'!H497)</f>
        <v/>
      </c>
      <c r="I498" s="282" t="str">
        <f>IF('Frais de personnel'!I497=0,"",'Frais de personnel'!I497)</f>
        <v/>
      </c>
      <c r="J498" s="283"/>
      <c r="K498" s="284"/>
      <c r="L498" s="284"/>
      <c r="M498" s="285" t="str">
        <f t="shared" si="48"/>
        <v/>
      </c>
      <c r="N498" s="293" t="str">
        <f t="shared" si="51"/>
        <v/>
      </c>
      <c r="O498" s="287" t="str">
        <f t="shared" si="52"/>
        <v/>
      </c>
      <c r="P498" s="288" t="str">
        <f t="shared" si="49"/>
        <v/>
      </c>
      <c r="Q498" s="289" t="str">
        <f t="shared" si="50"/>
        <v/>
      </c>
      <c r="R498" s="290" t="str">
        <f t="shared" si="53"/>
        <v/>
      </c>
      <c r="S498" s="291"/>
    </row>
    <row r="499" spans="1:19" x14ac:dyDescent="0.25">
      <c r="A499" s="292">
        <v>493</v>
      </c>
      <c r="B499" s="280" t="str">
        <f>IF('Frais de personnel'!B498=0,"",'Frais de personnel'!B498)</f>
        <v/>
      </c>
      <c r="C499" s="280" t="str">
        <f>IF('Frais de personnel'!C498=0,"",'Frais de personnel'!C498)</f>
        <v/>
      </c>
      <c r="D499" s="281" t="str">
        <f>IF('Frais de personnel'!D498=0,"",'Frais de personnel'!D498)</f>
        <v/>
      </c>
      <c r="E499" s="281" t="str">
        <f>IF('Frais de personnel'!E498=0,"",'Frais de personnel'!E498)</f>
        <v/>
      </c>
      <c r="F499" s="280" t="str">
        <f>IF('Frais de personnel'!F498=0,"",'Frais de personnel'!F498)</f>
        <v/>
      </c>
      <c r="G499" s="282" t="str">
        <f>IF('Frais de personnel'!G498=0,"",'Frais de personnel'!G498)</f>
        <v/>
      </c>
      <c r="H499" s="282" t="str">
        <f>IF('Frais de personnel'!H498=0,"",'Frais de personnel'!H498)</f>
        <v/>
      </c>
      <c r="I499" s="282" t="str">
        <f>IF('Frais de personnel'!I498=0,"",'Frais de personnel'!I498)</f>
        <v/>
      </c>
      <c r="J499" s="283"/>
      <c r="K499" s="284"/>
      <c r="L499" s="284"/>
      <c r="M499" s="285" t="str">
        <f t="shared" si="48"/>
        <v/>
      </c>
      <c r="N499" s="293" t="str">
        <f t="shared" si="51"/>
        <v/>
      </c>
      <c r="O499" s="287" t="str">
        <f t="shared" si="52"/>
        <v/>
      </c>
      <c r="P499" s="288" t="str">
        <f t="shared" si="49"/>
        <v/>
      </c>
      <c r="Q499" s="289" t="str">
        <f t="shared" si="50"/>
        <v/>
      </c>
      <c r="R499" s="290" t="str">
        <f t="shared" si="53"/>
        <v/>
      </c>
      <c r="S499" s="291"/>
    </row>
    <row r="500" spans="1:19" x14ac:dyDescent="0.25">
      <c r="A500" s="292">
        <v>494</v>
      </c>
      <c r="B500" s="280" t="str">
        <f>IF('Frais de personnel'!B499=0,"",'Frais de personnel'!B499)</f>
        <v/>
      </c>
      <c r="C500" s="280" t="str">
        <f>IF('Frais de personnel'!C499=0,"",'Frais de personnel'!C499)</f>
        <v/>
      </c>
      <c r="D500" s="281" t="str">
        <f>IF('Frais de personnel'!D499=0,"",'Frais de personnel'!D499)</f>
        <v/>
      </c>
      <c r="E500" s="281" t="str">
        <f>IF('Frais de personnel'!E499=0,"",'Frais de personnel'!E499)</f>
        <v/>
      </c>
      <c r="F500" s="280" t="str">
        <f>IF('Frais de personnel'!F499=0,"",'Frais de personnel'!F499)</f>
        <v/>
      </c>
      <c r="G500" s="282" t="str">
        <f>IF('Frais de personnel'!G499=0,"",'Frais de personnel'!G499)</f>
        <v/>
      </c>
      <c r="H500" s="282" t="str">
        <f>IF('Frais de personnel'!H499=0,"",'Frais de personnel'!H499)</f>
        <v/>
      </c>
      <c r="I500" s="282" t="str">
        <f>IF('Frais de personnel'!I499=0,"",'Frais de personnel'!I499)</f>
        <v/>
      </c>
      <c r="J500" s="283"/>
      <c r="K500" s="284"/>
      <c r="L500" s="284"/>
      <c r="M500" s="285" t="str">
        <f t="shared" si="48"/>
        <v/>
      </c>
      <c r="N500" s="293" t="str">
        <f t="shared" si="51"/>
        <v/>
      </c>
      <c r="O500" s="287" t="str">
        <f t="shared" si="52"/>
        <v/>
      </c>
      <c r="P500" s="288" t="str">
        <f t="shared" si="49"/>
        <v/>
      </c>
      <c r="Q500" s="289" t="str">
        <f t="shared" si="50"/>
        <v/>
      </c>
      <c r="R500" s="290" t="str">
        <f t="shared" si="53"/>
        <v/>
      </c>
      <c r="S500" s="291"/>
    </row>
    <row r="501" spans="1:19" x14ac:dyDescent="0.25">
      <c r="A501" s="292">
        <v>495</v>
      </c>
      <c r="B501" s="280" t="str">
        <f>IF('Frais de personnel'!B500=0,"",'Frais de personnel'!B500)</f>
        <v/>
      </c>
      <c r="C501" s="280" t="str">
        <f>IF('Frais de personnel'!C500=0,"",'Frais de personnel'!C500)</f>
        <v/>
      </c>
      <c r="D501" s="281" t="str">
        <f>IF('Frais de personnel'!D500=0,"",'Frais de personnel'!D500)</f>
        <v/>
      </c>
      <c r="E501" s="281" t="str">
        <f>IF('Frais de personnel'!E500=0,"",'Frais de personnel'!E500)</f>
        <v/>
      </c>
      <c r="F501" s="280" t="str">
        <f>IF('Frais de personnel'!F500=0,"",'Frais de personnel'!F500)</f>
        <v/>
      </c>
      <c r="G501" s="282" t="str">
        <f>IF('Frais de personnel'!G500=0,"",'Frais de personnel'!G500)</f>
        <v/>
      </c>
      <c r="H501" s="282" t="str">
        <f>IF('Frais de personnel'!H500=0,"",'Frais de personnel'!H500)</f>
        <v/>
      </c>
      <c r="I501" s="282" t="str">
        <f>IF('Frais de personnel'!I500=0,"",'Frais de personnel'!I500)</f>
        <v/>
      </c>
      <c r="J501" s="283"/>
      <c r="K501" s="284"/>
      <c r="L501" s="284"/>
      <c r="M501" s="285" t="str">
        <f t="shared" si="48"/>
        <v/>
      </c>
      <c r="N501" s="293" t="str">
        <f t="shared" si="51"/>
        <v/>
      </c>
      <c r="O501" s="287" t="str">
        <f t="shared" si="52"/>
        <v/>
      </c>
      <c r="P501" s="288" t="str">
        <f t="shared" si="49"/>
        <v/>
      </c>
      <c r="Q501" s="289" t="str">
        <f t="shared" si="50"/>
        <v/>
      </c>
      <c r="R501" s="290" t="str">
        <f t="shared" si="53"/>
        <v/>
      </c>
      <c r="S501" s="291"/>
    </row>
    <row r="502" spans="1:19" x14ac:dyDescent="0.25">
      <c r="A502" s="292">
        <v>496</v>
      </c>
      <c r="B502" s="280" t="str">
        <f>IF('Frais de personnel'!B501=0,"",'Frais de personnel'!B501)</f>
        <v/>
      </c>
      <c r="C502" s="280" t="str">
        <f>IF('Frais de personnel'!C501=0,"",'Frais de personnel'!C501)</f>
        <v/>
      </c>
      <c r="D502" s="281" t="str">
        <f>IF('Frais de personnel'!D501=0,"",'Frais de personnel'!D501)</f>
        <v/>
      </c>
      <c r="E502" s="281" t="str">
        <f>IF('Frais de personnel'!E501=0,"",'Frais de personnel'!E501)</f>
        <v/>
      </c>
      <c r="F502" s="280" t="str">
        <f>IF('Frais de personnel'!F501=0,"",'Frais de personnel'!F501)</f>
        <v/>
      </c>
      <c r="G502" s="282" t="str">
        <f>IF('Frais de personnel'!G501=0,"",'Frais de personnel'!G501)</f>
        <v/>
      </c>
      <c r="H502" s="282" t="str">
        <f>IF('Frais de personnel'!H501=0,"",'Frais de personnel'!H501)</f>
        <v/>
      </c>
      <c r="I502" s="282" t="str">
        <f>IF('Frais de personnel'!I501=0,"",'Frais de personnel'!I501)</f>
        <v/>
      </c>
      <c r="J502" s="283"/>
      <c r="K502" s="284"/>
      <c r="L502" s="284"/>
      <c r="M502" s="285" t="str">
        <f t="shared" si="48"/>
        <v/>
      </c>
      <c r="N502" s="293" t="str">
        <f t="shared" si="51"/>
        <v/>
      </c>
      <c r="O502" s="287" t="str">
        <f t="shared" si="52"/>
        <v/>
      </c>
      <c r="P502" s="288" t="str">
        <f t="shared" si="49"/>
        <v/>
      </c>
      <c r="Q502" s="289" t="str">
        <f t="shared" si="50"/>
        <v/>
      </c>
      <c r="R502" s="290" t="str">
        <f t="shared" si="53"/>
        <v/>
      </c>
      <c r="S502" s="291"/>
    </row>
    <row r="503" spans="1:19" x14ac:dyDescent="0.25">
      <c r="A503" s="292">
        <v>497</v>
      </c>
      <c r="B503" s="280" t="str">
        <f>IF('Frais de personnel'!B502=0,"",'Frais de personnel'!B502)</f>
        <v/>
      </c>
      <c r="C503" s="280" t="str">
        <f>IF('Frais de personnel'!C502=0,"",'Frais de personnel'!C502)</f>
        <v/>
      </c>
      <c r="D503" s="281" t="str">
        <f>IF('Frais de personnel'!D502=0,"",'Frais de personnel'!D502)</f>
        <v/>
      </c>
      <c r="E503" s="281" t="str">
        <f>IF('Frais de personnel'!E502=0,"",'Frais de personnel'!E502)</f>
        <v/>
      </c>
      <c r="F503" s="280" t="str">
        <f>IF('Frais de personnel'!F502=0,"",'Frais de personnel'!F502)</f>
        <v/>
      </c>
      <c r="G503" s="282" t="str">
        <f>IF('Frais de personnel'!G502=0,"",'Frais de personnel'!G502)</f>
        <v/>
      </c>
      <c r="H503" s="282" t="str">
        <f>IF('Frais de personnel'!H502=0,"",'Frais de personnel'!H502)</f>
        <v/>
      </c>
      <c r="I503" s="282" t="str">
        <f>IF('Frais de personnel'!I502=0,"",'Frais de personnel'!I502)</f>
        <v/>
      </c>
      <c r="J503" s="283"/>
      <c r="K503" s="284"/>
      <c r="L503" s="284"/>
      <c r="M503" s="285" t="str">
        <f t="shared" si="48"/>
        <v/>
      </c>
      <c r="N503" s="293" t="str">
        <f t="shared" si="51"/>
        <v/>
      </c>
      <c r="O503" s="287" t="str">
        <f t="shared" si="52"/>
        <v/>
      </c>
      <c r="P503" s="288" t="str">
        <f t="shared" si="49"/>
        <v/>
      </c>
      <c r="Q503" s="289" t="str">
        <f t="shared" si="50"/>
        <v/>
      </c>
      <c r="R503" s="290" t="str">
        <f t="shared" si="53"/>
        <v/>
      </c>
      <c r="S503" s="291"/>
    </row>
    <row r="504" spans="1:19" x14ac:dyDescent="0.25">
      <c r="A504" s="292">
        <v>498</v>
      </c>
      <c r="B504" s="280" t="str">
        <f>IF('Frais de personnel'!B503=0,"",'Frais de personnel'!B503)</f>
        <v/>
      </c>
      <c r="C504" s="280" t="str">
        <f>IF('Frais de personnel'!C503=0,"",'Frais de personnel'!C503)</f>
        <v/>
      </c>
      <c r="D504" s="281" t="str">
        <f>IF('Frais de personnel'!D503=0,"",'Frais de personnel'!D503)</f>
        <v/>
      </c>
      <c r="E504" s="281" t="str">
        <f>IF('Frais de personnel'!E503=0,"",'Frais de personnel'!E503)</f>
        <v/>
      </c>
      <c r="F504" s="280" t="str">
        <f>IF('Frais de personnel'!F503=0,"",'Frais de personnel'!F503)</f>
        <v/>
      </c>
      <c r="G504" s="282" t="str">
        <f>IF('Frais de personnel'!G503=0,"",'Frais de personnel'!G503)</f>
        <v/>
      </c>
      <c r="H504" s="282" t="str">
        <f>IF('Frais de personnel'!H503=0,"",'Frais de personnel'!H503)</f>
        <v/>
      </c>
      <c r="I504" s="282" t="str">
        <f>IF('Frais de personnel'!I503=0,"",'Frais de personnel'!I503)</f>
        <v/>
      </c>
      <c r="J504" s="283"/>
      <c r="K504" s="284"/>
      <c r="L504" s="284"/>
      <c r="M504" s="285" t="str">
        <f t="shared" si="48"/>
        <v/>
      </c>
      <c r="N504" s="293" t="str">
        <f t="shared" si="51"/>
        <v/>
      </c>
      <c r="O504" s="287" t="str">
        <f t="shared" si="52"/>
        <v/>
      </c>
      <c r="P504" s="288" t="str">
        <f t="shared" si="49"/>
        <v/>
      </c>
      <c r="Q504" s="289" t="str">
        <f t="shared" si="50"/>
        <v/>
      </c>
      <c r="R504" s="290" t="str">
        <f t="shared" si="53"/>
        <v/>
      </c>
      <c r="S504" s="291"/>
    </row>
    <row r="505" spans="1:19" x14ac:dyDescent="0.25">
      <c r="A505" s="292">
        <v>499</v>
      </c>
      <c r="B505" s="280" t="str">
        <f>IF('Frais de personnel'!B504=0,"",'Frais de personnel'!B504)</f>
        <v/>
      </c>
      <c r="C505" s="280" t="str">
        <f>IF('Frais de personnel'!C504=0,"",'Frais de personnel'!C504)</f>
        <v/>
      </c>
      <c r="D505" s="281" t="str">
        <f>IF('Frais de personnel'!D504=0,"",'Frais de personnel'!D504)</f>
        <v/>
      </c>
      <c r="E505" s="281" t="str">
        <f>IF('Frais de personnel'!E504=0,"",'Frais de personnel'!E504)</f>
        <v/>
      </c>
      <c r="F505" s="280" t="str">
        <f>IF('Frais de personnel'!F504=0,"",'Frais de personnel'!F504)</f>
        <v/>
      </c>
      <c r="G505" s="282" t="str">
        <f>IF('Frais de personnel'!G504=0,"",'Frais de personnel'!G504)</f>
        <v/>
      </c>
      <c r="H505" s="282" t="str">
        <f>IF('Frais de personnel'!H504=0,"",'Frais de personnel'!H504)</f>
        <v/>
      </c>
      <c r="I505" s="282" t="str">
        <f>IF('Frais de personnel'!I504=0,"",'Frais de personnel'!I504)</f>
        <v/>
      </c>
      <c r="J505" s="283"/>
      <c r="K505" s="284"/>
      <c r="L505" s="284"/>
      <c r="M505" s="285" t="str">
        <f t="shared" si="48"/>
        <v/>
      </c>
      <c r="N505" s="293" t="str">
        <f t="shared" si="51"/>
        <v/>
      </c>
      <c r="O505" s="287" t="str">
        <f t="shared" si="52"/>
        <v/>
      </c>
      <c r="P505" s="288" t="str">
        <f t="shared" si="49"/>
        <v/>
      </c>
      <c r="Q505" s="289" t="str">
        <f t="shared" si="50"/>
        <v/>
      </c>
      <c r="R505" s="290" t="str">
        <f t="shared" si="53"/>
        <v/>
      </c>
      <c r="S505" s="291"/>
    </row>
    <row r="506" spans="1:19" ht="15.75" thickBot="1" x14ac:dyDescent="0.3">
      <c r="A506" s="294">
        <v>500</v>
      </c>
      <c r="B506" s="280" t="str">
        <f>IF('Frais de personnel'!B505=0,"",'Frais de personnel'!B505)</f>
        <v/>
      </c>
      <c r="C506" s="280" t="str">
        <f>IF('Frais de personnel'!C505=0,"",'Frais de personnel'!C505)</f>
        <v/>
      </c>
      <c r="D506" s="281" t="str">
        <f>IF('Frais de personnel'!D505=0,"",'Frais de personnel'!D505)</f>
        <v/>
      </c>
      <c r="E506" s="281" t="str">
        <f>IF('Frais de personnel'!E505=0,"",'Frais de personnel'!E505)</f>
        <v/>
      </c>
      <c r="F506" s="280" t="str">
        <f>IF('Frais de personnel'!F505=0,"",'Frais de personnel'!F505)</f>
        <v/>
      </c>
      <c r="G506" s="282" t="str">
        <f>IF('Frais de personnel'!G505=0,"",'Frais de personnel'!G505)</f>
        <v/>
      </c>
      <c r="H506" s="282" t="str">
        <f>IF('Frais de personnel'!H505=0,"",'Frais de personnel'!H505)</f>
        <v/>
      </c>
      <c r="I506" s="282" t="str">
        <f>IF('Frais de personnel'!I505=0,"",'Frais de personnel'!I505)</f>
        <v/>
      </c>
      <c r="J506" s="283"/>
      <c r="K506" s="284"/>
      <c r="L506" s="284"/>
      <c r="M506" s="285" t="str">
        <f t="shared" si="48"/>
        <v/>
      </c>
      <c r="N506" s="293" t="str">
        <f t="shared" si="51"/>
        <v/>
      </c>
      <c r="O506" s="287" t="str">
        <f t="shared" si="52"/>
        <v/>
      </c>
      <c r="P506" s="288" t="str">
        <f t="shared" si="49"/>
        <v/>
      </c>
      <c r="Q506" s="289" t="str">
        <f t="shared" si="50"/>
        <v/>
      </c>
      <c r="R506" s="290" t="str">
        <f t="shared" si="53"/>
        <v/>
      </c>
      <c r="S506" s="291"/>
    </row>
    <row r="507" spans="1:19" ht="19.5" thickBot="1" x14ac:dyDescent="0.35">
      <c r="A507" s="295"/>
      <c r="B507" s="295"/>
      <c r="C507" s="295"/>
      <c r="D507" s="295"/>
      <c r="E507" s="295"/>
      <c r="F507" s="296"/>
      <c r="G507" s="297"/>
      <c r="H507" s="298"/>
      <c r="I507" s="298"/>
      <c r="J507" s="298"/>
      <c r="K507" s="295"/>
      <c r="L507" s="299" t="s">
        <v>95</v>
      </c>
      <c r="M507" s="275">
        <f>SUM(M7:M506)</f>
        <v>0</v>
      </c>
      <c r="N507" s="300"/>
      <c r="O507" s="295"/>
      <c r="P507" s="299" t="s">
        <v>95</v>
      </c>
      <c r="Q507" s="275">
        <f>SUM(Q7:Q506)</f>
        <v>0</v>
      </c>
      <c r="R507" s="295"/>
      <c r="S507" s="301"/>
    </row>
  </sheetData>
  <mergeCells count="5">
    <mergeCell ref="A1:S1"/>
    <mergeCell ref="A2:S2"/>
    <mergeCell ref="A3:A4"/>
    <mergeCell ref="F4:H4"/>
    <mergeCell ref="J4:L4"/>
  </mergeCells>
  <conditionalFormatting sqref="A6">
    <cfRule type="expression" dxfId="15" priority="2">
      <formula>$N6="Oui"</formula>
    </cfRule>
  </conditionalFormatting>
  <conditionalFormatting sqref="B6:D6 B7:S506">
    <cfRule type="expression" dxfId="14" priority="3">
      <formula>$S6="Oui"</formula>
    </cfRule>
  </conditionalFormatting>
  <conditionalFormatting sqref="E6:G6">
    <cfRule type="expression" dxfId="13" priority="5">
      <formula>$N6="Oui"</formula>
    </cfRule>
  </conditionalFormatting>
  <conditionalFormatting sqref="H6:I506">
    <cfRule type="expression" dxfId="12" priority="6">
      <formula>$N6="Oui"</formula>
    </cfRule>
  </conditionalFormatting>
  <conditionalFormatting sqref="J6:K6">
    <cfRule type="expression" dxfId="11" priority="7">
      <formula>$N6="Oui"</formula>
    </cfRule>
  </conditionalFormatting>
  <conditionalFormatting sqref="J7:L506">
    <cfRule type="cellIs" dxfId="10" priority="8" operator="notEqual">
      <formula>F7</formula>
    </cfRule>
  </conditionalFormatting>
  <conditionalFormatting sqref="N6:O6">
    <cfRule type="expression" dxfId="9" priority="9">
      <formula>$N6="Oui"</formula>
    </cfRule>
  </conditionalFormatting>
  <conditionalFormatting sqref="O7:O506">
    <cfRule type="cellIs" dxfId="8" priority="10" operator="notEqual">
      <formula>M7</formula>
    </cfRule>
  </conditionalFormatting>
  <conditionalFormatting sqref="Q7:Q506">
    <cfRule type="expression" dxfId="7" priority="11">
      <formula>AND(Q7&lt;&gt;O7,Q7&lt;&gt;P7)</formula>
    </cfRule>
  </conditionalFormatting>
  <conditionalFormatting sqref="R7:R506">
    <cfRule type="cellIs" dxfId="6" priority="12" operator="equal">
      <formula>"Le montant éligible retenu ne peut pas être supérieur au montant du plafond"</formula>
    </cfRule>
    <cfRule type="cellIs" dxfId="5" priority="13" operator="equal">
      <formula>"Le montant éligible retenu ne peut pas être supérieur au montant raisonnable"</formula>
    </cfRule>
  </conditionalFormatting>
  <conditionalFormatting sqref="R6:S6">
    <cfRule type="expression" dxfId="4" priority="14">
      <formula>$N6="Oui"</formula>
    </cfRule>
  </conditionalFormatting>
  <dataValidations count="7">
    <dataValidation allowBlank="1" showInputMessage="1" showErrorMessage="1" promptTitle="Salaire_technicien" prompt="Salaire_technicien" sqref="E6">
      <formula1>0</formula1>
      <formula2>0</formula2>
    </dataValidation>
    <dataValidation operator="greaterThanOrEqual" allowBlank="1" showInputMessage="1" showErrorMessage="1" sqref="O7:P506">
      <formula1>0</formula1>
      <formula2>0</formula2>
    </dataValidation>
    <dataValidation showDropDown="1" showInputMessage="1" showErrorMessage="1" sqref="E5">
      <formula1>0</formula1>
      <formula2>0</formula2>
    </dataValidation>
    <dataValidation type="list" allowBlank="1" showInputMessage="1" showErrorMessage="1" sqref="S7:S506">
      <formula1>"Oui"</formula1>
      <formula2>0</formula2>
    </dataValidation>
    <dataValidation type="decimal" operator="greaterThan" allowBlank="1" showInputMessage="1" showErrorMessage="1" sqref="Q7:Q506 M7:M506 J7:J506">
      <formula1>0</formula1>
      <formula2>0</formula2>
    </dataValidation>
    <dataValidation type="decimal" operator="greaterThan" allowBlank="1" showInputMessage="1" showErrorMessage="1" sqref="K12:L506">
      <formula1>-1</formula1>
      <formula2>0</formula2>
    </dataValidation>
    <dataValidation type="decimal" operator="greaterThan" allowBlank="1" showInputMessage="1" showErrorMessage="1" sqref="K7:L11">
      <formula1>1</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14:formula1>
            <xm:f>Listes!$A$12:$A$27</xm:f>
          </x14:formula1>
          <x14:formula2>
            <xm:f>0</xm:f>
          </x14:formula2>
          <xm:sqref>N7:N506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J507"/>
  <sheetViews>
    <sheetView zoomScaleNormal="100" workbookViewId="0">
      <selection activeCell="B6" sqref="B6"/>
    </sheetView>
  </sheetViews>
  <sheetFormatPr baseColWidth="10" defaultColWidth="9.140625" defaultRowHeight="15" x14ac:dyDescent="0.25"/>
  <cols>
    <col min="1" max="1" width="10.7109375" style="298" customWidth="1"/>
    <col min="2" max="2" width="50.7109375" style="298" customWidth="1"/>
    <col min="3" max="3" width="35" style="298" customWidth="1"/>
    <col min="4" max="5" width="15.7109375" style="298" customWidth="1"/>
    <col min="6" max="6" width="45.5703125" style="298" customWidth="1"/>
    <col min="7" max="7" width="15.7109375" style="298" customWidth="1"/>
    <col min="8" max="8" width="16" style="298" customWidth="1"/>
    <col min="9" max="9" width="10.7109375" style="298" hidden="1" customWidth="1"/>
    <col min="10" max="10" width="4.7109375" style="298" hidden="1" customWidth="1"/>
    <col min="11" max="11" width="8.28515625" style="298" hidden="1" customWidth="1"/>
    <col min="12" max="12" width="15.7109375" style="298" customWidth="1"/>
    <col min="13" max="13" width="17.7109375" style="298" customWidth="1"/>
    <col min="14" max="14" width="72.28515625" style="298" customWidth="1"/>
    <col min="15" max="15" width="26" style="298" customWidth="1"/>
    <col min="16" max="16" width="31.28515625" style="298" customWidth="1"/>
    <col min="17" max="17" width="75.7109375" style="298" customWidth="1"/>
    <col min="18" max="18" width="10.7109375" style="298" customWidth="1"/>
    <col min="19" max="1024" width="11.42578125" style="298"/>
  </cols>
  <sheetData>
    <row r="1" spans="1:18" ht="28.5" x14ac:dyDescent="0.25">
      <c r="A1" s="488" t="s">
        <v>168</v>
      </c>
      <c r="B1" s="488"/>
      <c r="C1" s="488"/>
      <c r="D1" s="488"/>
      <c r="E1" s="488"/>
      <c r="F1" s="488"/>
      <c r="G1" s="488"/>
      <c r="H1" s="488"/>
      <c r="I1" s="488"/>
      <c r="J1" s="488"/>
      <c r="K1" s="488"/>
      <c r="L1" s="488"/>
      <c r="M1" s="488"/>
      <c r="N1" s="488"/>
      <c r="O1" s="488"/>
      <c r="P1" s="488"/>
      <c r="Q1" s="488"/>
      <c r="R1" s="488"/>
    </row>
    <row r="2" spans="1:18" ht="45" customHeight="1" x14ac:dyDescent="0.25">
      <c r="A2" s="493" t="s">
        <v>179</v>
      </c>
      <c r="B2" s="493"/>
      <c r="C2" s="493"/>
      <c r="D2" s="493"/>
      <c r="E2" s="493"/>
      <c r="F2" s="493"/>
      <c r="G2" s="493"/>
      <c r="H2" s="493"/>
      <c r="I2" s="493"/>
      <c r="J2" s="493"/>
      <c r="K2" s="493"/>
      <c r="L2" s="493"/>
      <c r="M2" s="493"/>
      <c r="N2" s="493"/>
      <c r="O2" s="493"/>
      <c r="P2" s="493"/>
      <c r="Q2" s="493"/>
      <c r="R2" s="493"/>
    </row>
    <row r="3" spans="1:18" ht="30" customHeight="1" x14ac:dyDescent="0.25">
      <c r="A3" s="490" t="s">
        <v>74</v>
      </c>
      <c r="B3" s="251" t="s">
        <v>97</v>
      </c>
      <c r="C3" s="251" t="s">
        <v>112</v>
      </c>
      <c r="D3" s="251" t="s">
        <v>113</v>
      </c>
      <c r="E3" s="251" t="s">
        <v>180</v>
      </c>
      <c r="F3" s="251" t="s">
        <v>78</v>
      </c>
      <c r="G3" s="251" t="s">
        <v>115</v>
      </c>
      <c r="H3" s="251" t="s">
        <v>116</v>
      </c>
      <c r="I3" s="494" t="s">
        <v>117</v>
      </c>
      <c r="J3" s="494"/>
      <c r="K3" s="494"/>
      <c r="L3" s="251" t="s">
        <v>103</v>
      </c>
      <c r="M3" s="302" t="s">
        <v>181</v>
      </c>
      <c r="N3" s="302" t="s">
        <v>158</v>
      </c>
      <c r="O3" s="302" t="s">
        <v>182</v>
      </c>
      <c r="P3" s="302" t="s">
        <v>183</v>
      </c>
      <c r="Q3" s="302" t="s">
        <v>161</v>
      </c>
      <c r="R3" s="303" t="s">
        <v>176</v>
      </c>
    </row>
    <row r="4" spans="1:18" ht="30" customHeight="1" x14ac:dyDescent="0.25">
      <c r="A4" s="490"/>
      <c r="B4" s="304" t="s">
        <v>118</v>
      </c>
      <c r="C4" s="304" t="s">
        <v>119</v>
      </c>
      <c r="D4" s="495" t="s">
        <v>184</v>
      </c>
      <c r="E4" s="495"/>
      <c r="F4" s="304" t="s">
        <v>107</v>
      </c>
      <c r="G4" s="304"/>
      <c r="H4" s="304"/>
      <c r="I4" s="495" t="s">
        <v>185</v>
      </c>
      <c r="J4" s="495"/>
      <c r="K4" s="495"/>
      <c r="L4" s="304" t="s">
        <v>123</v>
      </c>
      <c r="M4" s="305"/>
      <c r="N4" s="257" t="s">
        <v>177</v>
      </c>
      <c r="O4" s="257"/>
      <c r="P4" s="305"/>
      <c r="Q4" s="305"/>
      <c r="R4" s="306"/>
    </row>
    <row r="5" spans="1:18" ht="20.100000000000001" customHeight="1" x14ac:dyDescent="0.25">
      <c r="A5" s="260" t="s">
        <v>90</v>
      </c>
      <c r="B5" s="261" t="s">
        <v>124</v>
      </c>
      <c r="C5" s="261" t="s">
        <v>186</v>
      </c>
      <c r="D5" s="261" t="s">
        <v>126</v>
      </c>
      <c r="E5" s="261">
        <v>24</v>
      </c>
      <c r="F5" s="261" t="s">
        <v>127</v>
      </c>
      <c r="G5" s="261">
        <v>1</v>
      </c>
      <c r="H5" s="261" t="s">
        <v>128</v>
      </c>
      <c r="I5" s="261" t="s">
        <v>128</v>
      </c>
      <c r="J5" s="307">
        <v>11.231999999999999</v>
      </c>
      <c r="K5" s="307"/>
      <c r="L5" s="308">
        <v>44.93</v>
      </c>
      <c r="M5" s="308">
        <v>44.93</v>
      </c>
      <c r="N5" s="309"/>
      <c r="O5" s="308">
        <v>44.93</v>
      </c>
      <c r="P5" s="308">
        <v>44.93</v>
      </c>
      <c r="Q5" s="310"/>
      <c r="R5" s="269" t="s">
        <v>72</v>
      </c>
    </row>
    <row r="6" spans="1:18" ht="20.100000000000001" customHeight="1" x14ac:dyDescent="0.3">
      <c r="A6" s="270"/>
      <c r="B6" s="271"/>
      <c r="C6" s="271"/>
      <c r="D6" s="271"/>
      <c r="E6" s="271"/>
      <c r="F6" s="271"/>
      <c r="G6" s="271"/>
      <c r="H6" s="271"/>
      <c r="I6" s="271"/>
      <c r="J6" s="271"/>
      <c r="K6" s="271"/>
      <c r="L6" s="311" t="s">
        <v>65</v>
      </c>
      <c r="M6" s="312">
        <f>SUM(M7:M506)</f>
        <v>0</v>
      </c>
      <c r="N6" s="313"/>
      <c r="O6" s="311" t="s">
        <v>65</v>
      </c>
      <c r="P6" s="312">
        <f>SUM(P7:P506)</f>
        <v>0</v>
      </c>
      <c r="Q6" s="276"/>
      <c r="R6" s="278"/>
    </row>
    <row r="7" spans="1:18" ht="20.100000000000001" customHeight="1" x14ac:dyDescent="0.25">
      <c r="A7" s="279">
        <v>1</v>
      </c>
      <c r="B7" s="314" t="str">
        <f>IF(Barèmes!B6="","",Barèmes!B6)</f>
        <v/>
      </c>
      <c r="C7" s="314" t="str">
        <f>IF(Barèmes!C6="","",Barèmes!C6)</f>
        <v/>
      </c>
      <c r="D7" s="314" t="str">
        <f>IF(Barèmes!D6="","",Barèmes!D6)</f>
        <v/>
      </c>
      <c r="E7" s="314" t="str">
        <f>IF(Barèmes!E6="","",Barèmes!E6)</f>
        <v/>
      </c>
      <c r="F7" s="314" t="str">
        <f>IF(Barèmes!F6="","",Barèmes!F6)</f>
        <v/>
      </c>
      <c r="G7" s="314" t="str">
        <f>IF(Barèmes!G6="","",Barèmes!G6)</f>
        <v/>
      </c>
      <c r="H7" s="314" t="str">
        <f>IF(Barèmes!H6="","",Barèmes!H6)</f>
        <v/>
      </c>
      <c r="I7" s="272"/>
      <c r="J7" s="272" t="str">
        <f>Barèmes!I6</f>
        <v/>
      </c>
      <c r="K7" s="272"/>
      <c r="L7" s="315" t="str">
        <f>IF(Barèmes!L6="","",Barèmes!L6)</f>
        <v/>
      </c>
      <c r="M7" s="316" t="str">
        <f>IF($G7="","",L7)</f>
        <v/>
      </c>
      <c r="N7" s="317" t="str">
        <f t="shared" ref="N7:N70" si="0">IF($L7="","",IF($M7&gt;$L7,"Le montant éligible ne peut etre supérieur au montant présenté",""))</f>
        <v/>
      </c>
      <c r="O7" s="318" t="str">
        <f t="shared" ref="O7:O70" si="1">M7</f>
        <v/>
      </c>
      <c r="P7" s="319" t="str">
        <f t="shared" ref="P7:P70" si="2">IF($M7="","",$M7)</f>
        <v/>
      </c>
      <c r="Q7" s="320"/>
      <c r="R7" s="321"/>
    </row>
    <row r="8" spans="1:18" ht="20.100000000000001" customHeight="1" x14ac:dyDescent="0.25">
      <c r="A8" s="292">
        <v>2</v>
      </c>
      <c r="B8" s="314" t="str">
        <f>IF(Barèmes!B7="","",Barèmes!B7)</f>
        <v/>
      </c>
      <c r="C8" s="314" t="str">
        <f>IF(Barèmes!C7="","",Barèmes!C7)</f>
        <v/>
      </c>
      <c r="D8" s="314" t="str">
        <f>IF(Barèmes!D7="","",Barèmes!D7)</f>
        <v/>
      </c>
      <c r="E8" s="314" t="str">
        <f>IF(Barèmes!E7="","",Barèmes!E7)</f>
        <v/>
      </c>
      <c r="F8" s="314" t="str">
        <f>IF(Barèmes!F7="","",Barèmes!F7)</f>
        <v/>
      </c>
      <c r="G8" s="314" t="str">
        <f>IF(Barèmes!G7="","",Barèmes!G7)</f>
        <v/>
      </c>
      <c r="H8" s="314" t="str">
        <f>IF(Barèmes!H7="","",Barèmes!H7)</f>
        <v/>
      </c>
      <c r="I8" s="272"/>
      <c r="J8" s="272" t="str">
        <f>Barèmes!I7</f>
        <v/>
      </c>
      <c r="K8" s="272"/>
      <c r="L8" s="315" t="str">
        <f>IF(Barèmes!L7="","",Barèmes!L7)</f>
        <v/>
      </c>
      <c r="M8" s="316" t="str">
        <f t="shared" ref="M8:M71" si="3">IF($G8="","",L8)</f>
        <v/>
      </c>
      <c r="N8" s="317" t="str">
        <f t="shared" si="0"/>
        <v/>
      </c>
      <c r="O8" s="318" t="str">
        <f t="shared" si="1"/>
        <v/>
      </c>
      <c r="P8" s="319" t="str">
        <f t="shared" si="2"/>
        <v/>
      </c>
      <c r="Q8" s="320"/>
      <c r="R8" s="321"/>
    </row>
    <row r="9" spans="1:18" ht="20.100000000000001" customHeight="1" x14ac:dyDescent="0.25">
      <c r="A9" s="292">
        <v>3</v>
      </c>
      <c r="B9" s="314" t="str">
        <f>IF(Barèmes!B8="","",Barèmes!B8)</f>
        <v/>
      </c>
      <c r="C9" s="314" t="str">
        <f>IF(Barèmes!C8="","",Barèmes!C8)</f>
        <v/>
      </c>
      <c r="D9" s="314" t="str">
        <f>IF(Barèmes!D8="","",Barèmes!D8)</f>
        <v/>
      </c>
      <c r="E9" s="314" t="str">
        <f>IF(Barèmes!E8="","",Barèmes!E8)</f>
        <v/>
      </c>
      <c r="F9" s="314" t="str">
        <f>IF(Barèmes!F8="","",Barèmes!F8)</f>
        <v/>
      </c>
      <c r="G9" s="314" t="str">
        <f>IF(Barèmes!G8="","",Barèmes!G8)</f>
        <v/>
      </c>
      <c r="H9" s="314" t="str">
        <f>IF(Barèmes!H8="","",Barèmes!H8)</f>
        <v/>
      </c>
      <c r="I9" s="272"/>
      <c r="J9" s="272" t="str">
        <f>Barèmes!I8</f>
        <v/>
      </c>
      <c r="K9" s="272"/>
      <c r="L9" s="315" t="str">
        <f>IF(Barèmes!L8="","",Barèmes!L8)</f>
        <v/>
      </c>
      <c r="M9" s="316" t="str">
        <f t="shared" si="3"/>
        <v/>
      </c>
      <c r="N9" s="317" t="str">
        <f t="shared" si="0"/>
        <v/>
      </c>
      <c r="O9" s="318" t="str">
        <f t="shared" si="1"/>
        <v/>
      </c>
      <c r="P9" s="319" t="str">
        <f t="shared" si="2"/>
        <v/>
      </c>
      <c r="Q9" s="320"/>
      <c r="R9" s="321"/>
    </row>
    <row r="10" spans="1:18" ht="20.100000000000001" customHeight="1" x14ac:dyDescent="0.25">
      <c r="A10" s="292">
        <v>4</v>
      </c>
      <c r="B10" s="314" t="str">
        <f>IF(Barèmes!B9="","",Barèmes!B9)</f>
        <v/>
      </c>
      <c r="C10" s="314" t="str">
        <f>IF(Barèmes!C9="","",Barèmes!C9)</f>
        <v/>
      </c>
      <c r="D10" s="314" t="str">
        <f>IF(Barèmes!D9="","",Barèmes!D9)</f>
        <v/>
      </c>
      <c r="E10" s="314" t="str">
        <f>IF(Barèmes!E9="","",Barèmes!E9)</f>
        <v/>
      </c>
      <c r="F10" s="314" t="str">
        <f>IF(Barèmes!F9="","",Barèmes!F9)</f>
        <v/>
      </c>
      <c r="G10" s="314" t="str">
        <f>IF(Barèmes!G9="","",Barèmes!G9)</f>
        <v/>
      </c>
      <c r="H10" s="314" t="str">
        <f>IF(Barèmes!H9="","",Barèmes!H9)</f>
        <v/>
      </c>
      <c r="I10" s="272"/>
      <c r="J10" s="272" t="str">
        <f>Barèmes!I9</f>
        <v/>
      </c>
      <c r="K10" s="272"/>
      <c r="L10" s="315" t="str">
        <f>IF(Barèmes!L9="","",Barèmes!L9)</f>
        <v/>
      </c>
      <c r="M10" s="316" t="str">
        <f t="shared" si="3"/>
        <v/>
      </c>
      <c r="N10" s="317" t="str">
        <f t="shared" si="0"/>
        <v/>
      </c>
      <c r="O10" s="318" t="str">
        <f t="shared" si="1"/>
        <v/>
      </c>
      <c r="P10" s="319" t="str">
        <f t="shared" si="2"/>
        <v/>
      </c>
      <c r="Q10" s="320"/>
      <c r="R10" s="321"/>
    </row>
    <row r="11" spans="1:18" ht="20.100000000000001" customHeight="1" x14ac:dyDescent="0.25">
      <c r="A11" s="292">
        <v>5</v>
      </c>
      <c r="B11" s="314" t="str">
        <f>IF(Barèmes!B10="","",Barèmes!B10)</f>
        <v/>
      </c>
      <c r="C11" s="314" t="str">
        <f>IF(Barèmes!C10="","",Barèmes!C10)</f>
        <v/>
      </c>
      <c r="D11" s="314" t="str">
        <f>IF(Barèmes!D10="","",Barèmes!D10)</f>
        <v/>
      </c>
      <c r="E11" s="314" t="str">
        <f>IF(Barèmes!E10="","",Barèmes!E10)</f>
        <v/>
      </c>
      <c r="F11" s="314" t="str">
        <f>IF(Barèmes!F10="","",Barèmes!F10)</f>
        <v/>
      </c>
      <c r="G11" s="314" t="str">
        <f>IF(Barèmes!G10="","",Barèmes!G10)</f>
        <v/>
      </c>
      <c r="H11" s="314" t="str">
        <f>IF(Barèmes!H10="","",Barèmes!H10)</f>
        <v/>
      </c>
      <c r="I11" s="272"/>
      <c r="J11" s="272" t="str">
        <f>Barèmes!I10</f>
        <v/>
      </c>
      <c r="K11" s="272"/>
      <c r="L11" s="315" t="str">
        <f>IF(Barèmes!L10="","",Barèmes!L10)</f>
        <v/>
      </c>
      <c r="M11" s="316" t="str">
        <f t="shared" si="3"/>
        <v/>
      </c>
      <c r="N11" s="317" t="str">
        <f t="shared" si="0"/>
        <v/>
      </c>
      <c r="O11" s="318" t="str">
        <f t="shared" si="1"/>
        <v/>
      </c>
      <c r="P11" s="319" t="str">
        <f t="shared" si="2"/>
        <v/>
      </c>
      <c r="Q11" s="320"/>
      <c r="R11" s="321"/>
    </row>
    <row r="12" spans="1:18" ht="20.100000000000001" customHeight="1" x14ac:dyDescent="0.25">
      <c r="A12" s="292">
        <v>6</v>
      </c>
      <c r="B12" s="314" t="str">
        <f>IF(Barèmes!B11="","",Barèmes!B11)</f>
        <v/>
      </c>
      <c r="C12" s="314" t="str">
        <f>IF(Barèmes!C11="","",Barèmes!C11)</f>
        <v/>
      </c>
      <c r="D12" s="314" t="str">
        <f>IF(Barèmes!D11="","",Barèmes!D11)</f>
        <v/>
      </c>
      <c r="E12" s="314" t="str">
        <f>IF(Barèmes!E11="","",Barèmes!E11)</f>
        <v/>
      </c>
      <c r="F12" s="314" t="str">
        <f>IF(Barèmes!F11="","",Barèmes!F11)</f>
        <v/>
      </c>
      <c r="G12" s="314" t="str">
        <f>IF(Barèmes!G11="","",Barèmes!G11)</f>
        <v/>
      </c>
      <c r="H12" s="314" t="str">
        <f>IF(Barèmes!H11="","",Barèmes!H11)</f>
        <v/>
      </c>
      <c r="I12" s="272"/>
      <c r="J12" s="272" t="str">
        <f>Barèmes!I11</f>
        <v/>
      </c>
      <c r="K12" s="272"/>
      <c r="L12" s="315" t="str">
        <f>IF(Barèmes!L11="","",Barèmes!L11)</f>
        <v/>
      </c>
      <c r="M12" s="316" t="str">
        <f t="shared" si="3"/>
        <v/>
      </c>
      <c r="N12" s="317" t="str">
        <f t="shared" si="0"/>
        <v/>
      </c>
      <c r="O12" s="318" t="str">
        <f t="shared" si="1"/>
        <v/>
      </c>
      <c r="P12" s="319" t="str">
        <f t="shared" si="2"/>
        <v/>
      </c>
      <c r="Q12" s="320"/>
      <c r="R12" s="321"/>
    </row>
    <row r="13" spans="1:18" ht="20.100000000000001" customHeight="1" x14ac:dyDescent="0.25">
      <c r="A13" s="292">
        <v>7</v>
      </c>
      <c r="B13" s="314" t="str">
        <f>IF(Barèmes!B12="","",Barèmes!B12)</f>
        <v/>
      </c>
      <c r="C13" s="314" t="str">
        <f>IF(Barèmes!C12="","",Barèmes!C12)</f>
        <v/>
      </c>
      <c r="D13" s="314" t="str">
        <f>IF(Barèmes!D12="","",Barèmes!D12)</f>
        <v/>
      </c>
      <c r="E13" s="314" t="str">
        <f>IF(Barèmes!E12="","",Barèmes!E12)</f>
        <v/>
      </c>
      <c r="F13" s="314" t="str">
        <f>IF(Barèmes!F12="","",Barèmes!F12)</f>
        <v/>
      </c>
      <c r="G13" s="314" t="str">
        <f>IF(Barèmes!G12="","",Barèmes!G12)</f>
        <v/>
      </c>
      <c r="H13" s="314" t="str">
        <f>IF(Barèmes!H12="","",Barèmes!H12)</f>
        <v/>
      </c>
      <c r="I13" s="272"/>
      <c r="J13" s="272" t="str">
        <f>Barèmes!I12</f>
        <v/>
      </c>
      <c r="K13" s="272"/>
      <c r="L13" s="315" t="str">
        <f>IF(Barèmes!L12="","",Barèmes!L12)</f>
        <v/>
      </c>
      <c r="M13" s="316" t="str">
        <f t="shared" si="3"/>
        <v/>
      </c>
      <c r="N13" s="317" t="str">
        <f t="shared" si="0"/>
        <v/>
      </c>
      <c r="O13" s="318" t="str">
        <f t="shared" si="1"/>
        <v/>
      </c>
      <c r="P13" s="319" t="str">
        <f t="shared" si="2"/>
        <v/>
      </c>
      <c r="Q13" s="320"/>
      <c r="R13" s="321"/>
    </row>
    <row r="14" spans="1:18" ht="20.100000000000001" customHeight="1" x14ac:dyDescent="0.25">
      <c r="A14" s="292">
        <v>8</v>
      </c>
      <c r="B14" s="314" t="str">
        <f>IF(Barèmes!B13="","",Barèmes!B13)</f>
        <v/>
      </c>
      <c r="C14" s="314" t="str">
        <f>IF(Barèmes!C13="","",Barèmes!C13)</f>
        <v/>
      </c>
      <c r="D14" s="314" t="str">
        <f>IF(Barèmes!D13="","",Barèmes!D13)</f>
        <v/>
      </c>
      <c r="E14" s="314" t="str">
        <f>IF(Barèmes!E13="","",Barèmes!E13)</f>
        <v/>
      </c>
      <c r="F14" s="314" t="str">
        <f>IF(Barèmes!F13="","",Barèmes!F13)</f>
        <v/>
      </c>
      <c r="G14" s="314" t="str">
        <f>IF(Barèmes!G13="","",Barèmes!G13)</f>
        <v/>
      </c>
      <c r="H14" s="314" t="str">
        <f>IF(Barèmes!H13="","",Barèmes!H13)</f>
        <v/>
      </c>
      <c r="I14" s="272"/>
      <c r="J14" s="272" t="str">
        <f>Barèmes!I13</f>
        <v/>
      </c>
      <c r="K14" s="272"/>
      <c r="L14" s="315" t="str">
        <f>IF(Barèmes!L13="","",Barèmes!L13)</f>
        <v/>
      </c>
      <c r="M14" s="316" t="str">
        <f t="shared" si="3"/>
        <v/>
      </c>
      <c r="N14" s="317" t="str">
        <f t="shared" si="0"/>
        <v/>
      </c>
      <c r="O14" s="318" t="str">
        <f t="shared" si="1"/>
        <v/>
      </c>
      <c r="P14" s="319" t="str">
        <f t="shared" si="2"/>
        <v/>
      </c>
      <c r="Q14" s="320"/>
      <c r="R14" s="321"/>
    </row>
    <row r="15" spans="1:18" ht="20.100000000000001" customHeight="1" x14ac:dyDescent="0.25">
      <c r="A15" s="292">
        <v>9</v>
      </c>
      <c r="B15" s="314" t="str">
        <f>IF(Barèmes!B14="","",Barèmes!B14)</f>
        <v/>
      </c>
      <c r="C15" s="314" t="str">
        <f>IF(Barèmes!C14="","",Barèmes!C14)</f>
        <v/>
      </c>
      <c r="D15" s="314" t="str">
        <f>IF(Barèmes!D14="","",Barèmes!D14)</f>
        <v/>
      </c>
      <c r="E15" s="314" t="str">
        <f>IF(Barèmes!E14="","",Barèmes!E14)</f>
        <v/>
      </c>
      <c r="F15" s="314" t="str">
        <f>IF(Barèmes!F14="","",Barèmes!F14)</f>
        <v/>
      </c>
      <c r="G15" s="314" t="str">
        <f>IF(Barèmes!G14="","",Barèmes!G14)</f>
        <v/>
      </c>
      <c r="H15" s="314" t="str">
        <f>IF(Barèmes!H14="","",Barèmes!H14)</f>
        <v/>
      </c>
      <c r="I15" s="272"/>
      <c r="J15" s="272" t="str">
        <f>Barèmes!I14</f>
        <v/>
      </c>
      <c r="K15" s="272"/>
      <c r="L15" s="315" t="str">
        <f>IF(Barèmes!L14="","",Barèmes!L14)</f>
        <v/>
      </c>
      <c r="M15" s="316" t="str">
        <f t="shared" si="3"/>
        <v/>
      </c>
      <c r="N15" s="317" t="str">
        <f t="shared" si="0"/>
        <v/>
      </c>
      <c r="O15" s="318" t="str">
        <f t="shared" si="1"/>
        <v/>
      </c>
      <c r="P15" s="319" t="str">
        <f t="shared" si="2"/>
        <v/>
      </c>
      <c r="Q15" s="320"/>
      <c r="R15" s="321"/>
    </row>
    <row r="16" spans="1:18" ht="20.100000000000001" customHeight="1" x14ac:dyDescent="0.25">
      <c r="A16" s="292">
        <v>10</v>
      </c>
      <c r="B16" s="314" t="str">
        <f>IF(Barèmes!B15="","",Barèmes!B15)</f>
        <v/>
      </c>
      <c r="C16" s="314" t="str">
        <f>IF(Barèmes!C15="","",Barèmes!C15)</f>
        <v/>
      </c>
      <c r="D16" s="314" t="str">
        <f>IF(Barèmes!D15="","",Barèmes!D15)</f>
        <v/>
      </c>
      <c r="E16" s="314" t="str">
        <f>IF(Barèmes!E15="","",Barèmes!E15)</f>
        <v/>
      </c>
      <c r="F16" s="314" t="str">
        <f>IF(Barèmes!F15="","",Barèmes!F15)</f>
        <v/>
      </c>
      <c r="G16" s="314" t="str">
        <f>IF(Barèmes!G15="","",Barèmes!G15)</f>
        <v/>
      </c>
      <c r="H16" s="314" t="str">
        <f>IF(Barèmes!H15="","",Barèmes!H15)</f>
        <v/>
      </c>
      <c r="I16" s="272"/>
      <c r="J16" s="272" t="str">
        <f>Barèmes!I15</f>
        <v/>
      </c>
      <c r="K16" s="272"/>
      <c r="L16" s="315" t="str">
        <f>IF(Barèmes!L15="","",Barèmes!L15)</f>
        <v/>
      </c>
      <c r="M16" s="316" t="str">
        <f t="shared" si="3"/>
        <v/>
      </c>
      <c r="N16" s="317" t="str">
        <f t="shared" si="0"/>
        <v/>
      </c>
      <c r="O16" s="318" t="str">
        <f t="shared" si="1"/>
        <v/>
      </c>
      <c r="P16" s="319" t="str">
        <f t="shared" si="2"/>
        <v/>
      </c>
      <c r="Q16" s="320"/>
      <c r="R16" s="321"/>
    </row>
    <row r="17" spans="1:18" ht="20.100000000000001" customHeight="1" x14ac:dyDescent="0.25">
      <c r="A17" s="292">
        <v>11</v>
      </c>
      <c r="B17" s="314" t="str">
        <f>IF(Barèmes!B16="","",Barèmes!B16)</f>
        <v/>
      </c>
      <c r="C17" s="314" t="str">
        <f>IF(Barèmes!C16="","",Barèmes!C16)</f>
        <v/>
      </c>
      <c r="D17" s="314" t="str">
        <f>IF(Barèmes!D16="","",Barèmes!D16)</f>
        <v/>
      </c>
      <c r="E17" s="314" t="str">
        <f>IF(Barèmes!E16="","",Barèmes!E16)</f>
        <v/>
      </c>
      <c r="F17" s="314" t="str">
        <f>IF(Barèmes!F16="","",Barèmes!F16)</f>
        <v/>
      </c>
      <c r="G17" s="314" t="str">
        <f>IF(Barèmes!G16="","",Barèmes!G16)</f>
        <v/>
      </c>
      <c r="H17" s="314" t="str">
        <f>IF(Barèmes!H16="","",Barèmes!H16)</f>
        <v/>
      </c>
      <c r="I17" s="272"/>
      <c r="J17" s="272" t="str">
        <f>Barèmes!I16</f>
        <v/>
      </c>
      <c r="K17" s="272"/>
      <c r="L17" s="315" t="str">
        <f>IF(Barèmes!L16="","",Barèmes!L16)</f>
        <v/>
      </c>
      <c r="M17" s="316" t="str">
        <f t="shared" si="3"/>
        <v/>
      </c>
      <c r="N17" s="317" t="str">
        <f t="shared" si="0"/>
        <v/>
      </c>
      <c r="O17" s="318" t="str">
        <f t="shared" si="1"/>
        <v/>
      </c>
      <c r="P17" s="319" t="str">
        <f t="shared" si="2"/>
        <v/>
      </c>
      <c r="Q17" s="320"/>
      <c r="R17" s="321"/>
    </row>
    <row r="18" spans="1:18" ht="20.100000000000001" customHeight="1" x14ac:dyDescent="0.25">
      <c r="A18" s="292">
        <v>12</v>
      </c>
      <c r="B18" s="314" t="str">
        <f>IF(Barèmes!B17="","",Barèmes!B17)</f>
        <v/>
      </c>
      <c r="C18" s="314" t="str">
        <f>IF(Barèmes!C17="","",Barèmes!C17)</f>
        <v/>
      </c>
      <c r="D18" s="314" t="str">
        <f>IF(Barèmes!D17="","",Barèmes!D17)</f>
        <v/>
      </c>
      <c r="E18" s="314" t="str">
        <f>IF(Barèmes!E17="","",Barèmes!E17)</f>
        <v/>
      </c>
      <c r="F18" s="314" t="str">
        <f>IF(Barèmes!F17="","",Barèmes!F17)</f>
        <v/>
      </c>
      <c r="G18" s="314" t="str">
        <f>IF(Barèmes!G17="","",Barèmes!G17)</f>
        <v/>
      </c>
      <c r="H18" s="314" t="str">
        <f>IF(Barèmes!H17="","",Barèmes!H17)</f>
        <v/>
      </c>
      <c r="I18" s="272"/>
      <c r="J18" s="272" t="str">
        <f>Barèmes!I17</f>
        <v/>
      </c>
      <c r="K18" s="272"/>
      <c r="L18" s="315" t="str">
        <f>IF(Barèmes!L17="","",Barèmes!L17)</f>
        <v/>
      </c>
      <c r="M18" s="316" t="str">
        <f t="shared" si="3"/>
        <v/>
      </c>
      <c r="N18" s="317" t="str">
        <f t="shared" si="0"/>
        <v/>
      </c>
      <c r="O18" s="318" t="str">
        <f t="shared" si="1"/>
        <v/>
      </c>
      <c r="P18" s="319" t="str">
        <f t="shared" si="2"/>
        <v/>
      </c>
      <c r="Q18" s="320"/>
      <c r="R18" s="321"/>
    </row>
    <row r="19" spans="1:18" ht="20.100000000000001" customHeight="1" x14ac:dyDescent="0.25">
      <c r="A19" s="292">
        <v>13</v>
      </c>
      <c r="B19" s="314" t="str">
        <f>IF(Barèmes!B18="","",Barèmes!B18)</f>
        <v/>
      </c>
      <c r="C19" s="314" t="str">
        <f>IF(Barèmes!C18="","",Barèmes!C18)</f>
        <v/>
      </c>
      <c r="D19" s="314" t="str">
        <f>IF(Barèmes!D18="","",Barèmes!D18)</f>
        <v/>
      </c>
      <c r="E19" s="314" t="str">
        <f>IF(Barèmes!E18="","",Barèmes!E18)</f>
        <v/>
      </c>
      <c r="F19" s="314" t="str">
        <f>IF(Barèmes!F18="","",Barèmes!F18)</f>
        <v/>
      </c>
      <c r="G19" s="314" t="str">
        <f>IF(Barèmes!G18="","",Barèmes!G18)</f>
        <v/>
      </c>
      <c r="H19" s="314" t="str">
        <f>IF(Barèmes!H18="","",Barèmes!H18)</f>
        <v/>
      </c>
      <c r="I19" s="272"/>
      <c r="J19" s="272" t="str">
        <f>Barèmes!I18</f>
        <v/>
      </c>
      <c r="K19" s="272"/>
      <c r="L19" s="315" t="str">
        <f>IF(Barèmes!L18="","",Barèmes!L18)</f>
        <v/>
      </c>
      <c r="M19" s="316" t="str">
        <f t="shared" si="3"/>
        <v/>
      </c>
      <c r="N19" s="317" t="str">
        <f t="shared" si="0"/>
        <v/>
      </c>
      <c r="O19" s="318" t="str">
        <f t="shared" si="1"/>
        <v/>
      </c>
      <c r="P19" s="319" t="str">
        <f t="shared" si="2"/>
        <v/>
      </c>
      <c r="Q19" s="320"/>
      <c r="R19" s="321"/>
    </row>
    <row r="20" spans="1:18" ht="20.100000000000001" customHeight="1" x14ac:dyDescent="0.25">
      <c r="A20" s="292">
        <v>14</v>
      </c>
      <c r="B20" s="314" t="str">
        <f>IF(Barèmes!B19="","",Barèmes!B19)</f>
        <v/>
      </c>
      <c r="C20" s="314" t="str">
        <f>IF(Barèmes!C19="","",Barèmes!C19)</f>
        <v/>
      </c>
      <c r="D20" s="314" t="str">
        <f>IF(Barèmes!D19="","",Barèmes!D19)</f>
        <v/>
      </c>
      <c r="E20" s="314" t="str">
        <f>IF(Barèmes!E19="","",Barèmes!E19)</f>
        <v/>
      </c>
      <c r="F20" s="314" t="str">
        <f>IF(Barèmes!F19="","",Barèmes!F19)</f>
        <v/>
      </c>
      <c r="G20" s="314" t="str">
        <f>IF(Barèmes!G19="","",Barèmes!G19)</f>
        <v/>
      </c>
      <c r="H20" s="314" t="str">
        <f>IF(Barèmes!H19="","",Barèmes!H19)</f>
        <v/>
      </c>
      <c r="I20" s="272"/>
      <c r="J20" s="272" t="str">
        <f>Barèmes!I19</f>
        <v/>
      </c>
      <c r="K20" s="272"/>
      <c r="L20" s="315" t="str">
        <f>IF(Barèmes!L19="","",Barèmes!L19)</f>
        <v/>
      </c>
      <c r="M20" s="316" t="str">
        <f t="shared" si="3"/>
        <v/>
      </c>
      <c r="N20" s="317" t="str">
        <f t="shared" si="0"/>
        <v/>
      </c>
      <c r="O20" s="318" t="str">
        <f t="shared" si="1"/>
        <v/>
      </c>
      <c r="P20" s="319" t="str">
        <f t="shared" si="2"/>
        <v/>
      </c>
      <c r="Q20" s="320"/>
      <c r="R20" s="321"/>
    </row>
    <row r="21" spans="1:18" ht="20.100000000000001" customHeight="1" x14ac:dyDescent="0.25">
      <c r="A21" s="292">
        <v>15</v>
      </c>
      <c r="B21" s="314" t="str">
        <f>IF(Barèmes!B20="","",Barèmes!B20)</f>
        <v/>
      </c>
      <c r="C21" s="314" t="str">
        <f>IF(Barèmes!C20="","",Barèmes!C20)</f>
        <v/>
      </c>
      <c r="D21" s="314" t="str">
        <f>IF(Barèmes!D20="","",Barèmes!D20)</f>
        <v/>
      </c>
      <c r="E21" s="314" t="str">
        <f>IF(Barèmes!E20="","",Barèmes!E20)</f>
        <v/>
      </c>
      <c r="F21" s="314" t="str">
        <f>IF(Barèmes!F20="","",Barèmes!F20)</f>
        <v/>
      </c>
      <c r="G21" s="314" t="str">
        <f>IF(Barèmes!G20="","",Barèmes!G20)</f>
        <v/>
      </c>
      <c r="H21" s="314" t="str">
        <f>IF(Barèmes!H20="","",Barèmes!H20)</f>
        <v/>
      </c>
      <c r="I21" s="272"/>
      <c r="J21" s="272" t="str">
        <f>Barèmes!I20</f>
        <v/>
      </c>
      <c r="K21" s="272"/>
      <c r="L21" s="315" t="str">
        <f>IF(Barèmes!L20="","",Barèmes!L20)</f>
        <v/>
      </c>
      <c r="M21" s="316" t="str">
        <f t="shared" si="3"/>
        <v/>
      </c>
      <c r="N21" s="317" t="str">
        <f t="shared" si="0"/>
        <v/>
      </c>
      <c r="O21" s="318" t="str">
        <f t="shared" si="1"/>
        <v/>
      </c>
      <c r="P21" s="319" t="str">
        <f t="shared" si="2"/>
        <v/>
      </c>
      <c r="Q21" s="320"/>
      <c r="R21" s="321"/>
    </row>
    <row r="22" spans="1:18" ht="20.100000000000001" customHeight="1" x14ac:dyDescent="0.25">
      <c r="A22" s="292">
        <v>16</v>
      </c>
      <c r="B22" s="314" t="str">
        <f>IF(Barèmes!B21="","",Barèmes!B21)</f>
        <v/>
      </c>
      <c r="C22" s="314" t="str">
        <f>IF(Barèmes!C21="","",Barèmes!C21)</f>
        <v/>
      </c>
      <c r="D22" s="314" t="str">
        <f>IF(Barèmes!D21="","",Barèmes!D21)</f>
        <v/>
      </c>
      <c r="E22" s="314" t="str">
        <f>IF(Barèmes!E21="","",Barèmes!E21)</f>
        <v/>
      </c>
      <c r="F22" s="314" t="str">
        <f>IF(Barèmes!F21="","",Barèmes!F21)</f>
        <v/>
      </c>
      <c r="G22" s="314" t="str">
        <f>IF(Barèmes!G21="","",Barèmes!G21)</f>
        <v/>
      </c>
      <c r="H22" s="314" t="str">
        <f>IF(Barèmes!H21="","",Barèmes!H21)</f>
        <v/>
      </c>
      <c r="I22" s="272"/>
      <c r="J22" s="272" t="str">
        <f>Barèmes!I21</f>
        <v/>
      </c>
      <c r="K22" s="272"/>
      <c r="L22" s="315" t="str">
        <f>IF(Barèmes!L21="","",Barèmes!L21)</f>
        <v/>
      </c>
      <c r="M22" s="316" t="str">
        <f t="shared" si="3"/>
        <v/>
      </c>
      <c r="N22" s="317" t="str">
        <f t="shared" si="0"/>
        <v/>
      </c>
      <c r="O22" s="318" t="str">
        <f t="shared" si="1"/>
        <v/>
      </c>
      <c r="P22" s="319" t="str">
        <f t="shared" si="2"/>
        <v/>
      </c>
      <c r="Q22" s="320"/>
      <c r="R22" s="321"/>
    </row>
    <row r="23" spans="1:18" ht="20.100000000000001" customHeight="1" x14ac:dyDescent="0.25">
      <c r="A23" s="292">
        <v>17</v>
      </c>
      <c r="B23" s="314" t="str">
        <f>IF(Barèmes!B22="","",Barèmes!B22)</f>
        <v/>
      </c>
      <c r="C23" s="314" t="str">
        <f>IF(Barèmes!C22="","",Barèmes!C22)</f>
        <v/>
      </c>
      <c r="D23" s="314" t="str">
        <f>IF(Barèmes!D22="","",Barèmes!D22)</f>
        <v/>
      </c>
      <c r="E23" s="314" t="str">
        <f>IF(Barèmes!E22="","",Barèmes!E22)</f>
        <v/>
      </c>
      <c r="F23" s="314" t="str">
        <f>IF(Barèmes!F22="","",Barèmes!F22)</f>
        <v/>
      </c>
      <c r="G23" s="314" t="str">
        <f>IF(Barèmes!G22="","",Barèmes!G22)</f>
        <v/>
      </c>
      <c r="H23" s="314" t="str">
        <f>IF(Barèmes!H22="","",Barèmes!H22)</f>
        <v/>
      </c>
      <c r="I23" s="272"/>
      <c r="J23" s="272" t="str">
        <f>Barèmes!I22</f>
        <v/>
      </c>
      <c r="K23" s="272"/>
      <c r="L23" s="315" t="str">
        <f>IF(Barèmes!L22="","",Barèmes!L22)</f>
        <v/>
      </c>
      <c r="M23" s="316" t="str">
        <f t="shared" si="3"/>
        <v/>
      </c>
      <c r="N23" s="317" t="str">
        <f t="shared" si="0"/>
        <v/>
      </c>
      <c r="O23" s="318" t="str">
        <f t="shared" si="1"/>
        <v/>
      </c>
      <c r="P23" s="319" t="str">
        <f t="shared" si="2"/>
        <v/>
      </c>
      <c r="Q23" s="320"/>
      <c r="R23" s="321"/>
    </row>
    <row r="24" spans="1:18" ht="20.100000000000001" customHeight="1" x14ac:dyDescent="0.25">
      <c r="A24" s="292">
        <v>18</v>
      </c>
      <c r="B24" s="314" t="str">
        <f>IF(Barèmes!B23="","",Barèmes!B23)</f>
        <v/>
      </c>
      <c r="C24" s="314" t="str">
        <f>IF(Barèmes!C23="","",Barèmes!C23)</f>
        <v/>
      </c>
      <c r="D24" s="314" t="str">
        <f>IF(Barèmes!D23="","",Barèmes!D23)</f>
        <v/>
      </c>
      <c r="E24" s="314" t="str">
        <f>IF(Barèmes!E23="","",Barèmes!E23)</f>
        <v/>
      </c>
      <c r="F24" s="314" t="str">
        <f>IF(Barèmes!F23="","",Barèmes!F23)</f>
        <v/>
      </c>
      <c r="G24" s="314" t="str">
        <f>IF(Barèmes!G23="","",Barèmes!G23)</f>
        <v/>
      </c>
      <c r="H24" s="314" t="str">
        <f>IF(Barèmes!H23="","",Barèmes!H23)</f>
        <v/>
      </c>
      <c r="I24" s="272"/>
      <c r="J24" s="272" t="str">
        <f>Barèmes!I23</f>
        <v/>
      </c>
      <c r="K24" s="272"/>
      <c r="L24" s="315" t="str">
        <f>IF(Barèmes!L23="","",Barèmes!L23)</f>
        <v/>
      </c>
      <c r="M24" s="316" t="str">
        <f t="shared" si="3"/>
        <v/>
      </c>
      <c r="N24" s="317" t="str">
        <f t="shared" si="0"/>
        <v/>
      </c>
      <c r="O24" s="318" t="str">
        <f t="shared" si="1"/>
        <v/>
      </c>
      <c r="P24" s="319" t="str">
        <f t="shared" si="2"/>
        <v/>
      </c>
      <c r="Q24" s="320"/>
      <c r="R24" s="321"/>
    </row>
    <row r="25" spans="1:18" ht="20.100000000000001" customHeight="1" x14ac:dyDescent="0.25">
      <c r="A25" s="292">
        <v>19</v>
      </c>
      <c r="B25" s="314" t="str">
        <f>IF(Barèmes!B24="","",Barèmes!B24)</f>
        <v/>
      </c>
      <c r="C25" s="314" t="str">
        <f>IF(Barèmes!C24="","",Barèmes!C24)</f>
        <v/>
      </c>
      <c r="D25" s="314" t="str">
        <f>IF(Barèmes!D24="","",Barèmes!D24)</f>
        <v/>
      </c>
      <c r="E25" s="314" t="str">
        <f>IF(Barèmes!E24="","",Barèmes!E24)</f>
        <v/>
      </c>
      <c r="F25" s="314" t="str">
        <f>IF(Barèmes!F24="","",Barèmes!F24)</f>
        <v/>
      </c>
      <c r="G25" s="314" t="str">
        <f>IF(Barèmes!G24="","",Barèmes!G24)</f>
        <v/>
      </c>
      <c r="H25" s="314" t="str">
        <f>IF(Barèmes!H24="","",Barèmes!H24)</f>
        <v/>
      </c>
      <c r="I25" s="272"/>
      <c r="J25" s="272" t="str">
        <f>Barèmes!I24</f>
        <v/>
      </c>
      <c r="K25" s="272"/>
      <c r="L25" s="315" t="str">
        <f>IF(Barèmes!L24="","",Barèmes!L24)</f>
        <v/>
      </c>
      <c r="M25" s="316" t="str">
        <f t="shared" si="3"/>
        <v/>
      </c>
      <c r="N25" s="317" t="str">
        <f t="shared" si="0"/>
        <v/>
      </c>
      <c r="O25" s="318" t="str">
        <f t="shared" si="1"/>
        <v/>
      </c>
      <c r="P25" s="319" t="str">
        <f t="shared" si="2"/>
        <v/>
      </c>
      <c r="Q25" s="320"/>
      <c r="R25" s="321"/>
    </row>
    <row r="26" spans="1:18" ht="20.100000000000001" customHeight="1" x14ac:dyDescent="0.25">
      <c r="A26" s="292">
        <v>20</v>
      </c>
      <c r="B26" s="314" t="str">
        <f>IF(Barèmes!B25="","",Barèmes!B25)</f>
        <v/>
      </c>
      <c r="C26" s="314" t="str">
        <f>IF(Barèmes!C25="","",Barèmes!C25)</f>
        <v/>
      </c>
      <c r="D26" s="314" t="str">
        <f>IF(Barèmes!D25="","",Barèmes!D25)</f>
        <v/>
      </c>
      <c r="E26" s="314" t="str">
        <f>IF(Barèmes!E25="","",Barèmes!E25)</f>
        <v/>
      </c>
      <c r="F26" s="314" t="str">
        <f>IF(Barèmes!F25="","",Barèmes!F25)</f>
        <v/>
      </c>
      <c r="G26" s="314" t="str">
        <f>IF(Barèmes!G25="","",Barèmes!G25)</f>
        <v/>
      </c>
      <c r="H26" s="314" t="str">
        <f>IF(Barèmes!H25="","",Barèmes!H25)</f>
        <v/>
      </c>
      <c r="I26" s="272"/>
      <c r="J26" s="272" t="str">
        <f>Barèmes!I25</f>
        <v/>
      </c>
      <c r="K26" s="272"/>
      <c r="L26" s="315" t="str">
        <f>IF(Barèmes!L25="","",Barèmes!L25)</f>
        <v/>
      </c>
      <c r="M26" s="316" t="str">
        <f t="shared" si="3"/>
        <v/>
      </c>
      <c r="N26" s="317" t="str">
        <f t="shared" si="0"/>
        <v/>
      </c>
      <c r="O26" s="318" t="str">
        <f t="shared" si="1"/>
        <v/>
      </c>
      <c r="P26" s="319" t="str">
        <f t="shared" si="2"/>
        <v/>
      </c>
      <c r="Q26" s="320"/>
      <c r="R26" s="321"/>
    </row>
    <row r="27" spans="1:18" ht="20.100000000000001" customHeight="1" x14ac:dyDescent="0.25">
      <c r="A27" s="292">
        <v>21</v>
      </c>
      <c r="B27" s="314" t="str">
        <f>IF(Barèmes!B26="","",Barèmes!B26)</f>
        <v/>
      </c>
      <c r="C27" s="314" t="str">
        <f>IF(Barèmes!C26="","",Barèmes!C26)</f>
        <v/>
      </c>
      <c r="D27" s="314" t="str">
        <f>IF(Barèmes!D26="","",Barèmes!D26)</f>
        <v/>
      </c>
      <c r="E27" s="314" t="str">
        <f>IF(Barèmes!E26="","",Barèmes!E26)</f>
        <v/>
      </c>
      <c r="F27" s="314" t="str">
        <f>IF(Barèmes!F26="","",Barèmes!F26)</f>
        <v/>
      </c>
      <c r="G27" s="314" t="str">
        <f>IF(Barèmes!G26="","",Barèmes!G26)</f>
        <v/>
      </c>
      <c r="H27" s="314" t="str">
        <f>IF(Barèmes!H26="","",Barèmes!H26)</f>
        <v/>
      </c>
      <c r="I27" s="272"/>
      <c r="J27" s="272" t="str">
        <f>Barèmes!I26</f>
        <v/>
      </c>
      <c r="K27" s="272"/>
      <c r="L27" s="315" t="str">
        <f>IF(Barèmes!L26="","",Barèmes!L26)</f>
        <v/>
      </c>
      <c r="M27" s="316" t="str">
        <f t="shared" si="3"/>
        <v/>
      </c>
      <c r="N27" s="317" t="str">
        <f t="shared" si="0"/>
        <v/>
      </c>
      <c r="O27" s="318" t="str">
        <f t="shared" si="1"/>
        <v/>
      </c>
      <c r="P27" s="319" t="str">
        <f t="shared" si="2"/>
        <v/>
      </c>
      <c r="Q27" s="320"/>
      <c r="R27" s="321"/>
    </row>
    <row r="28" spans="1:18" ht="20.100000000000001" customHeight="1" x14ac:dyDescent="0.25">
      <c r="A28" s="292">
        <v>22</v>
      </c>
      <c r="B28" s="314" t="str">
        <f>IF(Barèmes!B27="","",Barèmes!B27)</f>
        <v/>
      </c>
      <c r="C28" s="314" t="str">
        <f>IF(Barèmes!C27="","",Barèmes!C27)</f>
        <v/>
      </c>
      <c r="D28" s="314" t="str">
        <f>IF(Barèmes!D27="","",Barèmes!D27)</f>
        <v/>
      </c>
      <c r="E28" s="314" t="str">
        <f>IF(Barèmes!E27="","",Barèmes!E27)</f>
        <v/>
      </c>
      <c r="F28" s="314" t="str">
        <f>IF(Barèmes!F27="","",Barèmes!F27)</f>
        <v/>
      </c>
      <c r="G28" s="314" t="str">
        <f>IF(Barèmes!G27="","",Barèmes!G27)</f>
        <v/>
      </c>
      <c r="H28" s="314" t="str">
        <f>IF(Barèmes!H27="","",Barèmes!H27)</f>
        <v/>
      </c>
      <c r="I28" s="272"/>
      <c r="J28" s="272" t="str">
        <f>Barèmes!I27</f>
        <v/>
      </c>
      <c r="K28" s="272"/>
      <c r="L28" s="315" t="str">
        <f>IF(Barèmes!L27="","",Barèmes!L27)</f>
        <v/>
      </c>
      <c r="M28" s="316" t="str">
        <f t="shared" si="3"/>
        <v/>
      </c>
      <c r="N28" s="317" t="str">
        <f t="shared" si="0"/>
        <v/>
      </c>
      <c r="O28" s="318" t="str">
        <f t="shared" si="1"/>
        <v/>
      </c>
      <c r="P28" s="319" t="str">
        <f t="shared" si="2"/>
        <v/>
      </c>
      <c r="Q28" s="320"/>
      <c r="R28" s="321"/>
    </row>
    <row r="29" spans="1:18" ht="20.100000000000001" customHeight="1" x14ac:dyDescent="0.25">
      <c r="A29" s="292">
        <v>23</v>
      </c>
      <c r="B29" s="314" t="str">
        <f>IF(Barèmes!B28="","",Barèmes!B28)</f>
        <v/>
      </c>
      <c r="C29" s="314" t="str">
        <f>IF(Barèmes!C28="","",Barèmes!C28)</f>
        <v/>
      </c>
      <c r="D29" s="314" t="str">
        <f>IF(Barèmes!D28="","",Barèmes!D28)</f>
        <v/>
      </c>
      <c r="E29" s="314" t="str">
        <f>IF(Barèmes!E28="","",Barèmes!E28)</f>
        <v/>
      </c>
      <c r="F29" s="314" t="str">
        <f>IF(Barèmes!F28="","",Barèmes!F28)</f>
        <v/>
      </c>
      <c r="G29" s="314" t="str">
        <f>IF(Barèmes!G28="","",Barèmes!G28)</f>
        <v/>
      </c>
      <c r="H29" s="314" t="str">
        <f>IF(Barèmes!H28="","",Barèmes!H28)</f>
        <v/>
      </c>
      <c r="I29" s="272"/>
      <c r="J29" s="272" t="str">
        <f>Barèmes!I28</f>
        <v/>
      </c>
      <c r="K29" s="272"/>
      <c r="L29" s="315" t="str">
        <f>IF(Barèmes!L28="","",Barèmes!L28)</f>
        <v/>
      </c>
      <c r="M29" s="316" t="str">
        <f t="shared" si="3"/>
        <v/>
      </c>
      <c r="N29" s="317" t="str">
        <f t="shared" si="0"/>
        <v/>
      </c>
      <c r="O29" s="318" t="str">
        <f t="shared" si="1"/>
        <v/>
      </c>
      <c r="P29" s="319" t="str">
        <f t="shared" si="2"/>
        <v/>
      </c>
      <c r="Q29" s="320"/>
      <c r="R29" s="321"/>
    </row>
    <row r="30" spans="1:18" ht="20.100000000000001" customHeight="1" x14ac:dyDescent="0.25">
      <c r="A30" s="292">
        <v>24</v>
      </c>
      <c r="B30" s="314" t="str">
        <f>IF(Barèmes!B29="","",Barèmes!B29)</f>
        <v/>
      </c>
      <c r="C30" s="314" t="str">
        <f>IF(Barèmes!C29="","",Barèmes!C29)</f>
        <v/>
      </c>
      <c r="D30" s="314" t="str">
        <f>IF(Barèmes!D29="","",Barèmes!D29)</f>
        <v/>
      </c>
      <c r="E30" s="314" t="str">
        <f>IF(Barèmes!E29="","",Barèmes!E29)</f>
        <v/>
      </c>
      <c r="F30" s="314" t="str">
        <f>IF(Barèmes!F29="","",Barèmes!F29)</f>
        <v/>
      </c>
      <c r="G30" s="314" t="str">
        <f>IF(Barèmes!G29="","",Barèmes!G29)</f>
        <v/>
      </c>
      <c r="H30" s="314" t="str">
        <f>IF(Barèmes!H29="","",Barèmes!H29)</f>
        <v/>
      </c>
      <c r="I30" s="272"/>
      <c r="J30" s="272" t="str">
        <f>Barèmes!I29</f>
        <v/>
      </c>
      <c r="K30" s="272"/>
      <c r="L30" s="315" t="str">
        <f>IF(Barèmes!L29="","",Barèmes!L29)</f>
        <v/>
      </c>
      <c r="M30" s="316" t="str">
        <f t="shared" si="3"/>
        <v/>
      </c>
      <c r="N30" s="317" t="str">
        <f t="shared" si="0"/>
        <v/>
      </c>
      <c r="O30" s="318" t="str">
        <f t="shared" si="1"/>
        <v/>
      </c>
      <c r="P30" s="319" t="str">
        <f t="shared" si="2"/>
        <v/>
      </c>
      <c r="Q30" s="320"/>
      <c r="R30" s="321"/>
    </row>
    <row r="31" spans="1:18" ht="20.100000000000001" customHeight="1" x14ac:dyDescent="0.25">
      <c r="A31" s="292">
        <v>25</v>
      </c>
      <c r="B31" s="314" t="str">
        <f>IF(Barèmes!B30="","",Barèmes!B30)</f>
        <v/>
      </c>
      <c r="C31" s="314" t="str">
        <f>IF(Barèmes!C30="","",Barèmes!C30)</f>
        <v/>
      </c>
      <c r="D31" s="314" t="str">
        <f>IF(Barèmes!D30="","",Barèmes!D30)</f>
        <v/>
      </c>
      <c r="E31" s="314" t="str">
        <f>IF(Barèmes!E30="","",Barèmes!E30)</f>
        <v/>
      </c>
      <c r="F31" s="314" t="str">
        <f>IF(Barèmes!F30="","",Barèmes!F30)</f>
        <v/>
      </c>
      <c r="G31" s="314" t="str">
        <f>IF(Barèmes!G30="","",Barèmes!G30)</f>
        <v/>
      </c>
      <c r="H31" s="314" t="str">
        <f>IF(Barèmes!H30="","",Barèmes!H30)</f>
        <v/>
      </c>
      <c r="I31" s="272"/>
      <c r="J31" s="272" t="str">
        <f>Barèmes!I30</f>
        <v/>
      </c>
      <c r="K31" s="272"/>
      <c r="L31" s="315" t="str">
        <f>IF(Barèmes!L30="","",Barèmes!L30)</f>
        <v/>
      </c>
      <c r="M31" s="316" t="str">
        <f t="shared" si="3"/>
        <v/>
      </c>
      <c r="N31" s="317" t="str">
        <f t="shared" si="0"/>
        <v/>
      </c>
      <c r="O31" s="318" t="str">
        <f t="shared" si="1"/>
        <v/>
      </c>
      <c r="P31" s="319" t="str">
        <f t="shared" si="2"/>
        <v/>
      </c>
      <c r="Q31" s="320"/>
      <c r="R31" s="321"/>
    </row>
    <row r="32" spans="1:18" ht="20.100000000000001" customHeight="1" x14ac:dyDescent="0.25">
      <c r="A32" s="292">
        <v>26</v>
      </c>
      <c r="B32" s="314" t="str">
        <f>IF(Barèmes!B31="","",Barèmes!B31)</f>
        <v/>
      </c>
      <c r="C32" s="314" t="str">
        <f>IF(Barèmes!C31="","",Barèmes!C31)</f>
        <v/>
      </c>
      <c r="D32" s="314" t="str">
        <f>IF(Barèmes!D31="","",Barèmes!D31)</f>
        <v/>
      </c>
      <c r="E32" s="314" t="str">
        <f>IF(Barèmes!E31="","",Barèmes!E31)</f>
        <v/>
      </c>
      <c r="F32" s="314" t="str">
        <f>IF(Barèmes!F31="","",Barèmes!F31)</f>
        <v/>
      </c>
      <c r="G32" s="314" t="str">
        <f>IF(Barèmes!G31="","",Barèmes!G31)</f>
        <v/>
      </c>
      <c r="H32" s="314" t="str">
        <f>IF(Barèmes!H31="","",Barèmes!H31)</f>
        <v/>
      </c>
      <c r="I32" s="272"/>
      <c r="J32" s="272" t="str">
        <f>Barèmes!I31</f>
        <v/>
      </c>
      <c r="K32" s="272"/>
      <c r="L32" s="315" t="str">
        <f>IF(Barèmes!L31="","",Barèmes!L31)</f>
        <v/>
      </c>
      <c r="M32" s="316" t="str">
        <f t="shared" si="3"/>
        <v/>
      </c>
      <c r="N32" s="317" t="str">
        <f t="shared" si="0"/>
        <v/>
      </c>
      <c r="O32" s="318" t="str">
        <f t="shared" si="1"/>
        <v/>
      </c>
      <c r="P32" s="319" t="str">
        <f t="shared" si="2"/>
        <v/>
      </c>
      <c r="Q32" s="320"/>
      <c r="R32" s="321"/>
    </row>
    <row r="33" spans="1:18" ht="20.100000000000001" customHeight="1" x14ac:dyDescent="0.25">
      <c r="A33" s="292">
        <v>27</v>
      </c>
      <c r="B33" s="314" t="str">
        <f>IF(Barèmes!B32="","",Barèmes!B32)</f>
        <v/>
      </c>
      <c r="C33" s="314" t="str">
        <f>IF(Barèmes!C32="","",Barèmes!C32)</f>
        <v/>
      </c>
      <c r="D33" s="314" t="str">
        <f>IF(Barèmes!D32="","",Barèmes!D32)</f>
        <v/>
      </c>
      <c r="E33" s="314" t="str">
        <f>IF(Barèmes!E32="","",Barèmes!E32)</f>
        <v/>
      </c>
      <c r="F33" s="314" t="str">
        <f>IF(Barèmes!F32="","",Barèmes!F32)</f>
        <v/>
      </c>
      <c r="G33" s="314" t="str">
        <f>IF(Barèmes!G32="","",Barèmes!G32)</f>
        <v/>
      </c>
      <c r="H33" s="314" t="str">
        <f>IF(Barèmes!H32="","",Barèmes!H32)</f>
        <v/>
      </c>
      <c r="I33" s="272"/>
      <c r="J33" s="272" t="str">
        <f>Barèmes!I32</f>
        <v/>
      </c>
      <c r="K33" s="272"/>
      <c r="L33" s="315" t="str">
        <f>IF(Barèmes!L32="","",Barèmes!L32)</f>
        <v/>
      </c>
      <c r="M33" s="316" t="str">
        <f t="shared" si="3"/>
        <v/>
      </c>
      <c r="N33" s="317" t="str">
        <f t="shared" si="0"/>
        <v/>
      </c>
      <c r="O33" s="318" t="str">
        <f t="shared" si="1"/>
        <v/>
      </c>
      <c r="P33" s="319" t="str">
        <f t="shared" si="2"/>
        <v/>
      </c>
      <c r="Q33" s="320"/>
      <c r="R33" s="321"/>
    </row>
    <row r="34" spans="1:18" ht="20.100000000000001" customHeight="1" x14ac:dyDescent="0.25">
      <c r="A34" s="292">
        <v>28</v>
      </c>
      <c r="B34" s="314" t="str">
        <f>IF(Barèmes!B33="","",Barèmes!B33)</f>
        <v/>
      </c>
      <c r="C34" s="314" t="str">
        <f>IF(Barèmes!C33="","",Barèmes!C33)</f>
        <v/>
      </c>
      <c r="D34" s="314" t="str">
        <f>IF(Barèmes!D33="","",Barèmes!D33)</f>
        <v/>
      </c>
      <c r="E34" s="314" t="str">
        <f>IF(Barèmes!E33="","",Barèmes!E33)</f>
        <v/>
      </c>
      <c r="F34" s="314" t="str">
        <f>IF(Barèmes!F33="","",Barèmes!F33)</f>
        <v/>
      </c>
      <c r="G34" s="314" t="str">
        <f>IF(Barèmes!G33="","",Barèmes!G33)</f>
        <v/>
      </c>
      <c r="H34" s="314" t="str">
        <f>IF(Barèmes!H33="","",Barèmes!H33)</f>
        <v/>
      </c>
      <c r="I34" s="272"/>
      <c r="J34" s="272" t="str">
        <f>Barèmes!I33</f>
        <v/>
      </c>
      <c r="K34" s="272"/>
      <c r="L34" s="315" t="str">
        <f>IF(Barèmes!L33="","",Barèmes!L33)</f>
        <v/>
      </c>
      <c r="M34" s="316" t="str">
        <f t="shared" si="3"/>
        <v/>
      </c>
      <c r="N34" s="317" t="str">
        <f t="shared" si="0"/>
        <v/>
      </c>
      <c r="O34" s="318" t="str">
        <f t="shared" si="1"/>
        <v/>
      </c>
      <c r="P34" s="319" t="str">
        <f t="shared" si="2"/>
        <v/>
      </c>
      <c r="Q34" s="320"/>
      <c r="R34" s="321"/>
    </row>
    <row r="35" spans="1:18" ht="20.100000000000001" customHeight="1" x14ac:dyDescent="0.25">
      <c r="A35" s="292">
        <v>29</v>
      </c>
      <c r="B35" s="314" t="str">
        <f>IF(Barèmes!B34="","",Barèmes!B34)</f>
        <v/>
      </c>
      <c r="C35" s="314" t="str">
        <f>IF(Barèmes!C34="","",Barèmes!C34)</f>
        <v/>
      </c>
      <c r="D35" s="314" t="str">
        <f>IF(Barèmes!D34="","",Barèmes!D34)</f>
        <v/>
      </c>
      <c r="E35" s="314" t="str">
        <f>IF(Barèmes!E34="","",Barèmes!E34)</f>
        <v/>
      </c>
      <c r="F35" s="314" t="str">
        <f>IF(Barèmes!F34="","",Barèmes!F34)</f>
        <v/>
      </c>
      <c r="G35" s="314" t="str">
        <f>IF(Barèmes!G34="","",Barèmes!G34)</f>
        <v/>
      </c>
      <c r="H35" s="314" t="str">
        <f>IF(Barèmes!H34="","",Barèmes!H34)</f>
        <v/>
      </c>
      <c r="I35" s="272"/>
      <c r="J35" s="272" t="str">
        <f>Barèmes!I34</f>
        <v/>
      </c>
      <c r="K35" s="272"/>
      <c r="L35" s="315" t="str">
        <f>IF(Barèmes!L34="","",Barèmes!L34)</f>
        <v/>
      </c>
      <c r="M35" s="316" t="str">
        <f t="shared" si="3"/>
        <v/>
      </c>
      <c r="N35" s="317" t="str">
        <f t="shared" si="0"/>
        <v/>
      </c>
      <c r="O35" s="318" t="str">
        <f t="shared" si="1"/>
        <v/>
      </c>
      <c r="P35" s="319" t="str">
        <f t="shared" si="2"/>
        <v/>
      </c>
      <c r="Q35" s="320"/>
      <c r="R35" s="321"/>
    </row>
    <row r="36" spans="1:18" ht="20.100000000000001" customHeight="1" x14ac:dyDescent="0.25">
      <c r="A36" s="292">
        <v>30</v>
      </c>
      <c r="B36" s="314" t="str">
        <f>IF(Barèmes!B35="","",Barèmes!B35)</f>
        <v/>
      </c>
      <c r="C36" s="314" t="str">
        <f>IF(Barèmes!C35="","",Barèmes!C35)</f>
        <v/>
      </c>
      <c r="D36" s="314" t="str">
        <f>IF(Barèmes!D35="","",Barèmes!D35)</f>
        <v/>
      </c>
      <c r="E36" s="314" t="str">
        <f>IF(Barèmes!E35="","",Barèmes!E35)</f>
        <v/>
      </c>
      <c r="F36" s="314" t="str">
        <f>IF(Barèmes!F35="","",Barèmes!F35)</f>
        <v/>
      </c>
      <c r="G36" s="314" t="str">
        <f>IF(Barèmes!G35="","",Barèmes!G35)</f>
        <v/>
      </c>
      <c r="H36" s="314" t="str">
        <f>IF(Barèmes!H35="","",Barèmes!H35)</f>
        <v/>
      </c>
      <c r="I36" s="272"/>
      <c r="J36" s="272" t="str">
        <f>Barèmes!I35</f>
        <v/>
      </c>
      <c r="K36" s="272"/>
      <c r="L36" s="315" t="str">
        <f>IF(Barèmes!L35="","",Barèmes!L35)</f>
        <v/>
      </c>
      <c r="M36" s="316" t="str">
        <f t="shared" si="3"/>
        <v/>
      </c>
      <c r="N36" s="317" t="str">
        <f t="shared" si="0"/>
        <v/>
      </c>
      <c r="O36" s="318" t="str">
        <f t="shared" si="1"/>
        <v/>
      </c>
      <c r="P36" s="319" t="str">
        <f t="shared" si="2"/>
        <v/>
      </c>
      <c r="Q36" s="320"/>
      <c r="R36" s="321"/>
    </row>
    <row r="37" spans="1:18" ht="20.100000000000001" customHeight="1" x14ac:dyDescent="0.25">
      <c r="A37" s="292">
        <v>31</v>
      </c>
      <c r="B37" s="314" t="str">
        <f>IF(Barèmes!B36="","",Barèmes!B36)</f>
        <v/>
      </c>
      <c r="C37" s="314" t="str">
        <f>IF(Barèmes!C36="","",Barèmes!C36)</f>
        <v/>
      </c>
      <c r="D37" s="314" t="str">
        <f>IF(Barèmes!D36="","",Barèmes!D36)</f>
        <v/>
      </c>
      <c r="E37" s="314" t="str">
        <f>IF(Barèmes!E36="","",Barèmes!E36)</f>
        <v/>
      </c>
      <c r="F37" s="314" t="str">
        <f>IF(Barèmes!F36="","",Barèmes!F36)</f>
        <v/>
      </c>
      <c r="G37" s="314" t="str">
        <f>IF(Barèmes!G36="","",Barèmes!G36)</f>
        <v/>
      </c>
      <c r="H37" s="314" t="str">
        <f>IF(Barèmes!H36="","",Barèmes!H36)</f>
        <v/>
      </c>
      <c r="I37" s="272"/>
      <c r="J37" s="272" t="str">
        <f>Barèmes!I36</f>
        <v/>
      </c>
      <c r="K37" s="272"/>
      <c r="L37" s="315" t="str">
        <f>IF(Barèmes!L36="","",Barèmes!L36)</f>
        <v/>
      </c>
      <c r="M37" s="316" t="str">
        <f t="shared" si="3"/>
        <v/>
      </c>
      <c r="N37" s="317" t="str">
        <f t="shared" si="0"/>
        <v/>
      </c>
      <c r="O37" s="318" t="str">
        <f t="shared" si="1"/>
        <v/>
      </c>
      <c r="P37" s="319" t="str">
        <f t="shared" si="2"/>
        <v/>
      </c>
      <c r="Q37" s="320"/>
      <c r="R37" s="321"/>
    </row>
    <row r="38" spans="1:18" ht="20.100000000000001" customHeight="1" x14ac:dyDescent="0.25">
      <c r="A38" s="292">
        <v>32</v>
      </c>
      <c r="B38" s="314" t="str">
        <f>IF(Barèmes!B37="","",Barèmes!B37)</f>
        <v/>
      </c>
      <c r="C38" s="314" t="str">
        <f>IF(Barèmes!C37="","",Barèmes!C37)</f>
        <v/>
      </c>
      <c r="D38" s="314" t="str">
        <f>IF(Barèmes!D37="","",Barèmes!D37)</f>
        <v/>
      </c>
      <c r="E38" s="314" t="str">
        <f>IF(Barèmes!E37="","",Barèmes!E37)</f>
        <v/>
      </c>
      <c r="F38" s="314" t="str">
        <f>IF(Barèmes!F37="","",Barèmes!F37)</f>
        <v/>
      </c>
      <c r="G38" s="314" t="str">
        <f>IF(Barèmes!G37="","",Barèmes!G37)</f>
        <v/>
      </c>
      <c r="H38" s="314" t="str">
        <f>IF(Barèmes!H37="","",Barèmes!H37)</f>
        <v/>
      </c>
      <c r="I38" s="272"/>
      <c r="J38" s="272" t="str">
        <f>Barèmes!I37</f>
        <v/>
      </c>
      <c r="K38" s="272"/>
      <c r="L38" s="315" t="str">
        <f>IF(Barèmes!L37="","",Barèmes!L37)</f>
        <v/>
      </c>
      <c r="M38" s="316" t="str">
        <f t="shared" si="3"/>
        <v/>
      </c>
      <c r="N38" s="317" t="str">
        <f t="shared" si="0"/>
        <v/>
      </c>
      <c r="O38" s="318" t="str">
        <f t="shared" si="1"/>
        <v/>
      </c>
      <c r="P38" s="319" t="str">
        <f t="shared" si="2"/>
        <v/>
      </c>
      <c r="Q38" s="320"/>
      <c r="R38" s="321"/>
    </row>
    <row r="39" spans="1:18" ht="20.100000000000001" customHeight="1" x14ac:dyDescent="0.25">
      <c r="A39" s="292">
        <v>33</v>
      </c>
      <c r="B39" s="314" t="str">
        <f>IF(Barèmes!B38="","",Barèmes!B38)</f>
        <v/>
      </c>
      <c r="C39" s="314" t="str">
        <f>IF(Barèmes!C38="","",Barèmes!C38)</f>
        <v/>
      </c>
      <c r="D39" s="314" t="str">
        <f>IF(Barèmes!D38="","",Barèmes!D38)</f>
        <v/>
      </c>
      <c r="E39" s="314" t="str">
        <f>IF(Barèmes!E38="","",Barèmes!E38)</f>
        <v/>
      </c>
      <c r="F39" s="314" t="str">
        <f>IF(Barèmes!F38="","",Barèmes!F38)</f>
        <v/>
      </c>
      <c r="G39" s="314" t="str">
        <f>IF(Barèmes!G38="","",Barèmes!G38)</f>
        <v/>
      </c>
      <c r="H39" s="314" t="str">
        <f>IF(Barèmes!H38="","",Barèmes!H38)</f>
        <v/>
      </c>
      <c r="I39" s="272"/>
      <c r="J39" s="272" t="str">
        <f>Barèmes!I38</f>
        <v/>
      </c>
      <c r="K39" s="272"/>
      <c r="L39" s="315" t="str">
        <f>IF(Barèmes!L38="","",Barèmes!L38)</f>
        <v/>
      </c>
      <c r="M39" s="316" t="str">
        <f t="shared" si="3"/>
        <v/>
      </c>
      <c r="N39" s="317" t="str">
        <f t="shared" si="0"/>
        <v/>
      </c>
      <c r="O39" s="318" t="str">
        <f t="shared" si="1"/>
        <v/>
      </c>
      <c r="P39" s="319" t="str">
        <f t="shared" si="2"/>
        <v/>
      </c>
      <c r="Q39" s="320"/>
      <c r="R39" s="321"/>
    </row>
    <row r="40" spans="1:18" ht="20.100000000000001" customHeight="1" x14ac:dyDescent="0.25">
      <c r="A40" s="292">
        <v>34</v>
      </c>
      <c r="B40" s="314" t="str">
        <f>IF(Barèmes!B39="","",Barèmes!B39)</f>
        <v/>
      </c>
      <c r="C40" s="314" t="str">
        <f>IF(Barèmes!C39="","",Barèmes!C39)</f>
        <v/>
      </c>
      <c r="D40" s="314" t="str">
        <f>IF(Barèmes!D39="","",Barèmes!D39)</f>
        <v/>
      </c>
      <c r="E40" s="314" t="str">
        <f>IF(Barèmes!E39="","",Barèmes!E39)</f>
        <v/>
      </c>
      <c r="F40" s="314" t="str">
        <f>IF(Barèmes!F39="","",Barèmes!F39)</f>
        <v/>
      </c>
      <c r="G40" s="314" t="str">
        <f>IF(Barèmes!G39="","",Barèmes!G39)</f>
        <v/>
      </c>
      <c r="H40" s="314" t="str">
        <f>IF(Barèmes!H39="","",Barèmes!H39)</f>
        <v/>
      </c>
      <c r="I40" s="272"/>
      <c r="J40" s="272" t="str">
        <f>Barèmes!I39</f>
        <v/>
      </c>
      <c r="K40" s="272"/>
      <c r="L40" s="315" t="str">
        <f>IF(Barèmes!L39="","",Barèmes!L39)</f>
        <v/>
      </c>
      <c r="M40" s="316" t="str">
        <f t="shared" si="3"/>
        <v/>
      </c>
      <c r="N40" s="317" t="str">
        <f t="shared" si="0"/>
        <v/>
      </c>
      <c r="O40" s="318" t="str">
        <f t="shared" si="1"/>
        <v/>
      </c>
      <c r="P40" s="319" t="str">
        <f t="shared" si="2"/>
        <v/>
      </c>
      <c r="Q40" s="320"/>
      <c r="R40" s="321"/>
    </row>
    <row r="41" spans="1:18" ht="20.100000000000001" customHeight="1" x14ac:dyDescent="0.25">
      <c r="A41" s="292">
        <v>35</v>
      </c>
      <c r="B41" s="314" t="str">
        <f>IF(Barèmes!B40="","",Barèmes!B40)</f>
        <v/>
      </c>
      <c r="C41" s="314" t="str">
        <f>IF(Barèmes!C40="","",Barèmes!C40)</f>
        <v/>
      </c>
      <c r="D41" s="314" t="str">
        <f>IF(Barèmes!D40="","",Barèmes!D40)</f>
        <v/>
      </c>
      <c r="E41" s="314" t="str">
        <f>IF(Barèmes!E40="","",Barèmes!E40)</f>
        <v/>
      </c>
      <c r="F41" s="314" t="str">
        <f>IF(Barèmes!F40="","",Barèmes!F40)</f>
        <v/>
      </c>
      <c r="G41" s="314" t="str">
        <f>IF(Barèmes!G40="","",Barèmes!G40)</f>
        <v/>
      </c>
      <c r="H41" s="314" t="str">
        <f>IF(Barèmes!H40="","",Barèmes!H40)</f>
        <v/>
      </c>
      <c r="I41" s="272"/>
      <c r="J41" s="272" t="str">
        <f>Barèmes!I40</f>
        <v/>
      </c>
      <c r="K41" s="272"/>
      <c r="L41" s="315" t="str">
        <f>IF(Barèmes!L40="","",Barèmes!L40)</f>
        <v/>
      </c>
      <c r="M41" s="316" t="str">
        <f t="shared" si="3"/>
        <v/>
      </c>
      <c r="N41" s="317" t="str">
        <f t="shared" si="0"/>
        <v/>
      </c>
      <c r="O41" s="318" t="str">
        <f t="shared" si="1"/>
        <v/>
      </c>
      <c r="P41" s="319" t="str">
        <f t="shared" si="2"/>
        <v/>
      </c>
      <c r="Q41" s="320"/>
      <c r="R41" s="321"/>
    </row>
    <row r="42" spans="1:18" ht="20.100000000000001" customHeight="1" x14ac:dyDescent="0.25">
      <c r="A42" s="292">
        <v>36</v>
      </c>
      <c r="B42" s="314" t="str">
        <f>IF(Barèmes!B41="","",Barèmes!B41)</f>
        <v/>
      </c>
      <c r="C42" s="314" t="str">
        <f>IF(Barèmes!C41="","",Barèmes!C41)</f>
        <v/>
      </c>
      <c r="D42" s="314" t="str">
        <f>IF(Barèmes!D41="","",Barèmes!D41)</f>
        <v/>
      </c>
      <c r="E42" s="314" t="str">
        <f>IF(Barèmes!E41="","",Barèmes!E41)</f>
        <v/>
      </c>
      <c r="F42" s="314" t="str">
        <f>IF(Barèmes!F41="","",Barèmes!F41)</f>
        <v/>
      </c>
      <c r="G42" s="314" t="str">
        <f>IF(Barèmes!G41="","",Barèmes!G41)</f>
        <v/>
      </c>
      <c r="H42" s="314" t="str">
        <f>IF(Barèmes!H41="","",Barèmes!H41)</f>
        <v/>
      </c>
      <c r="I42" s="272"/>
      <c r="J42" s="272" t="str">
        <f>Barèmes!I41</f>
        <v/>
      </c>
      <c r="K42" s="272"/>
      <c r="L42" s="315" t="str">
        <f>IF(Barèmes!L41="","",Barèmes!L41)</f>
        <v/>
      </c>
      <c r="M42" s="316" t="str">
        <f t="shared" si="3"/>
        <v/>
      </c>
      <c r="N42" s="317" t="str">
        <f t="shared" si="0"/>
        <v/>
      </c>
      <c r="O42" s="318" t="str">
        <f t="shared" si="1"/>
        <v/>
      </c>
      <c r="P42" s="319" t="str">
        <f t="shared" si="2"/>
        <v/>
      </c>
      <c r="Q42" s="320"/>
      <c r="R42" s="321"/>
    </row>
    <row r="43" spans="1:18" ht="20.100000000000001" customHeight="1" x14ac:dyDescent="0.25">
      <c r="A43" s="292">
        <v>37</v>
      </c>
      <c r="B43" s="314" t="str">
        <f>IF(Barèmes!B42="","",Barèmes!B42)</f>
        <v/>
      </c>
      <c r="C43" s="314" t="str">
        <f>IF(Barèmes!C42="","",Barèmes!C42)</f>
        <v/>
      </c>
      <c r="D43" s="314" t="str">
        <f>IF(Barèmes!D42="","",Barèmes!D42)</f>
        <v/>
      </c>
      <c r="E43" s="314" t="str">
        <f>IF(Barèmes!E42="","",Barèmes!E42)</f>
        <v/>
      </c>
      <c r="F43" s="314" t="str">
        <f>IF(Barèmes!F42="","",Barèmes!F42)</f>
        <v/>
      </c>
      <c r="G43" s="314" t="str">
        <f>IF(Barèmes!G42="","",Barèmes!G42)</f>
        <v/>
      </c>
      <c r="H43" s="314" t="str">
        <f>IF(Barèmes!H42="","",Barèmes!H42)</f>
        <v/>
      </c>
      <c r="I43" s="272"/>
      <c r="J43" s="272" t="str">
        <f>Barèmes!I42</f>
        <v/>
      </c>
      <c r="K43" s="272"/>
      <c r="L43" s="315" t="str">
        <f>IF(Barèmes!L42="","",Barèmes!L42)</f>
        <v/>
      </c>
      <c r="M43" s="316" t="str">
        <f t="shared" si="3"/>
        <v/>
      </c>
      <c r="N43" s="317" t="str">
        <f t="shared" si="0"/>
        <v/>
      </c>
      <c r="O43" s="318" t="str">
        <f t="shared" si="1"/>
        <v/>
      </c>
      <c r="P43" s="319" t="str">
        <f t="shared" si="2"/>
        <v/>
      </c>
      <c r="Q43" s="320"/>
      <c r="R43" s="321"/>
    </row>
    <row r="44" spans="1:18" ht="20.100000000000001" customHeight="1" x14ac:dyDescent="0.25">
      <c r="A44" s="292">
        <v>38</v>
      </c>
      <c r="B44" s="314" t="str">
        <f>IF(Barèmes!B43="","",Barèmes!B43)</f>
        <v/>
      </c>
      <c r="C44" s="314" t="str">
        <f>IF(Barèmes!C43="","",Barèmes!C43)</f>
        <v/>
      </c>
      <c r="D44" s="314" t="str">
        <f>IF(Barèmes!D43="","",Barèmes!D43)</f>
        <v/>
      </c>
      <c r="E44" s="314" t="str">
        <f>IF(Barèmes!E43="","",Barèmes!E43)</f>
        <v/>
      </c>
      <c r="F44" s="314" t="str">
        <f>IF(Barèmes!F43="","",Barèmes!F43)</f>
        <v/>
      </c>
      <c r="G44" s="314" t="str">
        <f>IF(Barèmes!G43="","",Barèmes!G43)</f>
        <v/>
      </c>
      <c r="H44" s="314" t="str">
        <f>IF(Barèmes!H43="","",Barèmes!H43)</f>
        <v/>
      </c>
      <c r="I44" s="272"/>
      <c r="J44" s="272" t="str">
        <f>Barèmes!I43</f>
        <v/>
      </c>
      <c r="K44" s="272"/>
      <c r="L44" s="315" t="str">
        <f>IF(Barèmes!L43="","",Barèmes!L43)</f>
        <v/>
      </c>
      <c r="M44" s="316" t="str">
        <f t="shared" si="3"/>
        <v/>
      </c>
      <c r="N44" s="317" t="str">
        <f t="shared" si="0"/>
        <v/>
      </c>
      <c r="O44" s="318" t="str">
        <f t="shared" si="1"/>
        <v/>
      </c>
      <c r="P44" s="319" t="str">
        <f t="shared" si="2"/>
        <v/>
      </c>
      <c r="Q44" s="320"/>
      <c r="R44" s="321"/>
    </row>
    <row r="45" spans="1:18" ht="20.100000000000001" customHeight="1" x14ac:dyDescent="0.25">
      <c r="A45" s="292">
        <v>39</v>
      </c>
      <c r="B45" s="314" t="str">
        <f>IF(Barèmes!B44="","",Barèmes!B44)</f>
        <v/>
      </c>
      <c r="C45" s="314" t="str">
        <f>IF(Barèmes!C44="","",Barèmes!C44)</f>
        <v/>
      </c>
      <c r="D45" s="314" t="str">
        <f>IF(Barèmes!D44="","",Barèmes!D44)</f>
        <v/>
      </c>
      <c r="E45" s="314" t="str">
        <f>IF(Barèmes!E44="","",Barèmes!E44)</f>
        <v/>
      </c>
      <c r="F45" s="314" t="str">
        <f>IF(Barèmes!F44="","",Barèmes!F44)</f>
        <v/>
      </c>
      <c r="G45" s="314" t="str">
        <f>IF(Barèmes!G44="","",Barèmes!G44)</f>
        <v/>
      </c>
      <c r="H45" s="314" t="str">
        <f>IF(Barèmes!H44="","",Barèmes!H44)</f>
        <v/>
      </c>
      <c r="I45" s="272"/>
      <c r="J45" s="272" t="str">
        <f>Barèmes!I44</f>
        <v/>
      </c>
      <c r="K45" s="272"/>
      <c r="L45" s="315" t="str">
        <f>IF(Barèmes!L44="","",Barèmes!L44)</f>
        <v/>
      </c>
      <c r="M45" s="316" t="str">
        <f t="shared" si="3"/>
        <v/>
      </c>
      <c r="N45" s="317" t="str">
        <f t="shared" si="0"/>
        <v/>
      </c>
      <c r="O45" s="318" t="str">
        <f t="shared" si="1"/>
        <v/>
      </c>
      <c r="P45" s="319" t="str">
        <f t="shared" si="2"/>
        <v/>
      </c>
      <c r="Q45" s="320"/>
      <c r="R45" s="321"/>
    </row>
    <row r="46" spans="1:18" ht="20.100000000000001" customHeight="1" x14ac:dyDescent="0.25">
      <c r="A46" s="292">
        <v>40</v>
      </c>
      <c r="B46" s="314" t="str">
        <f>IF(Barèmes!B45="","",Barèmes!B45)</f>
        <v/>
      </c>
      <c r="C46" s="314" t="str">
        <f>IF(Barèmes!C45="","",Barèmes!C45)</f>
        <v/>
      </c>
      <c r="D46" s="314" t="str">
        <f>IF(Barèmes!D45="","",Barèmes!D45)</f>
        <v/>
      </c>
      <c r="E46" s="314" t="str">
        <f>IF(Barèmes!E45="","",Barèmes!E45)</f>
        <v/>
      </c>
      <c r="F46" s="314" t="str">
        <f>IF(Barèmes!F45="","",Barèmes!F45)</f>
        <v/>
      </c>
      <c r="G46" s="314" t="str">
        <f>IF(Barèmes!G45="","",Barèmes!G45)</f>
        <v/>
      </c>
      <c r="H46" s="314" t="str">
        <f>IF(Barèmes!H45="","",Barèmes!H45)</f>
        <v/>
      </c>
      <c r="I46" s="272"/>
      <c r="J46" s="272" t="str">
        <f>Barèmes!I45</f>
        <v/>
      </c>
      <c r="K46" s="272"/>
      <c r="L46" s="315" t="str">
        <f>IF(Barèmes!L45="","",Barèmes!L45)</f>
        <v/>
      </c>
      <c r="M46" s="316" t="str">
        <f t="shared" si="3"/>
        <v/>
      </c>
      <c r="N46" s="317" t="str">
        <f t="shared" si="0"/>
        <v/>
      </c>
      <c r="O46" s="318" t="str">
        <f t="shared" si="1"/>
        <v/>
      </c>
      <c r="P46" s="319" t="str">
        <f t="shared" si="2"/>
        <v/>
      </c>
      <c r="Q46" s="320"/>
      <c r="R46" s="321"/>
    </row>
    <row r="47" spans="1:18" ht="20.100000000000001" customHeight="1" x14ac:dyDescent="0.25">
      <c r="A47" s="292">
        <v>41</v>
      </c>
      <c r="B47" s="314" t="str">
        <f>IF(Barèmes!B46="","",Barèmes!B46)</f>
        <v/>
      </c>
      <c r="C47" s="314" t="str">
        <f>IF(Barèmes!C46="","",Barèmes!C46)</f>
        <v/>
      </c>
      <c r="D47" s="314" t="str">
        <f>IF(Barèmes!D46="","",Barèmes!D46)</f>
        <v/>
      </c>
      <c r="E47" s="314" t="str">
        <f>IF(Barèmes!E46="","",Barèmes!E46)</f>
        <v/>
      </c>
      <c r="F47" s="314" t="str">
        <f>IF(Barèmes!F46="","",Barèmes!F46)</f>
        <v/>
      </c>
      <c r="G47" s="314" t="str">
        <f>IF(Barèmes!G46="","",Barèmes!G46)</f>
        <v/>
      </c>
      <c r="H47" s="314" t="str">
        <f>IF(Barèmes!H46="","",Barèmes!H46)</f>
        <v/>
      </c>
      <c r="I47" s="272"/>
      <c r="J47" s="272" t="str">
        <f>Barèmes!I46</f>
        <v/>
      </c>
      <c r="K47" s="272"/>
      <c r="L47" s="315" t="str">
        <f>IF(Barèmes!L46="","",Barèmes!L46)</f>
        <v/>
      </c>
      <c r="M47" s="316" t="str">
        <f t="shared" si="3"/>
        <v/>
      </c>
      <c r="N47" s="317" t="str">
        <f t="shared" si="0"/>
        <v/>
      </c>
      <c r="O47" s="318" t="str">
        <f t="shared" si="1"/>
        <v/>
      </c>
      <c r="P47" s="319" t="str">
        <f t="shared" si="2"/>
        <v/>
      </c>
      <c r="Q47" s="320"/>
      <c r="R47" s="321"/>
    </row>
    <row r="48" spans="1:18" ht="20.100000000000001" customHeight="1" x14ac:dyDescent="0.25">
      <c r="A48" s="292">
        <v>42</v>
      </c>
      <c r="B48" s="314" t="str">
        <f>IF(Barèmes!B47="","",Barèmes!B47)</f>
        <v/>
      </c>
      <c r="C48" s="314" t="str">
        <f>IF(Barèmes!C47="","",Barèmes!C47)</f>
        <v/>
      </c>
      <c r="D48" s="314" t="str">
        <f>IF(Barèmes!D47="","",Barèmes!D47)</f>
        <v/>
      </c>
      <c r="E48" s="314" t="str">
        <f>IF(Barèmes!E47="","",Barèmes!E47)</f>
        <v/>
      </c>
      <c r="F48" s="314" t="str">
        <f>IF(Barèmes!F47="","",Barèmes!F47)</f>
        <v/>
      </c>
      <c r="G48" s="314" t="str">
        <f>IF(Barèmes!G47="","",Barèmes!G47)</f>
        <v/>
      </c>
      <c r="H48" s="314" t="str">
        <f>IF(Barèmes!H47="","",Barèmes!H47)</f>
        <v/>
      </c>
      <c r="I48" s="272"/>
      <c r="J48" s="272" t="str">
        <f>Barèmes!I47</f>
        <v/>
      </c>
      <c r="K48" s="272"/>
      <c r="L48" s="315" t="str">
        <f>IF(Barèmes!L47="","",Barèmes!L47)</f>
        <v/>
      </c>
      <c r="M48" s="316" t="str">
        <f t="shared" si="3"/>
        <v/>
      </c>
      <c r="N48" s="317" t="str">
        <f t="shared" si="0"/>
        <v/>
      </c>
      <c r="O48" s="318" t="str">
        <f t="shared" si="1"/>
        <v/>
      </c>
      <c r="P48" s="319" t="str">
        <f t="shared" si="2"/>
        <v/>
      </c>
      <c r="Q48" s="320"/>
      <c r="R48" s="321"/>
    </row>
    <row r="49" spans="1:18" ht="20.100000000000001" customHeight="1" x14ac:dyDescent="0.25">
      <c r="A49" s="292">
        <v>43</v>
      </c>
      <c r="B49" s="314" t="str">
        <f>IF(Barèmes!B48="","",Barèmes!B48)</f>
        <v/>
      </c>
      <c r="C49" s="314" t="str">
        <f>IF(Barèmes!C48="","",Barèmes!C48)</f>
        <v/>
      </c>
      <c r="D49" s="314" t="str">
        <f>IF(Barèmes!D48="","",Barèmes!D48)</f>
        <v/>
      </c>
      <c r="E49" s="314" t="str">
        <f>IF(Barèmes!E48="","",Barèmes!E48)</f>
        <v/>
      </c>
      <c r="F49" s="314" t="str">
        <f>IF(Barèmes!F48="","",Barèmes!F48)</f>
        <v/>
      </c>
      <c r="G49" s="314" t="str">
        <f>IF(Barèmes!G48="","",Barèmes!G48)</f>
        <v/>
      </c>
      <c r="H49" s="314" t="str">
        <f>IF(Barèmes!H48="","",Barèmes!H48)</f>
        <v/>
      </c>
      <c r="I49" s="272"/>
      <c r="J49" s="272" t="str">
        <f>Barèmes!I48</f>
        <v/>
      </c>
      <c r="K49" s="272"/>
      <c r="L49" s="315" t="str">
        <f>IF(Barèmes!L48="","",Barèmes!L48)</f>
        <v/>
      </c>
      <c r="M49" s="316" t="str">
        <f t="shared" si="3"/>
        <v/>
      </c>
      <c r="N49" s="317" t="str">
        <f t="shared" si="0"/>
        <v/>
      </c>
      <c r="O49" s="318" t="str">
        <f t="shared" si="1"/>
        <v/>
      </c>
      <c r="P49" s="319" t="str">
        <f t="shared" si="2"/>
        <v/>
      </c>
      <c r="Q49" s="320"/>
      <c r="R49" s="321"/>
    </row>
    <row r="50" spans="1:18" ht="20.100000000000001" customHeight="1" x14ac:dyDescent="0.25">
      <c r="A50" s="292">
        <v>44</v>
      </c>
      <c r="B50" s="314" t="str">
        <f>IF(Barèmes!B49="","",Barèmes!B49)</f>
        <v/>
      </c>
      <c r="C50" s="314" t="str">
        <f>IF(Barèmes!C49="","",Barèmes!C49)</f>
        <v/>
      </c>
      <c r="D50" s="314" t="str">
        <f>IF(Barèmes!D49="","",Barèmes!D49)</f>
        <v/>
      </c>
      <c r="E50" s="314" t="str">
        <f>IF(Barèmes!E49="","",Barèmes!E49)</f>
        <v/>
      </c>
      <c r="F50" s="314" t="str">
        <f>IF(Barèmes!F49="","",Barèmes!F49)</f>
        <v/>
      </c>
      <c r="G50" s="314" t="str">
        <f>IF(Barèmes!G49="","",Barèmes!G49)</f>
        <v/>
      </c>
      <c r="H50" s="314" t="str">
        <f>IF(Barèmes!H49="","",Barèmes!H49)</f>
        <v/>
      </c>
      <c r="I50" s="272"/>
      <c r="J50" s="272" t="str">
        <f>Barèmes!I49</f>
        <v/>
      </c>
      <c r="K50" s="272"/>
      <c r="L50" s="315" t="str">
        <f>IF(Barèmes!L49="","",Barèmes!L49)</f>
        <v/>
      </c>
      <c r="M50" s="316" t="str">
        <f t="shared" si="3"/>
        <v/>
      </c>
      <c r="N50" s="317" t="str">
        <f t="shared" si="0"/>
        <v/>
      </c>
      <c r="O50" s="318" t="str">
        <f t="shared" si="1"/>
        <v/>
      </c>
      <c r="P50" s="319" t="str">
        <f t="shared" si="2"/>
        <v/>
      </c>
      <c r="Q50" s="320"/>
      <c r="R50" s="321"/>
    </row>
    <row r="51" spans="1:18" ht="20.100000000000001" customHeight="1" x14ac:dyDescent="0.25">
      <c r="A51" s="292">
        <v>45</v>
      </c>
      <c r="B51" s="314" t="str">
        <f>IF(Barèmes!B50="","",Barèmes!B50)</f>
        <v/>
      </c>
      <c r="C51" s="314" t="str">
        <f>IF(Barèmes!C50="","",Barèmes!C50)</f>
        <v/>
      </c>
      <c r="D51" s="314" t="str">
        <f>IF(Barèmes!D50="","",Barèmes!D50)</f>
        <v/>
      </c>
      <c r="E51" s="314" t="str">
        <f>IF(Barèmes!E50="","",Barèmes!E50)</f>
        <v/>
      </c>
      <c r="F51" s="314" t="str">
        <f>IF(Barèmes!F50="","",Barèmes!F50)</f>
        <v/>
      </c>
      <c r="G51" s="314" t="str">
        <f>IF(Barèmes!G50="","",Barèmes!G50)</f>
        <v/>
      </c>
      <c r="H51" s="314" t="str">
        <f>IF(Barèmes!H50="","",Barèmes!H50)</f>
        <v/>
      </c>
      <c r="I51" s="272"/>
      <c r="J51" s="272" t="str">
        <f>Barèmes!I50</f>
        <v/>
      </c>
      <c r="K51" s="272"/>
      <c r="L51" s="315" t="str">
        <f>IF(Barèmes!L50="","",Barèmes!L50)</f>
        <v/>
      </c>
      <c r="M51" s="316" t="str">
        <f t="shared" si="3"/>
        <v/>
      </c>
      <c r="N51" s="317" t="str">
        <f t="shared" si="0"/>
        <v/>
      </c>
      <c r="O51" s="318" t="str">
        <f t="shared" si="1"/>
        <v/>
      </c>
      <c r="P51" s="319" t="str">
        <f t="shared" si="2"/>
        <v/>
      </c>
      <c r="Q51" s="320"/>
      <c r="R51" s="321"/>
    </row>
    <row r="52" spans="1:18" ht="20.100000000000001" customHeight="1" x14ac:dyDescent="0.25">
      <c r="A52" s="292">
        <v>46</v>
      </c>
      <c r="B52" s="314" t="str">
        <f>IF(Barèmes!B51="","",Barèmes!B51)</f>
        <v/>
      </c>
      <c r="C52" s="314" t="str">
        <f>IF(Barèmes!C51="","",Barèmes!C51)</f>
        <v/>
      </c>
      <c r="D52" s="314" t="str">
        <f>IF(Barèmes!D51="","",Barèmes!D51)</f>
        <v/>
      </c>
      <c r="E52" s="314" t="str">
        <f>IF(Barèmes!E51="","",Barèmes!E51)</f>
        <v/>
      </c>
      <c r="F52" s="314" t="str">
        <f>IF(Barèmes!F51="","",Barèmes!F51)</f>
        <v/>
      </c>
      <c r="G52" s="314" t="str">
        <f>IF(Barèmes!G51="","",Barèmes!G51)</f>
        <v/>
      </c>
      <c r="H52" s="314" t="str">
        <f>IF(Barèmes!H51="","",Barèmes!H51)</f>
        <v/>
      </c>
      <c r="I52" s="272"/>
      <c r="J52" s="272" t="str">
        <f>Barèmes!I51</f>
        <v/>
      </c>
      <c r="K52" s="272"/>
      <c r="L52" s="315" t="str">
        <f>IF(Barèmes!L51="","",Barèmes!L51)</f>
        <v/>
      </c>
      <c r="M52" s="316" t="str">
        <f t="shared" si="3"/>
        <v/>
      </c>
      <c r="N52" s="317" t="str">
        <f t="shared" si="0"/>
        <v/>
      </c>
      <c r="O52" s="318" t="str">
        <f t="shared" si="1"/>
        <v/>
      </c>
      <c r="P52" s="319" t="str">
        <f t="shared" si="2"/>
        <v/>
      </c>
      <c r="Q52" s="320"/>
      <c r="R52" s="321"/>
    </row>
    <row r="53" spans="1:18" ht="20.100000000000001" customHeight="1" x14ac:dyDescent="0.25">
      <c r="A53" s="292">
        <v>47</v>
      </c>
      <c r="B53" s="314" t="str">
        <f>IF(Barèmes!B52="","",Barèmes!B52)</f>
        <v/>
      </c>
      <c r="C53" s="314" t="str">
        <f>IF(Barèmes!C52="","",Barèmes!C52)</f>
        <v/>
      </c>
      <c r="D53" s="314" t="str">
        <f>IF(Barèmes!D52="","",Barèmes!D52)</f>
        <v/>
      </c>
      <c r="E53" s="314" t="str">
        <f>IF(Barèmes!E52="","",Barèmes!E52)</f>
        <v/>
      </c>
      <c r="F53" s="314" t="str">
        <f>IF(Barèmes!F52="","",Barèmes!F52)</f>
        <v/>
      </c>
      <c r="G53" s="314" t="str">
        <f>IF(Barèmes!G52="","",Barèmes!G52)</f>
        <v/>
      </c>
      <c r="H53" s="314" t="str">
        <f>IF(Barèmes!H52="","",Barèmes!H52)</f>
        <v/>
      </c>
      <c r="I53" s="272"/>
      <c r="J53" s="272" t="str">
        <f>Barèmes!I52</f>
        <v/>
      </c>
      <c r="K53" s="272"/>
      <c r="L53" s="315" t="str">
        <f>IF(Barèmes!L52="","",Barèmes!L52)</f>
        <v/>
      </c>
      <c r="M53" s="316" t="str">
        <f t="shared" si="3"/>
        <v/>
      </c>
      <c r="N53" s="317" t="str">
        <f t="shared" si="0"/>
        <v/>
      </c>
      <c r="O53" s="318" t="str">
        <f t="shared" si="1"/>
        <v/>
      </c>
      <c r="P53" s="319" t="str">
        <f t="shared" si="2"/>
        <v/>
      </c>
      <c r="Q53" s="320"/>
      <c r="R53" s="321"/>
    </row>
    <row r="54" spans="1:18" ht="20.100000000000001" customHeight="1" x14ac:dyDescent="0.25">
      <c r="A54" s="292">
        <v>48</v>
      </c>
      <c r="B54" s="314" t="str">
        <f>IF(Barèmes!B53="","",Barèmes!B53)</f>
        <v/>
      </c>
      <c r="C54" s="314" t="str">
        <f>IF(Barèmes!C53="","",Barèmes!C53)</f>
        <v/>
      </c>
      <c r="D54" s="314" t="str">
        <f>IF(Barèmes!D53="","",Barèmes!D53)</f>
        <v/>
      </c>
      <c r="E54" s="314" t="str">
        <f>IF(Barèmes!E53="","",Barèmes!E53)</f>
        <v/>
      </c>
      <c r="F54" s="314" t="str">
        <f>IF(Barèmes!F53="","",Barèmes!F53)</f>
        <v/>
      </c>
      <c r="G54" s="314" t="str">
        <f>IF(Barèmes!G53="","",Barèmes!G53)</f>
        <v/>
      </c>
      <c r="H54" s="314" t="str">
        <f>IF(Barèmes!H53="","",Barèmes!H53)</f>
        <v/>
      </c>
      <c r="I54" s="272"/>
      <c r="J54" s="272" t="str">
        <f>Barèmes!I53</f>
        <v/>
      </c>
      <c r="K54" s="272"/>
      <c r="L54" s="315" t="str">
        <f>IF(Barèmes!L53="","",Barèmes!L53)</f>
        <v/>
      </c>
      <c r="M54" s="316" t="str">
        <f t="shared" si="3"/>
        <v/>
      </c>
      <c r="N54" s="317" t="str">
        <f t="shared" si="0"/>
        <v/>
      </c>
      <c r="O54" s="318" t="str">
        <f t="shared" si="1"/>
        <v/>
      </c>
      <c r="P54" s="319" t="str">
        <f t="shared" si="2"/>
        <v/>
      </c>
      <c r="Q54" s="320"/>
      <c r="R54" s="321"/>
    </row>
    <row r="55" spans="1:18" ht="20.100000000000001" customHeight="1" x14ac:dyDescent="0.25">
      <c r="A55" s="292">
        <v>49</v>
      </c>
      <c r="B55" s="314" t="str">
        <f>IF(Barèmes!B54="","",Barèmes!B54)</f>
        <v/>
      </c>
      <c r="C55" s="314" t="str">
        <f>IF(Barèmes!C54="","",Barèmes!C54)</f>
        <v/>
      </c>
      <c r="D55" s="314" t="str">
        <f>IF(Barèmes!D54="","",Barèmes!D54)</f>
        <v/>
      </c>
      <c r="E55" s="314" t="str">
        <f>IF(Barèmes!E54="","",Barèmes!E54)</f>
        <v/>
      </c>
      <c r="F55" s="314" t="str">
        <f>IF(Barèmes!F54="","",Barèmes!F54)</f>
        <v/>
      </c>
      <c r="G55" s="314" t="str">
        <f>IF(Barèmes!G54="","",Barèmes!G54)</f>
        <v/>
      </c>
      <c r="H55" s="314" t="str">
        <f>IF(Barèmes!H54="","",Barèmes!H54)</f>
        <v/>
      </c>
      <c r="I55" s="272"/>
      <c r="J55" s="272" t="str">
        <f>Barèmes!I54</f>
        <v/>
      </c>
      <c r="K55" s="272"/>
      <c r="L55" s="315" t="str">
        <f>IF(Barèmes!L54="","",Barèmes!L54)</f>
        <v/>
      </c>
      <c r="M55" s="316" t="str">
        <f t="shared" si="3"/>
        <v/>
      </c>
      <c r="N55" s="317" t="str">
        <f t="shared" si="0"/>
        <v/>
      </c>
      <c r="O55" s="318" t="str">
        <f t="shared" si="1"/>
        <v/>
      </c>
      <c r="P55" s="319" t="str">
        <f t="shared" si="2"/>
        <v/>
      </c>
      <c r="Q55" s="320"/>
      <c r="R55" s="321"/>
    </row>
    <row r="56" spans="1:18" ht="20.100000000000001" customHeight="1" x14ac:dyDescent="0.25">
      <c r="A56" s="292">
        <v>50</v>
      </c>
      <c r="B56" s="314" t="str">
        <f>IF(Barèmes!B55="","",Barèmes!B55)</f>
        <v/>
      </c>
      <c r="C56" s="314" t="str">
        <f>IF(Barèmes!C55="","",Barèmes!C55)</f>
        <v/>
      </c>
      <c r="D56" s="314" t="str">
        <f>IF(Barèmes!D55="","",Barèmes!D55)</f>
        <v/>
      </c>
      <c r="E56" s="314" t="str">
        <f>IF(Barèmes!E55="","",Barèmes!E55)</f>
        <v/>
      </c>
      <c r="F56" s="314" t="str">
        <f>IF(Barèmes!F55="","",Barèmes!F55)</f>
        <v/>
      </c>
      <c r="G56" s="314" t="str">
        <f>IF(Barèmes!G55="","",Barèmes!G55)</f>
        <v/>
      </c>
      <c r="H56" s="314" t="str">
        <f>IF(Barèmes!H55="","",Barèmes!H55)</f>
        <v/>
      </c>
      <c r="I56" s="272"/>
      <c r="J56" s="272" t="str">
        <f>Barèmes!I55</f>
        <v/>
      </c>
      <c r="K56" s="272"/>
      <c r="L56" s="315" t="str">
        <f>IF(Barèmes!L55="","",Barèmes!L55)</f>
        <v/>
      </c>
      <c r="M56" s="316" t="str">
        <f t="shared" si="3"/>
        <v/>
      </c>
      <c r="N56" s="317" t="str">
        <f t="shared" si="0"/>
        <v/>
      </c>
      <c r="O56" s="318" t="str">
        <f t="shared" si="1"/>
        <v/>
      </c>
      <c r="P56" s="319" t="str">
        <f t="shared" si="2"/>
        <v/>
      </c>
      <c r="Q56" s="320"/>
      <c r="R56" s="321"/>
    </row>
    <row r="57" spans="1:18" ht="20.100000000000001" customHeight="1" x14ac:dyDescent="0.25">
      <c r="A57" s="292">
        <v>51</v>
      </c>
      <c r="B57" s="314" t="str">
        <f>IF(Barèmes!B56="","",Barèmes!B56)</f>
        <v/>
      </c>
      <c r="C57" s="314" t="str">
        <f>IF(Barèmes!C56="","",Barèmes!C56)</f>
        <v/>
      </c>
      <c r="D57" s="314" t="str">
        <f>IF(Barèmes!D56="","",Barèmes!D56)</f>
        <v/>
      </c>
      <c r="E57" s="314" t="str">
        <f>IF(Barèmes!E56="","",Barèmes!E56)</f>
        <v/>
      </c>
      <c r="F57" s="314" t="str">
        <f>IF(Barèmes!F56="","",Barèmes!F56)</f>
        <v/>
      </c>
      <c r="G57" s="314" t="str">
        <f>IF(Barèmes!G56="","",Barèmes!G56)</f>
        <v/>
      </c>
      <c r="H57" s="314" t="str">
        <f>IF(Barèmes!H56="","",Barèmes!H56)</f>
        <v/>
      </c>
      <c r="I57" s="272"/>
      <c r="J57" s="272" t="str">
        <f>Barèmes!I56</f>
        <v/>
      </c>
      <c r="K57" s="272"/>
      <c r="L57" s="315" t="str">
        <f>IF(Barèmes!L56="","",Barèmes!L56)</f>
        <v/>
      </c>
      <c r="M57" s="316" t="str">
        <f t="shared" si="3"/>
        <v/>
      </c>
      <c r="N57" s="317" t="str">
        <f t="shared" si="0"/>
        <v/>
      </c>
      <c r="O57" s="318" t="str">
        <f t="shared" si="1"/>
        <v/>
      </c>
      <c r="P57" s="319" t="str">
        <f t="shared" si="2"/>
        <v/>
      </c>
      <c r="Q57" s="320"/>
      <c r="R57" s="321"/>
    </row>
    <row r="58" spans="1:18" ht="20.100000000000001" customHeight="1" x14ac:dyDescent="0.25">
      <c r="A58" s="292">
        <v>52</v>
      </c>
      <c r="B58" s="314" t="str">
        <f>IF(Barèmes!B57="","",Barèmes!B57)</f>
        <v/>
      </c>
      <c r="C58" s="314" t="str">
        <f>IF(Barèmes!C57="","",Barèmes!C57)</f>
        <v/>
      </c>
      <c r="D58" s="314" t="str">
        <f>IF(Barèmes!D57="","",Barèmes!D57)</f>
        <v/>
      </c>
      <c r="E58" s="314" t="str">
        <f>IF(Barèmes!E57="","",Barèmes!E57)</f>
        <v/>
      </c>
      <c r="F58" s="314" t="str">
        <f>IF(Barèmes!F57="","",Barèmes!F57)</f>
        <v/>
      </c>
      <c r="G58" s="314" t="str">
        <f>IF(Barèmes!G57="","",Barèmes!G57)</f>
        <v/>
      </c>
      <c r="H58" s="314" t="str">
        <f>IF(Barèmes!H57="","",Barèmes!H57)</f>
        <v/>
      </c>
      <c r="I58" s="272"/>
      <c r="J58" s="272" t="str">
        <f>Barèmes!I57</f>
        <v/>
      </c>
      <c r="K58" s="272"/>
      <c r="L58" s="315" t="str">
        <f>IF(Barèmes!L57="","",Barèmes!L57)</f>
        <v/>
      </c>
      <c r="M58" s="316" t="str">
        <f t="shared" si="3"/>
        <v/>
      </c>
      <c r="N58" s="317" t="str">
        <f t="shared" si="0"/>
        <v/>
      </c>
      <c r="O58" s="318" t="str">
        <f t="shared" si="1"/>
        <v/>
      </c>
      <c r="P58" s="319" t="str">
        <f t="shared" si="2"/>
        <v/>
      </c>
      <c r="Q58" s="320"/>
      <c r="R58" s="321"/>
    </row>
    <row r="59" spans="1:18" ht="20.100000000000001" customHeight="1" x14ac:dyDescent="0.25">
      <c r="A59" s="292">
        <v>53</v>
      </c>
      <c r="B59" s="314" t="str">
        <f>IF(Barèmes!B58="","",Barèmes!B58)</f>
        <v/>
      </c>
      <c r="C59" s="314" t="str">
        <f>IF(Barèmes!C58="","",Barèmes!C58)</f>
        <v/>
      </c>
      <c r="D59" s="314" t="str">
        <f>IF(Barèmes!D58="","",Barèmes!D58)</f>
        <v/>
      </c>
      <c r="E59" s="314" t="str">
        <f>IF(Barèmes!E58="","",Barèmes!E58)</f>
        <v/>
      </c>
      <c r="F59" s="314" t="str">
        <f>IF(Barèmes!F58="","",Barèmes!F58)</f>
        <v/>
      </c>
      <c r="G59" s="314" t="str">
        <f>IF(Barèmes!G58="","",Barèmes!G58)</f>
        <v/>
      </c>
      <c r="H59" s="314" t="str">
        <f>IF(Barèmes!H58="","",Barèmes!H58)</f>
        <v/>
      </c>
      <c r="I59" s="272"/>
      <c r="J59" s="272" t="str">
        <f>Barèmes!I58</f>
        <v/>
      </c>
      <c r="K59" s="272"/>
      <c r="L59" s="315" t="str">
        <f>IF(Barèmes!L58="","",Barèmes!L58)</f>
        <v/>
      </c>
      <c r="M59" s="316" t="str">
        <f t="shared" si="3"/>
        <v/>
      </c>
      <c r="N59" s="317" t="str">
        <f t="shared" si="0"/>
        <v/>
      </c>
      <c r="O59" s="318" t="str">
        <f t="shared" si="1"/>
        <v/>
      </c>
      <c r="P59" s="319" t="str">
        <f t="shared" si="2"/>
        <v/>
      </c>
      <c r="Q59" s="320"/>
      <c r="R59" s="321"/>
    </row>
    <row r="60" spans="1:18" ht="20.100000000000001" customHeight="1" x14ac:dyDescent="0.25">
      <c r="A60" s="292">
        <v>54</v>
      </c>
      <c r="B60" s="314" t="str">
        <f>IF(Barèmes!B59="","",Barèmes!B59)</f>
        <v/>
      </c>
      <c r="C60" s="314" t="str">
        <f>IF(Barèmes!C59="","",Barèmes!C59)</f>
        <v/>
      </c>
      <c r="D60" s="314" t="str">
        <f>IF(Barèmes!D59="","",Barèmes!D59)</f>
        <v/>
      </c>
      <c r="E60" s="314" t="str">
        <f>IF(Barèmes!E59="","",Barèmes!E59)</f>
        <v/>
      </c>
      <c r="F60" s="314" t="str">
        <f>IF(Barèmes!F59="","",Barèmes!F59)</f>
        <v/>
      </c>
      <c r="G60" s="314" t="str">
        <f>IF(Barèmes!G59="","",Barèmes!G59)</f>
        <v/>
      </c>
      <c r="H60" s="314" t="str">
        <f>IF(Barèmes!H59="","",Barèmes!H59)</f>
        <v/>
      </c>
      <c r="I60" s="272"/>
      <c r="J60" s="272" t="str">
        <f>Barèmes!I59</f>
        <v/>
      </c>
      <c r="K60" s="272"/>
      <c r="L60" s="315" t="str">
        <f>IF(Barèmes!L59="","",Barèmes!L59)</f>
        <v/>
      </c>
      <c r="M60" s="316" t="str">
        <f t="shared" si="3"/>
        <v/>
      </c>
      <c r="N60" s="317" t="str">
        <f t="shared" si="0"/>
        <v/>
      </c>
      <c r="O60" s="318" t="str">
        <f t="shared" si="1"/>
        <v/>
      </c>
      <c r="P60" s="319" t="str">
        <f t="shared" si="2"/>
        <v/>
      </c>
      <c r="Q60" s="320"/>
      <c r="R60" s="321"/>
    </row>
    <row r="61" spans="1:18" ht="20.100000000000001" customHeight="1" x14ac:dyDescent="0.25">
      <c r="A61" s="292">
        <v>55</v>
      </c>
      <c r="B61" s="314" t="str">
        <f>IF(Barèmes!B60="","",Barèmes!B60)</f>
        <v/>
      </c>
      <c r="C61" s="314" t="str">
        <f>IF(Barèmes!C60="","",Barèmes!C60)</f>
        <v/>
      </c>
      <c r="D61" s="314" t="str">
        <f>IF(Barèmes!D60="","",Barèmes!D60)</f>
        <v/>
      </c>
      <c r="E61" s="314" t="str">
        <f>IF(Barèmes!E60="","",Barèmes!E60)</f>
        <v/>
      </c>
      <c r="F61" s="314" t="str">
        <f>IF(Barèmes!F60="","",Barèmes!F60)</f>
        <v/>
      </c>
      <c r="G61" s="314" t="str">
        <f>IF(Barèmes!G60="","",Barèmes!G60)</f>
        <v/>
      </c>
      <c r="H61" s="314" t="str">
        <f>IF(Barèmes!H60="","",Barèmes!H60)</f>
        <v/>
      </c>
      <c r="I61" s="272"/>
      <c r="J61" s="272" t="str">
        <f>Barèmes!I60</f>
        <v/>
      </c>
      <c r="K61" s="272"/>
      <c r="L61" s="315" t="str">
        <f>IF(Barèmes!L60="","",Barèmes!L60)</f>
        <v/>
      </c>
      <c r="M61" s="316" t="str">
        <f t="shared" si="3"/>
        <v/>
      </c>
      <c r="N61" s="317" t="str">
        <f t="shared" si="0"/>
        <v/>
      </c>
      <c r="O61" s="318" t="str">
        <f t="shared" si="1"/>
        <v/>
      </c>
      <c r="P61" s="319" t="str">
        <f t="shared" si="2"/>
        <v/>
      </c>
      <c r="Q61" s="320"/>
      <c r="R61" s="321"/>
    </row>
    <row r="62" spans="1:18" ht="20.100000000000001" customHeight="1" x14ac:dyDescent="0.25">
      <c r="A62" s="292">
        <v>56</v>
      </c>
      <c r="B62" s="314" t="str">
        <f>IF(Barèmes!B61="","",Barèmes!B61)</f>
        <v/>
      </c>
      <c r="C62" s="314" t="str">
        <f>IF(Barèmes!C61="","",Barèmes!C61)</f>
        <v/>
      </c>
      <c r="D62" s="314" t="str">
        <f>IF(Barèmes!D61="","",Barèmes!D61)</f>
        <v/>
      </c>
      <c r="E62" s="314" t="str">
        <f>IF(Barèmes!E61="","",Barèmes!E61)</f>
        <v/>
      </c>
      <c r="F62" s="314" t="str">
        <f>IF(Barèmes!F61="","",Barèmes!F61)</f>
        <v/>
      </c>
      <c r="G62" s="314" t="str">
        <f>IF(Barèmes!G61="","",Barèmes!G61)</f>
        <v/>
      </c>
      <c r="H62" s="314" t="str">
        <f>IF(Barèmes!H61="","",Barèmes!H61)</f>
        <v/>
      </c>
      <c r="I62" s="272"/>
      <c r="J62" s="272" t="str">
        <f>Barèmes!I61</f>
        <v/>
      </c>
      <c r="K62" s="272"/>
      <c r="L62" s="315" t="str">
        <f>IF(Barèmes!L61="","",Barèmes!L61)</f>
        <v/>
      </c>
      <c r="M62" s="316" t="str">
        <f t="shared" si="3"/>
        <v/>
      </c>
      <c r="N62" s="317" t="str">
        <f t="shared" si="0"/>
        <v/>
      </c>
      <c r="O62" s="318" t="str">
        <f t="shared" si="1"/>
        <v/>
      </c>
      <c r="P62" s="319" t="str">
        <f t="shared" si="2"/>
        <v/>
      </c>
      <c r="Q62" s="320"/>
      <c r="R62" s="321"/>
    </row>
    <row r="63" spans="1:18" ht="20.100000000000001" customHeight="1" x14ac:dyDescent="0.25">
      <c r="A63" s="292">
        <v>57</v>
      </c>
      <c r="B63" s="314" t="str">
        <f>IF(Barèmes!B62="","",Barèmes!B62)</f>
        <v/>
      </c>
      <c r="C63" s="314" t="str">
        <f>IF(Barèmes!C62="","",Barèmes!C62)</f>
        <v/>
      </c>
      <c r="D63" s="314" t="str">
        <f>IF(Barèmes!D62="","",Barèmes!D62)</f>
        <v/>
      </c>
      <c r="E63" s="314" t="str">
        <f>IF(Barèmes!E62="","",Barèmes!E62)</f>
        <v/>
      </c>
      <c r="F63" s="314" t="str">
        <f>IF(Barèmes!F62="","",Barèmes!F62)</f>
        <v/>
      </c>
      <c r="G63" s="314" t="str">
        <f>IF(Barèmes!G62="","",Barèmes!G62)</f>
        <v/>
      </c>
      <c r="H63" s="314" t="str">
        <f>IF(Barèmes!H62="","",Barèmes!H62)</f>
        <v/>
      </c>
      <c r="I63" s="272"/>
      <c r="J63" s="272" t="str">
        <f>Barèmes!I62</f>
        <v/>
      </c>
      <c r="K63" s="272"/>
      <c r="L63" s="315" t="str">
        <f>IF(Barèmes!L62="","",Barèmes!L62)</f>
        <v/>
      </c>
      <c r="M63" s="316" t="str">
        <f t="shared" si="3"/>
        <v/>
      </c>
      <c r="N63" s="317" t="str">
        <f t="shared" si="0"/>
        <v/>
      </c>
      <c r="O63" s="318" t="str">
        <f t="shared" si="1"/>
        <v/>
      </c>
      <c r="P63" s="319" t="str">
        <f t="shared" si="2"/>
        <v/>
      </c>
      <c r="Q63" s="320"/>
      <c r="R63" s="321"/>
    </row>
    <row r="64" spans="1:18" ht="20.100000000000001" customHeight="1" x14ac:dyDescent="0.25">
      <c r="A64" s="292">
        <v>58</v>
      </c>
      <c r="B64" s="314" t="str">
        <f>IF(Barèmes!B63="","",Barèmes!B63)</f>
        <v/>
      </c>
      <c r="C64" s="314" t="str">
        <f>IF(Barèmes!C63="","",Barèmes!C63)</f>
        <v/>
      </c>
      <c r="D64" s="314" t="str">
        <f>IF(Barèmes!D63="","",Barèmes!D63)</f>
        <v/>
      </c>
      <c r="E64" s="314" t="str">
        <f>IF(Barèmes!E63="","",Barèmes!E63)</f>
        <v/>
      </c>
      <c r="F64" s="314" t="str">
        <f>IF(Barèmes!F63="","",Barèmes!F63)</f>
        <v/>
      </c>
      <c r="G64" s="314" t="str">
        <f>IF(Barèmes!G63="","",Barèmes!G63)</f>
        <v/>
      </c>
      <c r="H64" s="314" t="str">
        <f>IF(Barèmes!H63="","",Barèmes!H63)</f>
        <v/>
      </c>
      <c r="I64" s="272"/>
      <c r="J64" s="272" t="str">
        <f>Barèmes!I63</f>
        <v/>
      </c>
      <c r="K64" s="272"/>
      <c r="L64" s="315" t="str">
        <f>IF(Barèmes!L63="","",Barèmes!L63)</f>
        <v/>
      </c>
      <c r="M64" s="316" t="str">
        <f t="shared" si="3"/>
        <v/>
      </c>
      <c r="N64" s="317" t="str">
        <f t="shared" si="0"/>
        <v/>
      </c>
      <c r="O64" s="318" t="str">
        <f t="shared" si="1"/>
        <v/>
      </c>
      <c r="P64" s="319" t="str">
        <f t="shared" si="2"/>
        <v/>
      </c>
      <c r="Q64" s="320"/>
      <c r="R64" s="321"/>
    </row>
    <row r="65" spans="1:18" ht="20.100000000000001" customHeight="1" x14ac:dyDescent="0.25">
      <c r="A65" s="292">
        <v>59</v>
      </c>
      <c r="B65" s="314" t="str">
        <f>IF(Barèmes!B64="","",Barèmes!B64)</f>
        <v/>
      </c>
      <c r="C65" s="314" t="str">
        <f>IF(Barèmes!C64="","",Barèmes!C64)</f>
        <v/>
      </c>
      <c r="D65" s="314" t="str">
        <f>IF(Barèmes!D64="","",Barèmes!D64)</f>
        <v/>
      </c>
      <c r="E65" s="314" t="str">
        <f>IF(Barèmes!E64="","",Barèmes!E64)</f>
        <v/>
      </c>
      <c r="F65" s="314" t="str">
        <f>IF(Barèmes!F64="","",Barèmes!F64)</f>
        <v/>
      </c>
      <c r="G65" s="314" t="str">
        <f>IF(Barèmes!G64="","",Barèmes!G64)</f>
        <v/>
      </c>
      <c r="H65" s="314" t="str">
        <f>IF(Barèmes!H64="","",Barèmes!H64)</f>
        <v/>
      </c>
      <c r="I65" s="272"/>
      <c r="J65" s="272" t="str">
        <f>Barèmes!I64</f>
        <v/>
      </c>
      <c r="K65" s="272"/>
      <c r="L65" s="315" t="str">
        <f>IF(Barèmes!L64="","",Barèmes!L64)</f>
        <v/>
      </c>
      <c r="M65" s="316" t="str">
        <f t="shared" si="3"/>
        <v/>
      </c>
      <c r="N65" s="317" t="str">
        <f t="shared" si="0"/>
        <v/>
      </c>
      <c r="O65" s="318" t="str">
        <f t="shared" si="1"/>
        <v/>
      </c>
      <c r="P65" s="319" t="str">
        <f t="shared" si="2"/>
        <v/>
      </c>
      <c r="Q65" s="320"/>
      <c r="R65" s="321"/>
    </row>
    <row r="66" spans="1:18" ht="20.100000000000001" customHeight="1" x14ac:dyDescent="0.25">
      <c r="A66" s="292">
        <v>60</v>
      </c>
      <c r="B66" s="314" t="str">
        <f>IF(Barèmes!B65="","",Barèmes!B65)</f>
        <v/>
      </c>
      <c r="C66" s="314" t="str">
        <f>IF(Barèmes!C65="","",Barèmes!C65)</f>
        <v/>
      </c>
      <c r="D66" s="314" t="str">
        <f>IF(Barèmes!D65="","",Barèmes!D65)</f>
        <v/>
      </c>
      <c r="E66" s="314" t="str">
        <f>IF(Barèmes!E65="","",Barèmes!E65)</f>
        <v/>
      </c>
      <c r="F66" s="314" t="str">
        <f>IF(Barèmes!F65="","",Barèmes!F65)</f>
        <v/>
      </c>
      <c r="G66" s="314" t="str">
        <f>IF(Barèmes!G65="","",Barèmes!G65)</f>
        <v/>
      </c>
      <c r="H66" s="314" t="str">
        <f>IF(Barèmes!H65="","",Barèmes!H65)</f>
        <v/>
      </c>
      <c r="I66" s="272"/>
      <c r="J66" s="272" t="str">
        <f>Barèmes!I65</f>
        <v/>
      </c>
      <c r="K66" s="272"/>
      <c r="L66" s="315" t="str">
        <f>IF(Barèmes!L65="","",Barèmes!L65)</f>
        <v/>
      </c>
      <c r="M66" s="316" t="str">
        <f t="shared" si="3"/>
        <v/>
      </c>
      <c r="N66" s="317" t="str">
        <f t="shared" si="0"/>
        <v/>
      </c>
      <c r="O66" s="318" t="str">
        <f t="shared" si="1"/>
        <v/>
      </c>
      <c r="P66" s="319" t="str">
        <f t="shared" si="2"/>
        <v/>
      </c>
      <c r="Q66" s="320"/>
      <c r="R66" s="321"/>
    </row>
    <row r="67" spans="1:18" ht="20.100000000000001" customHeight="1" x14ac:dyDescent="0.25">
      <c r="A67" s="292">
        <v>61</v>
      </c>
      <c r="B67" s="314" t="str">
        <f>IF(Barèmes!B66="","",Barèmes!B66)</f>
        <v/>
      </c>
      <c r="C67" s="314" t="str">
        <f>IF(Barèmes!C66="","",Barèmes!C66)</f>
        <v/>
      </c>
      <c r="D67" s="314" t="str">
        <f>IF(Barèmes!D66="","",Barèmes!D66)</f>
        <v/>
      </c>
      <c r="E67" s="314" t="str">
        <f>IF(Barèmes!E66="","",Barèmes!E66)</f>
        <v/>
      </c>
      <c r="F67" s="314" t="str">
        <f>IF(Barèmes!F66="","",Barèmes!F66)</f>
        <v/>
      </c>
      <c r="G67" s="314" t="str">
        <f>IF(Barèmes!G66="","",Barèmes!G66)</f>
        <v/>
      </c>
      <c r="H67" s="314" t="str">
        <f>IF(Barèmes!H66="","",Barèmes!H66)</f>
        <v/>
      </c>
      <c r="I67" s="272"/>
      <c r="J67" s="272" t="str">
        <f>Barèmes!I66</f>
        <v/>
      </c>
      <c r="K67" s="272"/>
      <c r="L67" s="315" t="str">
        <f>IF(Barèmes!L66="","",Barèmes!L66)</f>
        <v/>
      </c>
      <c r="M67" s="316" t="str">
        <f t="shared" si="3"/>
        <v/>
      </c>
      <c r="N67" s="317" t="str">
        <f t="shared" si="0"/>
        <v/>
      </c>
      <c r="O67" s="318" t="str">
        <f t="shared" si="1"/>
        <v/>
      </c>
      <c r="P67" s="319" t="str">
        <f t="shared" si="2"/>
        <v/>
      </c>
      <c r="Q67" s="320"/>
      <c r="R67" s="321"/>
    </row>
    <row r="68" spans="1:18" ht="20.100000000000001" customHeight="1" x14ac:dyDescent="0.25">
      <c r="A68" s="292">
        <v>62</v>
      </c>
      <c r="B68" s="314" t="str">
        <f>IF(Barèmes!B67="","",Barèmes!B67)</f>
        <v/>
      </c>
      <c r="C68" s="314" t="str">
        <f>IF(Barèmes!C67="","",Barèmes!C67)</f>
        <v/>
      </c>
      <c r="D68" s="314" t="str">
        <f>IF(Barèmes!D67="","",Barèmes!D67)</f>
        <v/>
      </c>
      <c r="E68" s="314" t="str">
        <f>IF(Barèmes!E67="","",Barèmes!E67)</f>
        <v/>
      </c>
      <c r="F68" s="314" t="str">
        <f>IF(Barèmes!F67="","",Barèmes!F67)</f>
        <v/>
      </c>
      <c r="G68" s="314" t="str">
        <f>IF(Barèmes!G67="","",Barèmes!G67)</f>
        <v/>
      </c>
      <c r="H68" s="314" t="str">
        <f>IF(Barèmes!H67="","",Barèmes!H67)</f>
        <v/>
      </c>
      <c r="I68" s="272"/>
      <c r="J68" s="272" t="str">
        <f>Barèmes!I67</f>
        <v/>
      </c>
      <c r="K68" s="272"/>
      <c r="L68" s="315" t="str">
        <f>IF(Barèmes!L67="","",Barèmes!L67)</f>
        <v/>
      </c>
      <c r="M68" s="316" t="str">
        <f t="shared" si="3"/>
        <v/>
      </c>
      <c r="N68" s="317" t="str">
        <f t="shared" si="0"/>
        <v/>
      </c>
      <c r="O68" s="318" t="str">
        <f t="shared" si="1"/>
        <v/>
      </c>
      <c r="P68" s="319" t="str">
        <f t="shared" si="2"/>
        <v/>
      </c>
      <c r="Q68" s="320"/>
      <c r="R68" s="321"/>
    </row>
    <row r="69" spans="1:18" ht="20.100000000000001" customHeight="1" x14ac:dyDescent="0.25">
      <c r="A69" s="292">
        <v>63</v>
      </c>
      <c r="B69" s="314" t="str">
        <f>IF(Barèmes!B68="","",Barèmes!B68)</f>
        <v/>
      </c>
      <c r="C69" s="314" t="str">
        <f>IF(Barèmes!C68="","",Barèmes!C68)</f>
        <v/>
      </c>
      <c r="D69" s="314" t="str">
        <f>IF(Barèmes!D68="","",Barèmes!D68)</f>
        <v/>
      </c>
      <c r="E69" s="314" t="str">
        <f>IF(Barèmes!E68="","",Barèmes!E68)</f>
        <v/>
      </c>
      <c r="F69" s="314" t="str">
        <f>IF(Barèmes!F68="","",Barèmes!F68)</f>
        <v/>
      </c>
      <c r="G69" s="314" t="str">
        <f>IF(Barèmes!G68="","",Barèmes!G68)</f>
        <v/>
      </c>
      <c r="H69" s="314" t="str">
        <f>IF(Barèmes!H68="","",Barèmes!H68)</f>
        <v/>
      </c>
      <c r="I69" s="272"/>
      <c r="J69" s="272" t="str">
        <f>Barèmes!I68</f>
        <v/>
      </c>
      <c r="K69" s="272"/>
      <c r="L69" s="315" t="str">
        <f>IF(Barèmes!L68="","",Barèmes!L68)</f>
        <v/>
      </c>
      <c r="M69" s="316" t="str">
        <f t="shared" si="3"/>
        <v/>
      </c>
      <c r="N69" s="317" t="str">
        <f t="shared" si="0"/>
        <v/>
      </c>
      <c r="O69" s="318" t="str">
        <f t="shared" si="1"/>
        <v/>
      </c>
      <c r="P69" s="319" t="str">
        <f t="shared" si="2"/>
        <v/>
      </c>
      <c r="Q69" s="320"/>
      <c r="R69" s="321"/>
    </row>
    <row r="70" spans="1:18" ht="20.100000000000001" customHeight="1" x14ac:dyDescent="0.25">
      <c r="A70" s="292">
        <v>64</v>
      </c>
      <c r="B70" s="314" t="str">
        <f>IF(Barèmes!B69="","",Barèmes!B69)</f>
        <v/>
      </c>
      <c r="C70" s="314" t="str">
        <f>IF(Barèmes!C69="","",Barèmes!C69)</f>
        <v/>
      </c>
      <c r="D70" s="314" t="str">
        <f>IF(Barèmes!D69="","",Barèmes!D69)</f>
        <v/>
      </c>
      <c r="E70" s="314" t="str">
        <f>IF(Barèmes!E69="","",Barèmes!E69)</f>
        <v/>
      </c>
      <c r="F70" s="314" t="str">
        <f>IF(Barèmes!F69="","",Barèmes!F69)</f>
        <v/>
      </c>
      <c r="G70" s="314" t="str">
        <f>IF(Barèmes!G69="","",Barèmes!G69)</f>
        <v/>
      </c>
      <c r="H70" s="314" t="str">
        <f>IF(Barèmes!H69="","",Barèmes!H69)</f>
        <v/>
      </c>
      <c r="I70" s="272"/>
      <c r="J70" s="272" t="str">
        <f>Barèmes!I69</f>
        <v/>
      </c>
      <c r="K70" s="272"/>
      <c r="L70" s="315" t="str">
        <f>IF(Barèmes!L69="","",Barèmes!L69)</f>
        <v/>
      </c>
      <c r="M70" s="316" t="str">
        <f t="shared" si="3"/>
        <v/>
      </c>
      <c r="N70" s="317" t="str">
        <f t="shared" si="0"/>
        <v/>
      </c>
      <c r="O70" s="318" t="str">
        <f t="shared" si="1"/>
        <v/>
      </c>
      <c r="P70" s="319" t="str">
        <f t="shared" si="2"/>
        <v/>
      </c>
      <c r="Q70" s="320"/>
      <c r="R70" s="321"/>
    </row>
    <row r="71" spans="1:18" ht="20.100000000000001" customHeight="1" x14ac:dyDescent="0.25">
      <c r="A71" s="292">
        <v>65</v>
      </c>
      <c r="B71" s="314" t="str">
        <f>IF(Barèmes!B70="","",Barèmes!B70)</f>
        <v/>
      </c>
      <c r="C71" s="314" t="str">
        <f>IF(Barèmes!C70="","",Barèmes!C70)</f>
        <v/>
      </c>
      <c r="D71" s="314" t="str">
        <f>IF(Barèmes!D70="","",Barèmes!D70)</f>
        <v/>
      </c>
      <c r="E71" s="314" t="str">
        <f>IF(Barèmes!E70="","",Barèmes!E70)</f>
        <v/>
      </c>
      <c r="F71" s="314" t="str">
        <f>IF(Barèmes!F70="","",Barèmes!F70)</f>
        <v/>
      </c>
      <c r="G71" s="314" t="str">
        <f>IF(Barèmes!G70="","",Barèmes!G70)</f>
        <v/>
      </c>
      <c r="H71" s="314" t="str">
        <f>IF(Barèmes!H70="","",Barèmes!H70)</f>
        <v/>
      </c>
      <c r="I71" s="272"/>
      <c r="J71" s="272" t="str">
        <f>Barèmes!I70</f>
        <v/>
      </c>
      <c r="K71" s="272"/>
      <c r="L71" s="315" t="str">
        <f>IF(Barèmes!L70="","",Barèmes!L70)</f>
        <v/>
      </c>
      <c r="M71" s="316" t="str">
        <f t="shared" si="3"/>
        <v/>
      </c>
      <c r="N71" s="317" t="str">
        <f t="shared" ref="N71:N134" si="4">IF($L71="","",IF($M71&gt;$L71,"Le montant éligible ne peut etre supérieur au montant présenté",""))</f>
        <v/>
      </c>
      <c r="O71" s="318" t="str">
        <f t="shared" ref="O71:O134" si="5">M71</f>
        <v/>
      </c>
      <c r="P71" s="319" t="str">
        <f t="shared" ref="P71:P134" si="6">IF($M71="","",$M71)</f>
        <v/>
      </c>
      <c r="Q71" s="320"/>
      <c r="R71" s="321"/>
    </row>
    <row r="72" spans="1:18" ht="20.100000000000001" customHeight="1" x14ac:dyDescent="0.25">
      <c r="A72" s="292">
        <v>66</v>
      </c>
      <c r="B72" s="314" t="str">
        <f>IF(Barèmes!B71="","",Barèmes!B71)</f>
        <v/>
      </c>
      <c r="C72" s="314" t="str">
        <f>IF(Barèmes!C71="","",Barèmes!C71)</f>
        <v/>
      </c>
      <c r="D72" s="314" t="str">
        <f>IF(Barèmes!D71="","",Barèmes!D71)</f>
        <v/>
      </c>
      <c r="E72" s="314" t="str">
        <f>IF(Barèmes!E71="","",Barèmes!E71)</f>
        <v/>
      </c>
      <c r="F72" s="314" t="str">
        <f>IF(Barèmes!F71="","",Barèmes!F71)</f>
        <v/>
      </c>
      <c r="G72" s="314" t="str">
        <f>IF(Barèmes!G71="","",Barèmes!G71)</f>
        <v/>
      </c>
      <c r="H72" s="314" t="str">
        <f>IF(Barèmes!H71="","",Barèmes!H71)</f>
        <v/>
      </c>
      <c r="I72" s="272"/>
      <c r="J72" s="272" t="str">
        <f>Barèmes!I71</f>
        <v/>
      </c>
      <c r="K72" s="272"/>
      <c r="L72" s="315" t="str">
        <f>IF(Barèmes!L71="","",Barèmes!L71)</f>
        <v/>
      </c>
      <c r="M72" s="316" t="str">
        <f t="shared" ref="M72:M135" si="7">IF($G72="","",L72)</f>
        <v/>
      </c>
      <c r="N72" s="317" t="str">
        <f t="shared" si="4"/>
        <v/>
      </c>
      <c r="O72" s="318" t="str">
        <f t="shared" si="5"/>
        <v/>
      </c>
      <c r="P72" s="319" t="str">
        <f t="shared" si="6"/>
        <v/>
      </c>
      <c r="Q72" s="320"/>
      <c r="R72" s="321"/>
    </row>
    <row r="73" spans="1:18" ht="20.100000000000001" customHeight="1" x14ac:dyDescent="0.25">
      <c r="A73" s="292">
        <v>67</v>
      </c>
      <c r="B73" s="314" t="str">
        <f>IF(Barèmes!B72="","",Barèmes!B72)</f>
        <v/>
      </c>
      <c r="C73" s="314" t="str">
        <f>IF(Barèmes!C72="","",Barèmes!C72)</f>
        <v/>
      </c>
      <c r="D73" s="314" t="str">
        <f>IF(Barèmes!D72="","",Barèmes!D72)</f>
        <v/>
      </c>
      <c r="E73" s="314" t="str">
        <f>IF(Barèmes!E72="","",Barèmes!E72)</f>
        <v/>
      </c>
      <c r="F73" s="314" t="str">
        <f>IF(Barèmes!F72="","",Barèmes!F72)</f>
        <v/>
      </c>
      <c r="G73" s="314" t="str">
        <f>IF(Barèmes!G72="","",Barèmes!G72)</f>
        <v/>
      </c>
      <c r="H73" s="314" t="str">
        <f>IF(Barèmes!H72="","",Barèmes!H72)</f>
        <v/>
      </c>
      <c r="I73" s="272"/>
      <c r="J73" s="272" t="str">
        <f>Barèmes!I72</f>
        <v/>
      </c>
      <c r="K73" s="272"/>
      <c r="L73" s="315" t="str">
        <f>IF(Barèmes!L72="","",Barèmes!L72)</f>
        <v/>
      </c>
      <c r="M73" s="316" t="str">
        <f t="shared" si="7"/>
        <v/>
      </c>
      <c r="N73" s="317" t="str">
        <f t="shared" si="4"/>
        <v/>
      </c>
      <c r="O73" s="318" t="str">
        <f t="shared" si="5"/>
        <v/>
      </c>
      <c r="P73" s="319" t="str">
        <f t="shared" si="6"/>
        <v/>
      </c>
      <c r="Q73" s="320"/>
      <c r="R73" s="321"/>
    </row>
    <row r="74" spans="1:18" ht="20.100000000000001" customHeight="1" x14ac:dyDescent="0.25">
      <c r="A74" s="292">
        <v>68</v>
      </c>
      <c r="B74" s="314" t="str">
        <f>IF(Barèmes!B73="","",Barèmes!B73)</f>
        <v/>
      </c>
      <c r="C74" s="314" t="str">
        <f>IF(Barèmes!C73="","",Barèmes!C73)</f>
        <v/>
      </c>
      <c r="D74" s="314" t="str">
        <f>IF(Barèmes!D73="","",Barèmes!D73)</f>
        <v/>
      </c>
      <c r="E74" s="314" t="str">
        <f>IF(Barèmes!E73="","",Barèmes!E73)</f>
        <v/>
      </c>
      <c r="F74" s="314" t="str">
        <f>IF(Barèmes!F73="","",Barèmes!F73)</f>
        <v/>
      </c>
      <c r="G74" s="314" t="str">
        <f>IF(Barèmes!G73="","",Barèmes!G73)</f>
        <v/>
      </c>
      <c r="H74" s="314" t="str">
        <f>IF(Barèmes!H73="","",Barèmes!H73)</f>
        <v/>
      </c>
      <c r="I74" s="272"/>
      <c r="J74" s="272" t="str">
        <f>Barèmes!I73</f>
        <v/>
      </c>
      <c r="K74" s="272"/>
      <c r="L74" s="315" t="str">
        <f>IF(Barèmes!L73="","",Barèmes!L73)</f>
        <v/>
      </c>
      <c r="M74" s="316" t="str">
        <f t="shared" si="7"/>
        <v/>
      </c>
      <c r="N74" s="317" t="str">
        <f t="shared" si="4"/>
        <v/>
      </c>
      <c r="O74" s="318" t="str">
        <f t="shared" si="5"/>
        <v/>
      </c>
      <c r="P74" s="319" t="str">
        <f t="shared" si="6"/>
        <v/>
      </c>
      <c r="Q74" s="320"/>
      <c r="R74" s="321"/>
    </row>
    <row r="75" spans="1:18" ht="20.100000000000001" customHeight="1" x14ac:dyDescent="0.25">
      <c r="A75" s="292">
        <v>69</v>
      </c>
      <c r="B75" s="314" t="str">
        <f>IF(Barèmes!B74="","",Barèmes!B74)</f>
        <v/>
      </c>
      <c r="C75" s="314" t="str">
        <f>IF(Barèmes!C74="","",Barèmes!C74)</f>
        <v/>
      </c>
      <c r="D75" s="314" t="str">
        <f>IF(Barèmes!D74="","",Barèmes!D74)</f>
        <v/>
      </c>
      <c r="E75" s="314" t="str">
        <f>IF(Barèmes!E74="","",Barèmes!E74)</f>
        <v/>
      </c>
      <c r="F75" s="314" t="str">
        <f>IF(Barèmes!F74="","",Barèmes!F74)</f>
        <v/>
      </c>
      <c r="G75" s="314" t="str">
        <f>IF(Barèmes!G74="","",Barèmes!G74)</f>
        <v/>
      </c>
      <c r="H75" s="314" t="str">
        <f>IF(Barèmes!H74="","",Barèmes!H74)</f>
        <v/>
      </c>
      <c r="I75" s="272"/>
      <c r="J75" s="272" t="str">
        <f>Barèmes!I74</f>
        <v/>
      </c>
      <c r="K75" s="272"/>
      <c r="L75" s="315" t="str">
        <f>IF(Barèmes!L74="","",Barèmes!L74)</f>
        <v/>
      </c>
      <c r="M75" s="316" t="str">
        <f t="shared" si="7"/>
        <v/>
      </c>
      <c r="N75" s="317" t="str">
        <f t="shared" si="4"/>
        <v/>
      </c>
      <c r="O75" s="318" t="str">
        <f t="shared" si="5"/>
        <v/>
      </c>
      <c r="P75" s="319" t="str">
        <f t="shared" si="6"/>
        <v/>
      </c>
      <c r="Q75" s="320"/>
      <c r="R75" s="321"/>
    </row>
    <row r="76" spans="1:18" ht="20.100000000000001" customHeight="1" x14ac:dyDescent="0.25">
      <c r="A76" s="292">
        <v>70</v>
      </c>
      <c r="B76" s="314" t="str">
        <f>IF(Barèmes!B75="","",Barèmes!B75)</f>
        <v/>
      </c>
      <c r="C76" s="314" t="str">
        <f>IF(Barèmes!C75="","",Barèmes!C75)</f>
        <v/>
      </c>
      <c r="D76" s="314" t="str">
        <f>IF(Barèmes!D75="","",Barèmes!D75)</f>
        <v/>
      </c>
      <c r="E76" s="314" t="str">
        <f>IF(Barèmes!E75="","",Barèmes!E75)</f>
        <v/>
      </c>
      <c r="F76" s="314" t="str">
        <f>IF(Barèmes!F75="","",Barèmes!F75)</f>
        <v/>
      </c>
      <c r="G76" s="314" t="str">
        <f>IF(Barèmes!G75="","",Barèmes!G75)</f>
        <v/>
      </c>
      <c r="H76" s="314" t="str">
        <f>IF(Barèmes!H75="","",Barèmes!H75)</f>
        <v/>
      </c>
      <c r="I76" s="272"/>
      <c r="J76" s="272" t="str">
        <f>Barèmes!I75</f>
        <v/>
      </c>
      <c r="K76" s="272"/>
      <c r="L76" s="315" t="str">
        <f>IF(Barèmes!L75="","",Barèmes!L75)</f>
        <v/>
      </c>
      <c r="M76" s="316" t="str">
        <f t="shared" si="7"/>
        <v/>
      </c>
      <c r="N76" s="317" t="str">
        <f t="shared" si="4"/>
        <v/>
      </c>
      <c r="O76" s="318" t="str">
        <f t="shared" si="5"/>
        <v/>
      </c>
      <c r="P76" s="319" t="str">
        <f t="shared" si="6"/>
        <v/>
      </c>
      <c r="Q76" s="320"/>
      <c r="R76" s="321"/>
    </row>
    <row r="77" spans="1:18" ht="20.100000000000001" customHeight="1" x14ac:dyDescent="0.25">
      <c r="A77" s="292">
        <v>71</v>
      </c>
      <c r="B77" s="314" t="str">
        <f>IF(Barèmes!B76="","",Barèmes!B76)</f>
        <v/>
      </c>
      <c r="C77" s="314" t="str">
        <f>IF(Barèmes!C76="","",Barèmes!C76)</f>
        <v/>
      </c>
      <c r="D77" s="314" t="str">
        <f>IF(Barèmes!D76="","",Barèmes!D76)</f>
        <v/>
      </c>
      <c r="E77" s="314" t="str">
        <f>IF(Barèmes!E76="","",Barèmes!E76)</f>
        <v/>
      </c>
      <c r="F77" s="314" t="str">
        <f>IF(Barèmes!F76="","",Barèmes!F76)</f>
        <v/>
      </c>
      <c r="G77" s="314" t="str">
        <f>IF(Barèmes!G76="","",Barèmes!G76)</f>
        <v/>
      </c>
      <c r="H77" s="314" t="str">
        <f>IF(Barèmes!H76="","",Barèmes!H76)</f>
        <v/>
      </c>
      <c r="I77" s="272"/>
      <c r="J77" s="272" t="str">
        <f>Barèmes!I76</f>
        <v/>
      </c>
      <c r="K77" s="272"/>
      <c r="L77" s="315" t="str">
        <f>IF(Barèmes!L76="","",Barèmes!L76)</f>
        <v/>
      </c>
      <c r="M77" s="316" t="str">
        <f t="shared" si="7"/>
        <v/>
      </c>
      <c r="N77" s="317" t="str">
        <f t="shared" si="4"/>
        <v/>
      </c>
      <c r="O77" s="318" t="str">
        <f t="shared" si="5"/>
        <v/>
      </c>
      <c r="P77" s="319" t="str">
        <f t="shared" si="6"/>
        <v/>
      </c>
      <c r="Q77" s="320"/>
      <c r="R77" s="321"/>
    </row>
    <row r="78" spans="1:18" ht="20.100000000000001" customHeight="1" x14ac:dyDescent="0.25">
      <c r="A78" s="292">
        <v>72</v>
      </c>
      <c r="B78" s="314" t="str">
        <f>IF(Barèmes!B77="","",Barèmes!B77)</f>
        <v/>
      </c>
      <c r="C78" s="314" t="str">
        <f>IF(Barèmes!C77="","",Barèmes!C77)</f>
        <v/>
      </c>
      <c r="D78" s="314" t="str">
        <f>IF(Barèmes!D77="","",Barèmes!D77)</f>
        <v/>
      </c>
      <c r="E78" s="314" t="str">
        <f>IF(Barèmes!E77="","",Barèmes!E77)</f>
        <v/>
      </c>
      <c r="F78" s="314" t="str">
        <f>IF(Barèmes!F77="","",Barèmes!F77)</f>
        <v/>
      </c>
      <c r="G78" s="314" t="str">
        <f>IF(Barèmes!G77="","",Barèmes!G77)</f>
        <v/>
      </c>
      <c r="H78" s="314" t="str">
        <f>IF(Barèmes!H77="","",Barèmes!H77)</f>
        <v/>
      </c>
      <c r="I78" s="272"/>
      <c r="J78" s="272" t="str">
        <f>Barèmes!I77</f>
        <v/>
      </c>
      <c r="K78" s="272"/>
      <c r="L78" s="315" t="str">
        <f>IF(Barèmes!L77="","",Barèmes!L77)</f>
        <v/>
      </c>
      <c r="M78" s="316" t="str">
        <f t="shared" si="7"/>
        <v/>
      </c>
      <c r="N78" s="317" t="str">
        <f t="shared" si="4"/>
        <v/>
      </c>
      <c r="O78" s="318" t="str">
        <f t="shared" si="5"/>
        <v/>
      </c>
      <c r="P78" s="319" t="str">
        <f t="shared" si="6"/>
        <v/>
      </c>
      <c r="Q78" s="320"/>
      <c r="R78" s="321"/>
    </row>
    <row r="79" spans="1:18" ht="20.100000000000001" customHeight="1" x14ac:dyDescent="0.25">
      <c r="A79" s="292">
        <v>73</v>
      </c>
      <c r="B79" s="314" t="str">
        <f>IF(Barèmes!B78="","",Barèmes!B78)</f>
        <v/>
      </c>
      <c r="C79" s="314" t="str">
        <f>IF(Barèmes!C78="","",Barèmes!C78)</f>
        <v/>
      </c>
      <c r="D79" s="314" t="str">
        <f>IF(Barèmes!D78="","",Barèmes!D78)</f>
        <v/>
      </c>
      <c r="E79" s="314" t="str">
        <f>IF(Barèmes!E78="","",Barèmes!E78)</f>
        <v/>
      </c>
      <c r="F79" s="314" t="str">
        <f>IF(Barèmes!F78="","",Barèmes!F78)</f>
        <v/>
      </c>
      <c r="G79" s="314" t="str">
        <f>IF(Barèmes!G78="","",Barèmes!G78)</f>
        <v/>
      </c>
      <c r="H79" s="314" t="str">
        <f>IF(Barèmes!H78="","",Barèmes!H78)</f>
        <v/>
      </c>
      <c r="I79" s="272"/>
      <c r="J79" s="272" t="str">
        <f>Barèmes!I78</f>
        <v/>
      </c>
      <c r="K79" s="272"/>
      <c r="L79" s="315" t="str">
        <f>IF(Barèmes!L78="","",Barèmes!L78)</f>
        <v/>
      </c>
      <c r="M79" s="316" t="str">
        <f t="shared" si="7"/>
        <v/>
      </c>
      <c r="N79" s="317" t="str">
        <f t="shared" si="4"/>
        <v/>
      </c>
      <c r="O79" s="318" t="str">
        <f t="shared" si="5"/>
        <v/>
      </c>
      <c r="P79" s="319" t="str">
        <f t="shared" si="6"/>
        <v/>
      </c>
      <c r="Q79" s="320"/>
      <c r="R79" s="321"/>
    </row>
    <row r="80" spans="1:18" ht="20.100000000000001" customHeight="1" x14ac:dyDescent="0.25">
      <c r="A80" s="292">
        <v>74</v>
      </c>
      <c r="B80" s="314" t="str">
        <f>IF(Barèmes!B79="","",Barèmes!B79)</f>
        <v/>
      </c>
      <c r="C80" s="314" t="str">
        <f>IF(Barèmes!C79="","",Barèmes!C79)</f>
        <v/>
      </c>
      <c r="D80" s="314" t="str">
        <f>IF(Barèmes!D79="","",Barèmes!D79)</f>
        <v/>
      </c>
      <c r="E80" s="314" t="str">
        <f>IF(Barèmes!E79="","",Barèmes!E79)</f>
        <v/>
      </c>
      <c r="F80" s="314" t="str">
        <f>IF(Barèmes!F79="","",Barèmes!F79)</f>
        <v/>
      </c>
      <c r="G80" s="314" t="str">
        <f>IF(Barèmes!G79="","",Barèmes!G79)</f>
        <v/>
      </c>
      <c r="H80" s="314" t="str">
        <f>IF(Barèmes!H79="","",Barèmes!H79)</f>
        <v/>
      </c>
      <c r="I80" s="272"/>
      <c r="J80" s="272" t="str">
        <f>Barèmes!I79</f>
        <v/>
      </c>
      <c r="K80" s="272"/>
      <c r="L80" s="315" t="str">
        <f>IF(Barèmes!L79="","",Barèmes!L79)</f>
        <v/>
      </c>
      <c r="M80" s="316" t="str">
        <f t="shared" si="7"/>
        <v/>
      </c>
      <c r="N80" s="317" t="str">
        <f t="shared" si="4"/>
        <v/>
      </c>
      <c r="O80" s="318" t="str">
        <f t="shared" si="5"/>
        <v/>
      </c>
      <c r="P80" s="319" t="str">
        <f t="shared" si="6"/>
        <v/>
      </c>
      <c r="Q80" s="320"/>
      <c r="R80" s="321"/>
    </row>
    <row r="81" spans="1:18" ht="20.100000000000001" customHeight="1" x14ac:dyDescent="0.25">
      <c r="A81" s="292">
        <v>75</v>
      </c>
      <c r="B81" s="314" t="str">
        <f>IF(Barèmes!B80="","",Barèmes!B80)</f>
        <v/>
      </c>
      <c r="C81" s="314" t="str">
        <f>IF(Barèmes!C80="","",Barèmes!C80)</f>
        <v/>
      </c>
      <c r="D81" s="314" t="str">
        <f>IF(Barèmes!D80="","",Barèmes!D80)</f>
        <v/>
      </c>
      <c r="E81" s="314" t="str">
        <f>IF(Barèmes!E80="","",Barèmes!E80)</f>
        <v/>
      </c>
      <c r="F81" s="314" t="str">
        <f>IF(Barèmes!F80="","",Barèmes!F80)</f>
        <v/>
      </c>
      <c r="G81" s="314" t="str">
        <f>IF(Barèmes!G80="","",Barèmes!G80)</f>
        <v/>
      </c>
      <c r="H81" s="314" t="str">
        <f>IF(Barèmes!H80="","",Barèmes!H80)</f>
        <v/>
      </c>
      <c r="I81" s="272"/>
      <c r="J81" s="272" t="str">
        <f>Barèmes!I80</f>
        <v/>
      </c>
      <c r="K81" s="272"/>
      <c r="L81" s="315" t="str">
        <f>IF(Barèmes!L80="","",Barèmes!L80)</f>
        <v/>
      </c>
      <c r="M81" s="316" t="str">
        <f t="shared" si="7"/>
        <v/>
      </c>
      <c r="N81" s="317" t="str">
        <f t="shared" si="4"/>
        <v/>
      </c>
      <c r="O81" s="318" t="str">
        <f t="shared" si="5"/>
        <v/>
      </c>
      <c r="P81" s="319" t="str">
        <f t="shared" si="6"/>
        <v/>
      </c>
      <c r="Q81" s="320"/>
      <c r="R81" s="321"/>
    </row>
    <row r="82" spans="1:18" ht="20.100000000000001" customHeight="1" x14ac:dyDescent="0.25">
      <c r="A82" s="292">
        <v>76</v>
      </c>
      <c r="B82" s="314" t="str">
        <f>IF(Barèmes!B81="","",Barèmes!B81)</f>
        <v/>
      </c>
      <c r="C82" s="314" t="str">
        <f>IF(Barèmes!C81="","",Barèmes!C81)</f>
        <v/>
      </c>
      <c r="D82" s="314" t="str">
        <f>IF(Barèmes!D81="","",Barèmes!D81)</f>
        <v/>
      </c>
      <c r="E82" s="314" t="str">
        <f>IF(Barèmes!E81="","",Barèmes!E81)</f>
        <v/>
      </c>
      <c r="F82" s="314" t="str">
        <f>IF(Barèmes!F81="","",Barèmes!F81)</f>
        <v/>
      </c>
      <c r="G82" s="314" t="str">
        <f>IF(Barèmes!G81="","",Barèmes!G81)</f>
        <v/>
      </c>
      <c r="H82" s="314" t="str">
        <f>IF(Barèmes!H81="","",Barèmes!H81)</f>
        <v/>
      </c>
      <c r="I82" s="272"/>
      <c r="J82" s="272" t="str">
        <f>Barèmes!I81</f>
        <v/>
      </c>
      <c r="K82" s="272"/>
      <c r="L82" s="315" t="str">
        <f>IF(Barèmes!L81="","",Barèmes!L81)</f>
        <v/>
      </c>
      <c r="M82" s="316" t="str">
        <f t="shared" si="7"/>
        <v/>
      </c>
      <c r="N82" s="317" t="str">
        <f t="shared" si="4"/>
        <v/>
      </c>
      <c r="O82" s="318" t="str">
        <f t="shared" si="5"/>
        <v/>
      </c>
      <c r="P82" s="319" t="str">
        <f t="shared" si="6"/>
        <v/>
      </c>
      <c r="Q82" s="320"/>
      <c r="R82" s="321"/>
    </row>
    <row r="83" spans="1:18" ht="20.100000000000001" customHeight="1" x14ac:dyDescent="0.25">
      <c r="A83" s="292">
        <v>77</v>
      </c>
      <c r="B83" s="314" t="str">
        <f>IF(Barèmes!B82="","",Barèmes!B82)</f>
        <v/>
      </c>
      <c r="C83" s="314" t="str">
        <f>IF(Barèmes!C82="","",Barèmes!C82)</f>
        <v/>
      </c>
      <c r="D83" s="314" t="str">
        <f>IF(Barèmes!D82="","",Barèmes!D82)</f>
        <v/>
      </c>
      <c r="E83" s="314" t="str">
        <f>IF(Barèmes!E82="","",Barèmes!E82)</f>
        <v/>
      </c>
      <c r="F83" s="314" t="str">
        <f>IF(Barèmes!F82="","",Barèmes!F82)</f>
        <v/>
      </c>
      <c r="G83" s="314" t="str">
        <f>IF(Barèmes!G82="","",Barèmes!G82)</f>
        <v/>
      </c>
      <c r="H83" s="314" t="str">
        <f>IF(Barèmes!H82="","",Barèmes!H82)</f>
        <v/>
      </c>
      <c r="I83" s="272"/>
      <c r="J83" s="272" t="str">
        <f>Barèmes!I82</f>
        <v/>
      </c>
      <c r="K83" s="272"/>
      <c r="L83" s="315" t="str">
        <f>IF(Barèmes!L82="","",Barèmes!L82)</f>
        <v/>
      </c>
      <c r="M83" s="316" t="str">
        <f t="shared" si="7"/>
        <v/>
      </c>
      <c r="N83" s="317" t="str">
        <f t="shared" si="4"/>
        <v/>
      </c>
      <c r="O83" s="318" t="str">
        <f t="shared" si="5"/>
        <v/>
      </c>
      <c r="P83" s="319" t="str">
        <f t="shared" si="6"/>
        <v/>
      </c>
      <c r="Q83" s="320"/>
      <c r="R83" s="321"/>
    </row>
    <row r="84" spans="1:18" ht="20.100000000000001" customHeight="1" x14ac:dyDescent="0.25">
      <c r="A84" s="292">
        <v>78</v>
      </c>
      <c r="B84" s="314" t="str">
        <f>IF(Barèmes!B83="","",Barèmes!B83)</f>
        <v/>
      </c>
      <c r="C84" s="314" t="str">
        <f>IF(Barèmes!C83="","",Barèmes!C83)</f>
        <v/>
      </c>
      <c r="D84" s="314" t="str">
        <f>IF(Barèmes!D83="","",Barèmes!D83)</f>
        <v/>
      </c>
      <c r="E84" s="314" t="str">
        <f>IF(Barèmes!E83="","",Barèmes!E83)</f>
        <v/>
      </c>
      <c r="F84" s="314" t="str">
        <f>IF(Barèmes!F83="","",Barèmes!F83)</f>
        <v/>
      </c>
      <c r="G84" s="314" t="str">
        <f>IF(Barèmes!G83="","",Barèmes!G83)</f>
        <v/>
      </c>
      <c r="H84" s="314" t="str">
        <f>IF(Barèmes!H83="","",Barèmes!H83)</f>
        <v/>
      </c>
      <c r="I84" s="272"/>
      <c r="J84" s="272" t="str">
        <f>Barèmes!I83</f>
        <v/>
      </c>
      <c r="K84" s="272"/>
      <c r="L84" s="315" t="str">
        <f>IF(Barèmes!L83="","",Barèmes!L83)</f>
        <v/>
      </c>
      <c r="M84" s="316" t="str">
        <f t="shared" si="7"/>
        <v/>
      </c>
      <c r="N84" s="317" t="str">
        <f t="shared" si="4"/>
        <v/>
      </c>
      <c r="O84" s="318" t="str">
        <f t="shared" si="5"/>
        <v/>
      </c>
      <c r="P84" s="319" t="str">
        <f t="shared" si="6"/>
        <v/>
      </c>
      <c r="Q84" s="320"/>
      <c r="R84" s="321"/>
    </row>
    <row r="85" spans="1:18" ht="20.100000000000001" customHeight="1" x14ac:dyDescent="0.25">
      <c r="A85" s="292">
        <v>79</v>
      </c>
      <c r="B85" s="314" t="str">
        <f>IF(Barèmes!B84="","",Barèmes!B84)</f>
        <v/>
      </c>
      <c r="C85" s="314" t="str">
        <f>IF(Barèmes!C84="","",Barèmes!C84)</f>
        <v/>
      </c>
      <c r="D85" s="314" t="str">
        <f>IF(Barèmes!D84="","",Barèmes!D84)</f>
        <v/>
      </c>
      <c r="E85" s="314" t="str">
        <f>IF(Barèmes!E84="","",Barèmes!E84)</f>
        <v/>
      </c>
      <c r="F85" s="314" t="str">
        <f>IF(Barèmes!F84="","",Barèmes!F84)</f>
        <v/>
      </c>
      <c r="G85" s="314" t="str">
        <f>IF(Barèmes!G84="","",Barèmes!G84)</f>
        <v/>
      </c>
      <c r="H85" s="314" t="str">
        <f>IF(Barèmes!H84="","",Barèmes!H84)</f>
        <v/>
      </c>
      <c r="I85" s="272"/>
      <c r="J85" s="272" t="str">
        <f>Barèmes!I84</f>
        <v/>
      </c>
      <c r="K85" s="272"/>
      <c r="L85" s="315" t="str">
        <f>IF(Barèmes!L84="","",Barèmes!L84)</f>
        <v/>
      </c>
      <c r="M85" s="316" t="str">
        <f t="shared" si="7"/>
        <v/>
      </c>
      <c r="N85" s="317" t="str">
        <f t="shared" si="4"/>
        <v/>
      </c>
      <c r="O85" s="318" t="str">
        <f t="shared" si="5"/>
        <v/>
      </c>
      <c r="P85" s="319" t="str">
        <f t="shared" si="6"/>
        <v/>
      </c>
      <c r="Q85" s="320"/>
      <c r="R85" s="321"/>
    </row>
    <row r="86" spans="1:18" ht="20.100000000000001" customHeight="1" x14ac:dyDescent="0.25">
      <c r="A86" s="292">
        <v>80</v>
      </c>
      <c r="B86" s="314" t="str">
        <f>IF(Barèmes!B85="","",Barèmes!B85)</f>
        <v/>
      </c>
      <c r="C86" s="314" t="str">
        <f>IF(Barèmes!C85="","",Barèmes!C85)</f>
        <v/>
      </c>
      <c r="D86" s="314" t="str">
        <f>IF(Barèmes!D85="","",Barèmes!D85)</f>
        <v/>
      </c>
      <c r="E86" s="314" t="str">
        <f>IF(Barèmes!E85="","",Barèmes!E85)</f>
        <v/>
      </c>
      <c r="F86" s="314" t="str">
        <f>IF(Barèmes!F85="","",Barèmes!F85)</f>
        <v/>
      </c>
      <c r="G86" s="314" t="str">
        <f>IF(Barèmes!G85="","",Barèmes!G85)</f>
        <v/>
      </c>
      <c r="H86" s="314" t="str">
        <f>IF(Barèmes!H85="","",Barèmes!H85)</f>
        <v/>
      </c>
      <c r="I86" s="272"/>
      <c r="J86" s="272" t="str">
        <f>Barèmes!I85</f>
        <v/>
      </c>
      <c r="K86" s="272"/>
      <c r="L86" s="315" t="str">
        <f>IF(Barèmes!L85="","",Barèmes!L85)</f>
        <v/>
      </c>
      <c r="M86" s="316" t="str">
        <f t="shared" si="7"/>
        <v/>
      </c>
      <c r="N86" s="317" t="str">
        <f t="shared" si="4"/>
        <v/>
      </c>
      <c r="O86" s="318" t="str">
        <f t="shared" si="5"/>
        <v/>
      </c>
      <c r="P86" s="319" t="str">
        <f t="shared" si="6"/>
        <v/>
      </c>
      <c r="Q86" s="320"/>
      <c r="R86" s="321"/>
    </row>
    <row r="87" spans="1:18" ht="20.100000000000001" customHeight="1" x14ac:dyDescent="0.25">
      <c r="A87" s="292">
        <v>81</v>
      </c>
      <c r="B87" s="314" t="str">
        <f>IF(Barèmes!B86="","",Barèmes!B86)</f>
        <v/>
      </c>
      <c r="C87" s="314" t="str">
        <f>IF(Barèmes!C86="","",Barèmes!C86)</f>
        <v/>
      </c>
      <c r="D87" s="314" t="str">
        <f>IF(Barèmes!D86="","",Barèmes!D86)</f>
        <v/>
      </c>
      <c r="E87" s="314" t="str">
        <f>IF(Barèmes!E86="","",Barèmes!E86)</f>
        <v/>
      </c>
      <c r="F87" s="314" t="str">
        <f>IF(Barèmes!F86="","",Barèmes!F86)</f>
        <v/>
      </c>
      <c r="G87" s="314" t="str">
        <f>IF(Barèmes!G86="","",Barèmes!G86)</f>
        <v/>
      </c>
      <c r="H87" s="314" t="str">
        <f>IF(Barèmes!H86="","",Barèmes!H86)</f>
        <v/>
      </c>
      <c r="I87" s="272"/>
      <c r="J87" s="272" t="str">
        <f>Barèmes!I86</f>
        <v/>
      </c>
      <c r="K87" s="272"/>
      <c r="L87" s="315" t="str">
        <f>IF(Barèmes!L86="","",Barèmes!L86)</f>
        <v/>
      </c>
      <c r="M87" s="316" t="str">
        <f t="shared" si="7"/>
        <v/>
      </c>
      <c r="N87" s="317" t="str">
        <f t="shared" si="4"/>
        <v/>
      </c>
      <c r="O87" s="318" t="str">
        <f t="shared" si="5"/>
        <v/>
      </c>
      <c r="P87" s="319" t="str">
        <f t="shared" si="6"/>
        <v/>
      </c>
      <c r="Q87" s="320"/>
      <c r="R87" s="321"/>
    </row>
    <row r="88" spans="1:18" ht="20.100000000000001" customHeight="1" x14ac:dyDescent="0.25">
      <c r="A88" s="292">
        <v>82</v>
      </c>
      <c r="B88" s="314" t="str">
        <f>IF(Barèmes!B87="","",Barèmes!B87)</f>
        <v/>
      </c>
      <c r="C88" s="314" t="str">
        <f>IF(Barèmes!C87="","",Barèmes!C87)</f>
        <v/>
      </c>
      <c r="D88" s="314" t="str">
        <f>IF(Barèmes!D87="","",Barèmes!D87)</f>
        <v/>
      </c>
      <c r="E88" s="314" t="str">
        <f>IF(Barèmes!E87="","",Barèmes!E87)</f>
        <v/>
      </c>
      <c r="F88" s="314" t="str">
        <f>IF(Barèmes!F87="","",Barèmes!F87)</f>
        <v/>
      </c>
      <c r="G88" s="314" t="str">
        <f>IF(Barèmes!G87="","",Barèmes!G87)</f>
        <v/>
      </c>
      <c r="H88" s="314" t="str">
        <f>IF(Barèmes!H87="","",Barèmes!H87)</f>
        <v/>
      </c>
      <c r="I88" s="272"/>
      <c r="J88" s="272" t="str">
        <f>Barèmes!I87</f>
        <v/>
      </c>
      <c r="K88" s="272"/>
      <c r="L88" s="315" t="str">
        <f>IF(Barèmes!L87="","",Barèmes!L87)</f>
        <v/>
      </c>
      <c r="M88" s="316" t="str">
        <f t="shared" si="7"/>
        <v/>
      </c>
      <c r="N88" s="317" t="str">
        <f t="shared" si="4"/>
        <v/>
      </c>
      <c r="O88" s="318" t="str">
        <f t="shared" si="5"/>
        <v/>
      </c>
      <c r="P88" s="319" t="str">
        <f t="shared" si="6"/>
        <v/>
      </c>
      <c r="Q88" s="320"/>
      <c r="R88" s="321"/>
    </row>
    <row r="89" spans="1:18" ht="20.100000000000001" customHeight="1" x14ac:dyDescent="0.25">
      <c r="A89" s="292">
        <v>83</v>
      </c>
      <c r="B89" s="314" t="str">
        <f>IF(Barèmes!B88="","",Barèmes!B88)</f>
        <v/>
      </c>
      <c r="C89" s="314" t="str">
        <f>IF(Barèmes!C88="","",Barèmes!C88)</f>
        <v/>
      </c>
      <c r="D89" s="314" t="str">
        <f>IF(Barèmes!D88="","",Barèmes!D88)</f>
        <v/>
      </c>
      <c r="E89" s="314" t="str">
        <f>IF(Barèmes!E88="","",Barèmes!E88)</f>
        <v/>
      </c>
      <c r="F89" s="314" t="str">
        <f>IF(Barèmes!F88="","",Barèmes!F88)</f>
        <v/>
      </c>
      <c r="G89" s="314" t="str">
        <f>IF(Barèmes!G88="","",Barèmes!G88)</f>
        <v/>
      </c>
      <c r="H89" s="314" t="str">
        <f>IF(Barèmes!H88="","",Barèmes!H88)</f>
        <v/>
      </c>
      <c r="I89" s="272"/>
      <c r="J89" s="272" t="str">
        <f>Barèmes!I88</f>
        <v/>
      </c>
      <c r="K89" s="272"/>
      <c r="L89" s="315" t="str">
        <f>IF(Barèmes!L88="","",Barèmes!L88)</f>
        <v/>
      </c>
      <c r="M89" s="316" t="str">
        <f t="shared" si="7"/>
        <v/>
      </c>
      <c r="N89" s="317" t="str">
        <f t="shared" si="4"/>
        <v/>
      </c>
      <c r="O89" s="318" t="str">
        <f t="shared" si="5"/>
        <v/>
      </c>
      <c r="P89" s="319" t="str">
        <f t="shared" si="6"/>
        <v/>
      </c>
      <c r="Q89" s="320"/>
      <c r="R89" s="321"/>
    </row>
    <row r="90" spans="1:18" ht="20.100000000000001" customHeight="1" x14ac:dyDescent="0.25">
      <c r="A90" s="292">
        <v>84</v>
      </c>
      <c r="B90" s="314" t="str">
        <f>IF(Barèmes!B89="","",Barèmes!B89)</f>
        <v/>
      </c>
      <c r="C90" s="314" t="str">
        <f>IF(Barèmes!C89="","",Barèmes!C89)</f>
        <v/>
      </c>
      <c r="D90" s="314" t="str">
        <f>IF(Barèmes!D89="","",Barèmes!D89)</f>
        <v/>
      </c>
      <c r="E90" s="314" t="str">
        <f>IF(Barèmes!E89="","",Barèmes!E89)</f>
        <v/>
      </c>
      <c r="F90" s="314" t="str">
        <f>IF(Barèmes!F89="","",Barèmes!F89)</f>
        <v/>
      </c>
      <c r="G90" s="314" t="str">
        <f>IF(Barèmes!G89="","",Barèmes!G89)</f>
        <v/>
      </c>
      <c r="H90" s="314" t="str">
        <f>IF(Barèmes!H89="","",Barèmes!H89)</f>
        <v/>
      </c>
      <c r="I90" s="272"/>
      <c r="J90" s="272" t="str">
        <f>Barèmes!I89</f>
        <v/>
      </c>
      <c r="K90" s="272"/>
      <c r="L90" s="315" t="str">
        <f>IF(Barèmes!L89="","",Barèmes!L89)</f>
        <v/>
      </c>
      <c r="M90" s="316" t="str">
        <f t="shared" si="7"/>
        <v/>
      </c>
      <c r="N90" s="317" t="str">
        <f t="shared" si="4"/>
        <v/>
      </c>
      <c r="O90" s="318" t="str">
        <f t="shared" si="5"/>
        <v/>
      </c>
      <c r="P90" s="319" t="str">
        <f t="shared" si="6"/>
        <v/>
      </c>
      <c r="Q90" s="320"/>
      <c r="R90" s="321"/>
    </row>
    <row r="91" spans="1:18" ht="20.100000000000001" customHeight="1" x14ac:dyDescent="0.25">
      <c r="A91" s="292">
        <v>85</v>
      </c>
      <c r="B91" s="314" t="str">
        <f>IF(Barèmes!B90="","",Barèmes!B90)</f>
        <v/>
      </c>
      <c r="C91" s="314" t="str">
        <f>IF(Barèmes!C90="","",Barèmes!C90)</f>
        <v/>
      </c>
      <c r="D91" s="314" t="str">
        <f>IF(Barèmes!D90="","",Barèmes!D90)</f>
        <v/>
      </c>
      <c r="E91" s="314" t="str">
        <f>IF(Barèmes!E90="","",Barèmes!E90)</f>
        <v/>
      </c>
      <c r="F91" s="314" t="str">
        <f>IF(Barèmes!F90="","",Barèmes!F90)</f>
        <v/>
      </c>
      <c r="G91" s="314" t="str">
        <f>IF(Barèmes!G90="","",Barèmes!G90)</f>
        <v/>
      </c>
      <c r="H91" s="314" t="str">
        <f>IF(Barèmes!H90="","",Barèmes!H90)</f>
        <v/>
      </c>
      <c r="I91" s="272"/>
      <c r="J91" s="272" t="str">
        <f>Barèmes!I90</f>
        <v/>
      </c>
      <c r="K91" s="272"/>
      <c r="L91" s="315" t="str">
        <f>IF(Barèmes!L90="","",Barèmes!L90)</f>
        <v/>
      </c>
      <c r="M91" s="316" t="str">
        <f t="shared" si="7"/>
        <v/>
      </c>
      <c r="N91" s="317" t="str">
        <f t="shared" si="4"/>
        <v/>
      </c>
      <c r="O91" s="318" t="str">
        <f t="shared" si="5"/>
        <v/>
      </c>
      <c r="P91" s="319" t="str">
        <f t="shared" si="6"/>
        <v/>
      </c>
      <c r="Q91" s="320"/>
      <c r="R91" s="321"/>
    </row>
    <row r="92" spans="1:18" ht="20.100000000000001" customHeight="1" x14ac:dyDescent="0.25">
      <c r="A92" s="292">
        <v>86</v>
      </c>
      <c r="B92" s="314" t="str">
        <f>IF(Barèmes!B91="","",Barèmes!B91)</f>
        <v/>
      </c>
      <c r="C92" s="314" t="str">
        <f>IF(Barèmes!C91="","",Barèmes!C91)</f>
        <v/>
      </c>
      <c r="D92" s="314" t="str">
        <f>IF(Barèmes!D91="","",Barèmes!D91)</f>
        <v/>
      </c>
      <c r="E92" s="314" t="str">
        <f>IF(Barèmes!E91="","",Barèmes!E91)</f>
        <v/>
      </c>
      <c r="F92" s="314" t="str">
        <f>IF(Barèmes!F91="","",Barèmes!F91)</f>
        <v/>
      </c>
      <c r="G92" s="314" t="str">
        <f>IF(Barèmes!G91="","",Barèmes!G91)</f>
        <v/>
      </c>
      <c r="H92" s="314" t="str">
        <f>IF(Barèmes!H91="","",Barèmes!H91)</f>
        <v/>
      </c>
      <c r="I92" s="272"/>
      <c r="J92" s="272" t="str">
        <f>Barèmes!I91</f>
        <v/>
      </c>
      <c r="K92" s="272"/>
      <c r="L92" s="315" t="str">
        <f>IF(Barèmes!L91="","",Barèmes!L91)</f>
        <v/>
      </c>
      <c r="M92" s="316" t="str">
        <f t="shared" si="7"/>
        <v/>
      </c>
      <c r="N92" s="317" t="str">
        <f t="shared" si="4"/>
        <v/>
      </c>
      <c r="O92" s="318" t="str">
        <f t="shared" si="5"/>
        <v/>
      </c>
      <c r="P92" s="319" t="str">
        <f t="shared" si="6"/>
        <v/>
      </c>
      <c r="Q92" s="320"/>
      <c r="R92" s="321"/>
    </row>
    <row r="93" spans="1:18" ht="20.100000000000001" customHeight="1" x14ac:dyDescent="0.25">
      <c r="A93" s="292">
        <v>87</v>
      </c>
      <c r="B93" s="314" t="str">
        <f>IF(Barèmes!B92="","",Barèmes!B92)</f>
        <v/>
      </c>
      <c r="C93" s="314" t="str">
        <f>IF(Barèmes!C92="","",Barèmes!C92)</f>
        <v/>
      </c>
      <c r="D93" s="314" t="str">
        <f>IF(Barèmes!D92="","",Barèmes!D92)</f>
        <v/>
      </c>
      <c r="E93" s="314" t="str">
        <f>IF(Barèmes!E92="","",Barèmes!E92)</f>
        <v/>
      </c>
      <c r="F93" s="314" t="str">
        <f>IF(Barèmes!F92="","",Barèmes!F92)</f>
        <v/>
      </c>
      <c r="G93" s="314" t="str">
        <f>IF(Barèmes!G92="","",Barèmes!G92)</f>
        <v/>
      </c>
      <c r="H93" s="314" t="str">
        <f>IF(Barèmes!H92="","",Barèmes!H92)</f>
        <v/>
      </c>
      <c r="I93" s="272"/>
      <c r="J93" s="272" t="str">
        <f>Barèmes!I92</f>
        <v/>
      </c>
      <c r="K93" s="272"/>
      <c r="L93" s="315" t="str">
        <f>IF(Barèmes!L92="","",Barèmes!L92)</f>
        <v/>
      </c>
      <c r="M93" s="316" t="str">
        <f t="shared" si="7"/>
        <v/>
      </c>
      <c r="N93" s="317" t="str">
        <f t="shared" si="4"/>
        <v/>
      </c>
      <c r="O93" s="318" t="str">
        <f t="shared" si="5"/>
        <v/>
      </c>
      <c r="P93" s="319" t="str">
        <f t="shared" si="6"/>
        <v/>
      </c>
      <c r="Q93" s="320"/>
      <c r="R93" s="321"/>
    </row>
    <row r="94" spans="1:18" ht="20.100000000000001" customHeight="1" x14ac:dyDescent="0.25">
      <c r="A94" s="292">
        <v>88</v>
      </c>
      <c r="B94" s="314" t="str">
        <f>IF(Barèmes!B93="","",Barèmes!B93)</f>
        <v/>
      </c>
      <c r="C94" s="314" t="str">
        <f>IF(Barèmes!C93="","",Barèmes!C93)</f>
        <v/>
      </c>
      <c r="D94" s="314" t="str">
        <f>IF(Barèmes!D93="","",Barèmes!D93)</f>
        <v/>
      </c>
      <c r="E94" s="314" t="str">
        <f>IF(Barèmes!E93="","",Barèmes!E93)</f>
        <v/>
      </c>
      <c r="F94" s="314" t="str">
        <f>IF(Barèmes!F93="","",Barèmes!F93)</f>
        <v/>
      </c>
      <c r="G94" s="314" t="str">
        <f>IF(Barèmes!G93="","",Barèmes!G93)</f>
        <v/>
      </c>
      <c r="H94" s="314" t="str">
        <f>IF(Barèmes!H93="","",Barèmes!H93)</f>
        <v/>
      </c>
      <c r="I94" s="272"/>
      <c r="J94" s="272" t="str">
        <f>Barèmes!I93</f>
        <v/>
      </c>
      <c r="K94" s="272"/>
      <c r="L94" s="315" t="str">
        <f>IF(Barèmes!L93="","",Barèmes!L93)</f>
        <v/>
      </c>
      <c r="M94" s="316" t="str">
        <f t="shared" si="7"/>
        <v/>
      </c>
      <c r="N94" s="317" t="str">
        <f t="shared" si="4"/>
        <v/>
      </c>
      <c r="O94" s="318" t="str">
        <f t="shared" si="5"/>
        <v/>
      </c>
      <c r="P94" s="319" t="str">
        <f t="shared" si="6"/>
        <v/>
      </c>
      <c r="Q94" s="320"/>
      <c r="R94" s="321"/>
    </row>
    <row r="95" spans="1:18" ht="20.100000000000001" customHeight="1" x14ac:dyDescent="0.25">
      <c r="A95" s="292">
        <v>89</v>
      </c>
      <c r="B95" s="314" t="str">
        <f>IF(Barèmes!B94="","",Barèmes!B94)</f>
        <v/>
      </c>
      <c r="C95" s="314" t="str">
        <f>IF(Barèmes!C94="","",Barèmes!C94)</f>
        <v/>
      </c>
      <c r="D95" s="314" t="str">
        <f>IF(Barèmes!D94="","",Barèmes!D94)</f>
        <v/>
      </c>
      <c r="E95" s="314" t="str">
        <f>IF(Barèmes!E94="","",Barèmes!E94)</f>
        <v/>
      </c>
      <c r="F95" s="314" t="str">
        <f>IF(Barèmes!F94="","",Barèmes!F94)</f>
        <v/>
      </c>
      <c r="G95" s="314" t="str">
        <f>IF(Barèmes!G94="","",Barèmes!G94)</f>
        <v/>
      </c>
      <c r="H95" s="314" t="str">
        <f>IF(Barèmes!H94="","",Barèmes!H94)</f>
        <v/>
      </c>
      <c r="I95" s="272"/>
      <c r="J95" s="272" t="str">
        <f>Barèmes!I94</f>
        <v/>
      </c>
      <c r="K95" s="272"/>
      <c r="L95" s="315" t="str">
        <f>IF(Barèmes!L94="","",Barèmes!L94)</f>
        <v/>
      </c>
      <c r="M95" s="316" t="str">
        <f t="shared" si="7"/>
        <v/>
      </c>
      <c r="N95" s="317" t="str">
        <f t="shared" si="4"/>
        <v/>
      </c>
      <c r="O95" s="318" t="str">
        <f t="shared" si="5"/>
        <v/>
      </c>
      <c r="P95" s="319" t="str">
        <f t="shared" si="6"/>
        <v/>
      </c>
      <c r="Q95" s="320"/>
      <c r="R95" s="321"/>
    </row>
    <row r="96" spans="1:18" ht="20.100000000000001" customHeight="1" x14ac:dyDescent="0.25">
      <c r="A96" s="292">
        <v>90</v>
      </c>
      <c r="B96" s="314" t="str">
        <f>IF(Barèmes!B95="","",Barèmes!B95)</f>
        <v/>
      </c>
      <c r="C96" s="314" t="str">
        <f>IF(Barèmes!C95="","",Barèmes!C95)</f>
        <v/>
      </c>
      <c r="D96" s="314" t="str">
        <f>IF(Barèmes!D95="","",Barèmes!D95)</f>
        <v/>
      </c>
      <c r="E96" s="314" t="str">
        <f>IF(Barèmes!E95="","",Barèmes!E95)</f>
        <v/>
      </c>
      <c r="F96" s="314" t="str">
        <f>IF(Barèmes!F95="","",Barèmes!F95)</f>
        <v/>
      </c>
      <c r="G96" s="314" t="str">
        <f>IF(Barèmes!G95="","",Barèmes!G95)</f>
        <v/>
      </c>
      <c r="H96" s="314" t="str">
        <f>IF(Barèmes!H95="","",Barèmes!H95)</f>
        <v/>
      </c>
      <c r="I96" s="272"/>
      <c r="J96" s="272" t="str">
        <f>Barèmes!I95</f>
        <v/>
      </c>
      <c r="K96" s="272"/>
      <c r="L96" s="315" t="str">
        <f>IF(Barèmes!L95="","",Barèmes!L95)</f>
        <v/>
      </c>
      <c r="M96" s="316" t="str">
        <f t="shared" si="7"/>
        <v/>
      </c>
      <c r="N96" s="317" t="str">
        <f t="shared" si="4"/>
        <v/>
      </c>
      <c r="O96" s="318" t="str">
        <f t="shared" si="5"/>
        <v/>
      </c>
      <c r="P96" s="319" t="str">
        <f t="shared" si="6"/>
        <v/>
      </c>
      <c r="Q96" s="320"/>
      <c r="R96" s="321"/>
    </row>
    <row r="97" spans="1:18" ht="20.100000000000001" customHeight="1" x14ac:dyDescent="0.25">
      <c r="A97" s="292">
        <v>91</v>
      </c>
      <c r="B97" s="314" t="str">
        <f>IF(Barèmes!B96="","",Barèmes!B96)</f>
        <v/>
      </c>
      <c r="C97" s="314" t="str">
        <f>IF(Barèmes!C96="","",Barèmes!C96)</f>
        <v/>
      </c>
      <c r="D97" s="314" t="str">
        <f>IF(Barèmes!D96="","",Barèmes!D96)</f>
        <v/>
      </c>
      <c r="E97" s="314" t="str">
        <f>IF(Barèmes!E96="","",Barèmes!E96)</f>
        <v/>
      </c>
      <c r="F97" s="314" t="str">
        <f>IF(Barèmes!F96="","",Barèmes!F96)</f>
        <v/>
      </c>
      <c r="G97" s="314" t="str">
        <f>IF(Barèmes!G96="","",Barèmes!G96)</f>
        <v/>
      </c>
      <c r="H97" s="314" t="str">
        <f>IF(Barèmes!H96="","",Barèmes!H96)</f>
        <v/>
      </c>
      <c r="I97" s="272"/>
      <c r="J97" s="272" t="str">
        <f>Barèmes!I96</f>
        <v/>
      </c>
      <c r="K97" s="272"/>
      <c r="L97" s="315" t="str">
        <f>IF(Barèmes!L96="","",Barèmes!L96)</f>
        <v/>
      </c>
      <c r="M97" s="316" t="str">
        <f t="shared" si="7"/>
        <v/>
      </c>
      <c r="N97" s="317" t="str">
        <f t="shared" si="4"/>
        <v/>
      </c>
      <c r="O97" s="318" t="str">
        <f t="shared" si="5"/>
        <v/>
      </c>
      <c r="P97" s="319" t="str">
        <f t="shared" si="6"/>
        <v/>
      </c>
      <c r="Q97" s="320"/>
      <c r="R97" s="321"/>
    </row>
    <row r="98" spans="1:18" ht="20.100000000000001" customHeight="1" x14ac:dyDescent="0.25">
      <c r="A98" s="292">
        <v>92</v>
      </c>
      <c r="B98" s="314" t="str">
        <f>IF(Barèmes!B97="","",Barèmes!B97)</f>
        <v/>
      </c>
      <c r="C98" s="314" t="str">
        <f>IF(Barèmes!C97="","",Barèmes!C97)</f>
        <v/>
      </c>
      <c r="D98" s="314" t="str">
        <f>IF(Barèmes!D97="","",Barèmes!D97)</f>
        <v/>
      </c>
      <c r="E98" s="314" t="str">
        <f>IF(Barèmes!E97="","",Barèmes!E97)</f>
        <v/>
      </c>
      <c r="F98" s="314" t="str">
        <f>IF(Barèmes!F97="","",Barèmes!F97)</f>
        <v/>
      </c>
      <c r="G98" s="314" t="str">
        <f>IF(Barèmes!G97="","",Barèmes!G97)</f>
        <v/>
      </c>
      <c r="H98" s="314" t="str">
        <f>IF(Barèmes!H97="","",Barèmes!H97)</f>
        <v/>
      </c>
      <c r="I98" s="272"/>
      <c r="J98" s="272" t="str">
        <f>Barèmes!I97</f>
        <v/>
      </c>
      <c r="K98" s="272"/>
      <c r="L98" s="315" t="str">
        <f>IF(Barèmes!L97="","",Barèmes!L97)</f>
        <v/>
      </c>
      <c r="M98" s="316" t="str">
        <f t="shared" si="7"/>
        <v/>
      </c>
      <c r="N98" s="317" t="str">
        <f t="shared" si="4"/>
        <v/>
      </c>
      <c r="O98" s="318" t="str">
        <f t="shared" si="5"/>
        <v/>
      </c>
      <c r="P98" s="319" t="str">
        <f t="shared" si="6"/>
        <v/>
      </c>
      <c r="Q98" s="320"/>
      <c r="R98" s="321"/>
    </row>
    <row r="99" spans="1:18" ht="20.100000000000001" customHeight="1" x14ac:dyDescent="0.25">
      <c r="A99" s="292">
        <v>93</v>
      </c>
      <c r="B99" s="314" t="str">
        <f>IF(Barèmes!B98="","",Barèmes!B98)</f>
        <v/>
      </c>
      <c r="C99" s="314" t="str">
        <f>IF(Barèmes!C98="","",Barèmes!C98)</f>
        <v/>
      </c>
      <c r="D99" s="314" t="str">
        <f>IF(Barèmes!D98="","",Barèmes!D98)</f>
        <v/>
      </c>
      <c r="E99" s="314" t="str">
        <f>IF(Barèmes!E98="","",Barèmes!E98)</f>
        <v/>
      </c>
      <c r="F99" s="314" t="str">
        <f>IF(Barèmes!F98="","",Barèmes!F98)</f>
        <v/>
      </c>
      <c r="G99" s="314" t="str">
        <f>IF(Barèmes!G98="","",Barèmes!G98)</f>
        <v/>
      </c>
      <c r="H99" s="314" t="str">
        <f>IF(Barèmes!H98="","",Barèmes!H98)</f>
        <v/>
      </c>
      <c r="I99" s="272"/>
      <c r="J99" s="272" t="str">
        <f>Barèmes!I98</f>
        <v/>
      </c>
      <c r="K99" s="272"/>
      <c r="L99" s="315" t="str">
        <f>IF(Barèmes!L98="","",Barèmes!L98)</f>
        <v/>
      </c>
      <c r="M99" s="316" t="str">
        <f t="shared" si="7"/>
        <v/>
      </c>
      <c r="N99" s="317" t="str">
        <f t="shared" si="4"/>
        <v/>
      </c>
      <c r="O99" s="318" t="str">
        <f t="shared" si="5"/>
        <v/>
      </c>
      <c r="P99" s="319" t="str">
        <f t="shared" si="6"/>
        <v/>
      </c>
      <c r="Q99" s="320"/>
      <c r="R99" s="321"/>
    </row>
    <row r="100" spans="1:18" ht="20.100000000000001" customHeight="1" x14ac:dyDescent="0.25">
      <c r="A100" s="292">
        <v>94</v>
      </c>
      <c r="B100" s="314" t="str">
        <f>IF(Barèmes!B99="","",Barèmes!B99)</f>
        <v/>
      </c>
      <c r="C100" s="314" t="str">
        <f>IF(Barèmes!C99="","",Barèmes!C99)</f>
        <v/>
      </c>
      <c r="D100" s="314" t="str">
        <f>IF(Barèmes!D99="","",Barèmes!D99)</f>
        <v/>
      </c>
      <c r="E100" s="314" t="str">
        <f>IF(Barèmes!E99="","",Barèmes!E99)</f>
        <v/>
      </c>
      <c r="F100" s="314" t="str">
        <f>IF(Barèmes!F99="","",Barèmes!F99)</f>
        <v/>
      </c>
      <c r="G100" s="314" t="str">
        <f>IF(Barèmes!G99="","",Barèmes!G99)</f>
        <v/>
      </c>
      <c r="H100" s="314" t="str">
        <f>IF(Barèmes!H99="","",Barèmes!H99)</f>
        <v/>
      </c>
      <c r="I100" s="272"/>
      <c r="J100" s="272" t="str">
        <f>Barèmes!I99</f>
        <v/>
      </c>
      <c r="K100" s="272"/>
      <c r="L100" s="315" t="str">
        <f>IF(Barèmes!L99="","",Barèmes!L99)</f>
        <v/>
      </c>
      <c r="M100" s="316" t="str">
        <f t="shared" si="7"/>
        <v/>
      </c>
      <c r="N100" s="317" t="str">
        <f t="shared" si="4"/>
        <v/>
      </c>
      <c r="O100" s="318" t="str">
        <f t="shared" si="5"/>
        <v/>
      </c>
      <c r="P100" s="319" t="str">
        <f t="shared" si="6"/>
        <v/>
      </c>
      <c r="Q100" s="320"/>
      <c r="R100" s="321"/>
    </row>
    <row r="101" spans="1:18" ht="20.100000000000001" customHeight="1" x14ac:dyDescent="0.25">
      <c r="A101" s="292">
        <v>95</v>
      </c>
      <c r="B101" s="314" t="str">
        <f>IF(Barèmes!B100="","",Barèmes!B100)</f>
        <v/>
      </c>
      <c r="C101" s="314" t="str">
        <f>IF(Barèmes!C100="","",Barèmes!C100)</f>
        <v/>
      </c>
      <c r="D101" s="314" t="str">
        <f>IF(Barèmes!D100="","",Barèmes!D100)</f>
        <v/>
      </c>
      <c r="E101" s="314" t="str">
        <f>IF(Barèmes!E100="","",Barèmes!E100)</f>
        <v/>
      </c>
      <c r="F101" s="314" t="str">
        <f>IF(Barèmes!F100="","",Barèmes!F100)</f>
        <v/>
      </c>
      <c r="G101" s="314" t="str">
        <f>IF(Barèmes!G100="","",Barèmes!G100)</f>
        <v/>
      </c>
      <c r="H101" s="314" t="str">
        <f>IF(Barèmes!H100="","",Barèmes!H100)</f>
        <v/>
      </c>
      <c r="I101" s="272"/>
      <c r="J101" s="272" t="str">
        <f>Barèmes!I100</f>
        <v/>
      </c>
      <c r="K101" s="272"/>
      <c r="L101" s="315" t="str">
        <f>IF(Barèmes!L100="","",Barèmes!L100)</f>
        <v/>
      </c>
      <c r="M101" s="316" t="str">
        <f t="shared" si="7"/>
        <v/>
      </c>
      <c r="N101" s="317" t="str">
        <f t="shared" si="4"/>
        <v/>
      </c>
      <c r="O101" s="318" t="str">
        <f t="shared" si="5"/>
        <v/>
      </c>
      <c r="P101" s="319" t="str">
        <f t="shared" si="6"/>
        <v/>
      </c>
      <c r="Q101" s="320"/>
      <c r="R101" s="321"/>
    </row>
    <row r="102" spans="1:18" ht="20.100000000000001" customHeight="1" x14ac:dyDescent="0.25">
      <c r="A102" s="292">
        <v>96</v>
      </c>
      <c r="B102" s="314" t="str">
        <f>IF(Barèmes!B101="","",Barèmes!B101)</f>
        <v/>
      </c>
      <c r="C102" s="314" t="str">
        <f>IF(Barèmes!C101="","",Barèmes!C101)</f>
        <v/>
      </c>
      <c r="D102" s="314" t="str">
        <f>IF(Barèmes!D101="","",Barèmes!D101)</f>
        <v/>
      </c>
      <c r="E102" s="314" t="str">
        <f>IF(Barèmes!E101="","",Barèmes!E101)</f>
        <v/>
      </c>
      <c r="F102" s="314" t="str">
        <f>IF(Barèmes!F101="","",Barèmes!F101)</f>
        <v/>
      </c>
      <c r="G102" s="314" t="str">
        <f>IF(Barèmes!G101="","",Barèmes!G101)</f>
        <v/>
      </c>
      <c r="H102" s="314" t="str">
        <f>IF(Barèmes!H101="","",Barèmes!H101)</f>
        <v/>
      </c>
      <c r="I102" s="272"/>
      <c r="J102" s="272" t="str">
        <f>Barèmes!I101</f>
        <v/>
      </c>
      <c r="K102" s="272"/>
      <c r="L102" s="315" t="str">
        <f>IF(Barèmes!L101="","",Barèmes!L101)</f>
        <v/>
      </c>
      <c r="M102" s="316" t="str">
        <f t="shared" si="7"/>
        <v/>
      </c>
      <c r="N102" s="317" t="str">
        <f t="shared" si="4"/>
        <v/>
      </c>
      <c r="O102" s="318" t="str">
        <f t="shared" si="5"/>
        <v/>
      </c>
      <c r="P102" s="319" t="str">
        <f t="shared" si="6"/>
        <v/>
      </c>
      <c r="Q102" s="320"/>
      <c r="R102" s="321"/>
    </row>
    <row r="103" spans="1:18" ht="20.100000000000001" customHeight="1" x14ac:dyDescent="0.25">
      <c r="A103" s="292">
        <v>97</v>
      </c>
      <c r="B103" s="314" t="str">
        <f>IF(Barèmes!B102="","",Barèmes!B102)</f>
        <v/>
      </c>
      <c r="C103" s="314" t="str">
        <f>IF(Barèmes!C102="","",Barèmes!C102)</f>
        <v/>
      </c>
      <c r="D103" s="314" t="str">
        <f>IF(Barèmes!D102="","",Barèmes!D102)</f>
        <v/>
      </c>
      <c r="E103" s="314" t="str">
        <f>IF(Barèmes!E102="","",Barèmes!E102)</f>
        <v/>
      </c>
      <c r="F103" s="314" t="str">
        <f>IF(Barèmes!F102="","",Barèmes!F102)</f>
        <v/>
      </c>
      <c r="G103" s="314" t="str">
        <f>IF(Barèmes!G102="","",Barèmes!G102)</f>
        <v/>
      </c>
      <c r="H103" s="314" t="str">
        <f>IF(Barèmes!H102="","",Barèmes!H102)</f>
        <v/>
      </c>
      <c r="I103" s="272"/>
      <c r="J103" s="272" t="str">
        <f>Barèmes!I102</f>
        <v/>
      </c>
      <c r="K103" s="272"/>
      <c r="L103" s="315" t="str">
        <f>IF(Barèmes!L102="","",Barèmes!L102)</f>
        <v/>
      </c>
      <c r="M103" s="316" t="str">
        <f t="shared" si="7"/>
        <v/>
      </c>
      <c r="N103" s="317" t="str">
        <f t="shared" si="4"/>
        <v/>
      </c>
      <c r="O103" s="318" t="str">
        <f t="shared" si="5"/>
        <v/>
      </c>
      <c r="P103" s="319" t="str">
        <f t="shared" si="6"/>
        <v/>
      </c>
      <c r="Q103" s="320"/>
      <c r="R103" s="321"/>
    </row>
    <row r="104" spans="1:18" ht="20.100000000000001" customHeight="1" x14ac:dyDescent="0.25">
      <c r="A104" s="292">
        <v>98</v>
      </c>
      <c r="B104" s="314" t="str">
        <f>IF(Barèmes!B103="","",Barèmes!B103)</f>
        <v/>
      </c>
      <c r="C104" s="314" t="str">
        <f>IF(Barèmes!C103="","",Barèmes!C103)</f>
        <v/>
      </c>
      <c r="D104" s="314" t="str">
        <f>IF(Barèmes!D103="","",Barèmes!D103)</f>
        <v/>
      </c>
      <c r="E104" s="314" t="str">
        <f>IF(Barèmes!E103="","",Barèmes!E103)</f>
        <v/>
      </c>
      <c r="F104" s="314" t="str">
        <f>IF(Barèmes!F103="","",Barèmes!F103)</f>
        <v/>
      </c>
      <c r="G104" s="314" t="str">
        <f>IF(Barèmes!G103="","",Barèmes!G103)</f>
        <v/>
      </c>
      <c r="H104" s="314" t="str">
        <f>IF(Barèmes!H103="","",Barèmes!H103)</f>
        <v/>
      </c>
      <c r="I104" s="272"/>
      <c r="J104" s="272" t="str">
        <f>Barèmes!I103</f>
        <v/>
      </c>
      <c r="K104" s="272"/>
      <c r="L104" s="315" t="str">
        <f>IF(Barèmes!L103="","",Barèmes!L103)</f>
        <v/>
      </c>
      <c r="M104" s="316" t="str">
        <f t="shared" si="7"/>
        <v/>
      </c>
      <c r="N104" s="317" t="str">
        <f t="shared" si="4"/>
        <v/>
      </c>
      <c r="O104" s="318" t="str">
        <f t="shared" si="5"/>
        <v/>
      </c>
      <c r="P104" s="319" t="str">
        <f t="shared" si="6"/>
        <v/>
      </c>
      <c r="Q104" s="320"/>
      <c r="R104" s="321"/>
    </row>
    <row r="105" spans="1:18" ht="20.100000000000001" customHeight="1" x14ac:dyDescent="0.25">
      <c r="A105" s="292">
        <v>99</v>
      </c>
      <c r="B105" s="314" t="str">
        <f>IF(Barèmes!B104="","",Barèmes!B104)</f>
        <v/>
      </c>
      <c r="C105" s="314" t="str">
        <f>IF(Barèmes!C104="","",Barèmes!C104)</f>
        <v/>
      </c>
      <c r="D105" s="314" t="str">
        <f>IF(Barèmes!D104="","",Barèmes!D104)</f>
        <v/>
      </c>
      <c r="E105" s="314" t="str">
        <f>IF(Barèmes!E104="","",Barèmes!E104)</f>
        <v/>
      </c>
      <c r="F105" s="314" t="str">
        <f>IF(Barèmes!F104="","",Barèmes!F104)</f>
        <v/>
      </c>
      <c r="G105" s="314" t="str">
        <f>IF(Barèmes!G104="","",Barèmes!G104)</f>
        <v/>
      </c>
      <c r="H105" s="314" t="str">
        <f>IF(Barèmes!H104="","",Barèmes!H104)</f>
        <v/>
      </c>
      <c r="I105" s="272"/>
      <c r="J105" s="272" t="str">
        <f>Barèmes!I104</f>
        <v/>
      </c>
      <c r="K105" s="272"/>
      <c r="L105" s="315" t="str">
        <f>IF(Barèmes!L104="","",Barèmes!L104)</f>
        <v/>
      </c>
      <c r="M105" s="316" t="str">
        <f t="shared" si="7"/>
        <v/>
      </c>
      <c r="N105" s="317" t="str">
        <f t="shared" si="4"/>
        <v/>
      </c>
      <c r="O105" s="318" t="str">
        <f t="shared" si="5"/>
        <v/>
      </c>
      <c r="P105" s="319" t="str">
        <f t="shared" si="6"/>
        <v/>
      </c>
      <c r="Q105" s="320"/>
      <c r="R105" s="321"/>
    </row>
    <row r="106" spans="1:18" ht="20.100000000000001" customHeight="1" x14ac:dyDescent="0.25">
      <c r="A106" s="292">
        <v>100</v>
      </c>
      <c r="B106" s="314" t="str">
        <f>IF(Barèmes!B105="","",Barèmes!B105)</f>
        <v/>
      </c>
      <c r="C106" s="314" t="str">
        <f>IF(Barèmes!C105="","",Barèmes!C105)</f>
        <v/>
      </c>
      <c r="D106" s="314" t="str">
        <f>IF(Barèmes!D105="","",Barèmes!D105)</f>
        <v/>
      </c>
      <c r="E106" s="314" t="str">
        <f>IF(Barèmes!E105="","",Barèmes!E105)</f>
        <v/>
      </c>
      <c r="F106" s="314" t="str">
        <f>IF(Barèmes!F105="","",Barèmes!F105)</f>
        <v/>
      </c>
      <c r="G106" s="314" t="str">
        <f>IF(Barèmes!G105="","",Barèmes!G105)</f>
        <v/>
      </c>
      <c r="H106" s="314" t="str">
        <f>IF(Barèmes!H105="","",Barèmes!H105)</f>
        <v/>
      </c>
      <c r="I106" s="272"/>
      <c r="J106" s="272" t="str">
        <f>Barèmes!I105</f>
        <v/>
      </c>
      <c r="K106" s="272"/>
      <c r="L106" s="315" t="str">
        <f>IF(Barèmes!L105="","",Barèmes!L105)</f>
        <v/>
      </c>
      <c r="M106" s="316" t="str">
        <f t="shared" si="7"/>
        <v/>
      </c>
      <c r="N106" s="317" t="str">
        <f t="shared" si="4"/>
        <v/>
      </c>
      <c r="O106" s="318" t="str">
        <f t="shared" si="5"/>
        <v/>
      </c>
      <c r="P106" s="319" t="str">
        <f t="shared" si="6"/>
        <v/>
      </c>
      <c r="Q106" s="320"/>
      <c r="R106" s="321"/>
    </row>
    <row r="107" spans="1:18" ht="20.100000000000001" customHeight="1" x14ac:dyDescent="0.25">
      <c r="A107" s="292">
        <v>101</v>
      </c>
      <c r="B107" s="314" t="str">
        <f>IF(Barèmes!B106="","",Barèmes!B106)</f>
        <v/>
      </c>
      <c r="C107" s="314" t="str">
        <f>IF(Barèmes!C106="","",Barèmes!C106)</f>
        <v/>
      </c>
      <c r="D107" s="314" t="str">
        <f>IF(Barèmes!D106="","",Barèmes!D106)</f>
        <v/>
      </c>
      <c r="E107" s="314" t="str">
        <f>IF(Barèmes!E106="","",Barèmes!E106)</f>
        <v/>
      </c>
      <c r="F107" s="314" t="str">
        <f>IF(Barèmes!F106="","",Barèmes!F106)</f>
        <v/>
      </c>
      <c r="G107" s="314" t="str">
        <f>IF(Barèmes!G106="","",Barèmes!G106)</f>
        <v/>
      </c>
      <c r="H107" s="314" t="str">
        <f>IF(Barèmes!H106="","",Barèmes!H106)</f>
        <v/>
      </c>
      <c r="I107" s="272"/>
      <c r="J107" s="272" t="str">
        <f>Barèmes!I106</f>
        <v/>
      </c>
      <c r="K107" s="272"/>
      <c r="L107" s="315" t="str">
        <f>IF(Barèmes!L106="","",Barèmes!L106)</f>
        <v/>
      </c>
      <c r="M107" s="316" t="str">
        <f t="shared" si="7"/>
        <v/>
      </c>
      <c r="N107" s="317" t="str">
        <f t="shared" si="4"/>
        <v/>
      </c>
      <c r="O107" s="318" t="str">
        <f t="shared" si="5"/>
        <v/>
      </c>
      <c r="P107" s="319" t="str">
        <f t="shared" si="6"/>
        <v/>
      </c>
      <c r="Q107" s="320"/>
      <c r="R107" s="321"/>
    </row>
    <row r="108" spans="1:18" ht="20.100000000000001" customHeight="1" x14ac:dyDescent="0.25">
      <c r="A108" s="292">
        <v>102</v>
      </c>
      <c r="B108" s="314" t="str">
        <f>IF(Barèmes!B107="","",Barèmes!B107)</f>
        <v/>
      </c>
      <c r="C108" s="314" t="str">
        <f>IF(Barèmes!C107="","",Barèmes!C107)</f>
        <v/>
      </c>
      <c r="D108" s="314" t="str">
        <f>IF(Barèmes!D107="","",Barèmes!D107)</f>
        <v/>
      </c>
      <c r="E108" s="314" t="str">
        <f>IF(Barèmes!E107="","",Barèmes!E107)</f>
        <v/>
      </c>
      <c r="F108" s="314" t="str">
        <f>IF(Barèmes!F107="","",Barèmes!F107)</f>
        <v/>
      </c>
      <c r="G108" s="314" t="str">
        <f>IF(Barèmes!G107="","",Barèmes!G107)</f>
        <v/>
      </c>
      <c r="H108" s="314" t="str">
        <f>IF(Barèmes!H107="","",Barèmes!H107)</f>
        <v/>
      </c>
      <c r="I108" s="272"/>
      <c r="J108" s="272" t="str">
        <f>Barèmes!I107</f>
        <v/>
      </c>
      <c r="K108" s="272"/>
      <c r="L108" s="315" t="str">
        <f>IF(Barèmes!L107="","",Barèmes!L107)</f>
        <v/>
      </c>
      <c r="M108" s="316" t="str">
        <f t="shared" si="7"/>
        <v/>
      </c>
      <c r="N108" s="317" t="str">
        <f t="shared" si="4"/>
        <v/>
      </c>
      <c r="O108" s="318" t="str">
        <f t="shared" si="5"/>
        <v/>
      </c>
      <c r="P108" s="319" t="str">
        <f t="shared" si="6"/>
        <v/>
      </c>
      <c r="Q108" s="320"/>
      <c r="R108" s="321"/>
    </row>
    <row r="109" spans="1:18" ht="20.100000000000001" customHeight="1" x14ac:dyDescent="0.25">
      <c r="A109" s="292">
        <v>103</v>
      </c>
      <c r="B109" s="314" t="str">
        <f>IF(Barèmes!B108="","",Barèmes!B108)</f>
        <v/>
      </c>
      <c r="C109" s="314" t="str">
        <f>IF(Barèmes!C108="","",Barèmes!C108)</f>
        <v/>
      </c>
      <c r="D109" s="314" t="str">
        <f>IF(Barèmes!D108="","",Barèmes!D108)</f>
        <v/>
      </c>
      <c r="E109" s="314" t="str">
        <f>IF(Barèmes!E108="","",Barèmes!E108)</f>
        <v/>
      </c>
      <c r="F109" s="314" t="str">
        <f>IF(Barèmes!F108="","",Barèmes!F108)</f>
        <v/>
      </c>
      <c r="G109" s="314" t="str">
        <f>IF(Barèmes!G108="","",Barèmes!G108)</f>
        <v/>
      </c>
      <c r="H109" s="314" t="str">
        <f>IF(Barèmes!H108="","",Barèmes!H108)</f>
        <v/>
      </c>
      <c r="I109" s="272"/>
      <c r="J109" s="272" t="str">
        <f>Barèmes!I108</f>
        <v/>
      </c>
      <c r="K109" s="272"/>
      <c r="L109" s="315" t="str">
        <f>IF(Barèmes!L108="","",Barèmes!L108)</f>
        <v/>
      </c>
      <c r="M109" s="316" t="str">
        <f t="shared" si="7"/>
        <v/>
      </c>
      <c r="N109" s="317" t="str">
        <f t="shared" si="4"/>
        <v/>
      </c>
      <c r="O109" s="318" t="str">
        <f t="shared" si="5"/>
        <v/>
      </c>
      <c r="P109" s="319" t="str">
        <f t="shared" si="6"/>
        <v/>
      </c>
      <c r="Q109" s="320"/>
      <c r="R109" s="321"/>
    </row>
    <row r="110" spans="1:18" ht="20.100000000000001" customHeight="1" x14ac:dyDescent="0.25">
      <c r="A110" s="292">
        <v>104</v>
      </c>
      <c r="B110" s="314" t="str">
        <f>IF(Barèmes!B109="","",Barèmes!B109)</f>
        <v/>
      </c>
      <c r="C110" s="314" t="str">
        <f>IF(Barèmes!C109="","",Barèmes!C109)</f>
        <v/>
      </c>
      <c r="D110" s="314" t="str">
        <f>IF(Barèmes!D109="","",Barèmes!D109)</f>
        <v/>
      </c>
      <c r="E110" s="314" t="str">
        <f>IF(Barèmes!E109="","",Barèmes!E109)</f>
        <v/>
      </c>
      <c r="F110" s="314" t="str">
        <f>IF(Barèmes!F109="","",Barèmes!F109)</f>
        <v/>
      </c>
      <c r="G110" s="314" t="str">
        <f>IF(Barèmes!G109="","",Barèmes!G109)</f>
        <v/>
      </c>
      <c r="H110" s="314" t="str">
        <f>IF(Barèmes!H109="","",Barèmes!H109)</f>
        <v/>
      </c>
      <c r="I110" s="272"/>
      <c r="J110" s="272" t="str">
        <f>Barèmes!I109</f>
        <v/>
      </c>
      <c r="K110" s="272"/>
      <c r="L110" s="315" t="str">
        <f>IF(Barèmes!L109="","",Barèmes!L109)</f>
        <v/>
      </c>
      <c r="M110" s="316" t="str">
        <f t="shared" si="7"/>
        <v/>
      </c>
      <c r="N110" s="317" t="str">
        <f t="shared" si="4"/>
        <v/>
      </c>
      <c r="O110" s="318" t="str">
        <f t="shared" si="5"/>
        <v/>
      </c>
      <c r="P110" s="319" t="str">
        <f t="shared" si="6"/>
        <v/>
      </c>
      <c r="Q110" s="320"/>
      <c r="R110" s="321"/>
    </row>
    <row r="111" spans="1:18" ht="20.100000000000001" customHeight="1" x14ac:dyDescent="0.25">
      <c r="A111" s="292">
        <v>105</v>
      </c>
      <c r="B111" s="314" t="str">
        <f>IF(Barèmes!B110="","",Barèmes!B110)</f>
        <v/>
      </c>
      <c r="C111" s="314" t="str">
        <f>IF(Barèmes!C110="","",Barèmes!C110)</f>
        <v/>
      </c>
      <c r="D111" s="314" t="str">
        <f>IF(Barèmes!D110="","",Barèmes!D110)</f>
        <v/>
      </c>
      <c r="E111" s="314" t="str">
        <f>IF(Barèmes!E110="","",Barèmes!E110)</f>
        <v/>
      </c>
      <c r="F111" s="314" t="str">
        <f>IF(Barèmes!F110="","",Barèmes!F110)</f>
        <v/>
      </c>
      <c r="G111" s="314" t="str">
        <f>IF(Barèmes!G110="","",Barèmes!G110)</f>
        <v/>
      </c>
      <c r="H111" s="314" t="str">
        <f>IF(Barèmes!H110="","",Barèmes!H110)</f>
        <v/>
      </c>
      <c r="I111" s="272"/>
      <c r="J111" s="272" t="str">
        <f>Barèmes!I110</f>
        <v/>
      </c>
      <c r="K111" s="272"/>
      <c r="L111" s="315" t="str">
        <f>IF(Barèmes!L110="","",Barèmes!L110)</f>
        <v/>
      </c>
      <c r="M111" s="316" t="str">
        <f t="shared" si="7"/>
        <v/>
      </c>
      <c r="N111" s="317" t="str">
        <f t="shared" si="4"/>
        <v/>
      </c>
      <c r="O111" s="318" t="str">
        <f t="shared" si="5"/>
        <v/>
      </c>
      <c r="P111" s="319" t="str">
        <f t="shared" si="6"/>
        <v/>
      </c>
      <c r="Q111" s="320"/>
      <c r="R111" s="321"/>
    </row>
    <row r="112" spans="1:18" ht="20.100000000000001" customHeight="1" x14ac:dyDescent="0.25">
      <c r="A112" s="292">
        <v>106</v>
      </c>
      <c r="B112" s="314" t="str">
        <f>IF(Barèmes!B111="","",Barèmes!B111)</f>
        <v/>
      </c>
      <c r="C112" s="314" t="str">
        <f>IF(Barèmes!C111="","",Barèmes!C111)</f>
        <v/>
      </c>
      <c r="D112" s="314" t="str">
        <f>IF(Barèmes!D111="","",Barèmes!D111)</f>
        <v/>
      </c>
      <c r="E112" s="314" t="str">
        <f>IF(Barèmes!E111="","",Barèmes!E111)</f>
        <v/>
      </c>
      <c r="F112" s="314" t="str">
        <f>IF(Barèmes!F111="","",Barèmes!F111)</f>
        <v/>
      </c>
      <c r="G112" s="314" t="str">
        <f>IF(Barèmes!G111="","",Barèmes!G111)</f>
        <v/>
      </c>
      <c r="H112" s="314" t="str">
        <f>IF(Barèmes!H111="","",Barèmes!H111)</f>
        <v/>
      </c>
      <c r="I112" s="272"/>
      <c r="J112" s="272" t="str">
        <f>Barèmes!I111</f>
        <v/>
      </c>
      <c r="K112" s="272"/>
      <c r="L112" s="315" t="str">
        <f>IF(Barèmes!L111="","",Barèmes!L111)</f>
        <v/>
      </c>
      <c r="M112" s="316" t="str">
        <f t="shared" si="7"/>
        <v/>
      </c>
      <c r="N112" s="317" t="str">
        <f t="shared" si="4"/>
        <v/>
      </c>
      <c r="O112" s="318" t="str">
        <f t="shared" si="5"/>
        <v/>
      </c>
      <c r="P112" s="319" t="str">
        <f t="shared" si="6"/>
        <v/>
      </c>
      <c r="Q112" s="320"/>
      <c r="R112" s="321"/>
    </row>
    <row r="113" spans="1:18" ht="20.100000000000001" customHeight="1" x14ac:dyDescent="0.25">
      <c r="A113" s="292">
        <v>107</v>
      </c>
      <c r="B113" s="314" t="str">
        <f>IF(Barèmes!B112="","",Barèmes!B112)</f>
        <v/>
      </c>
      <c r="C113" s="314" t="str">
        <f>IF(Barèmes!C112="","",Barèmes!C112)</f>
        <v/>
      </c>
      <c r="D113" s="314" t="str">
        <f>IF(Barèmes!D112="","",Barèmes!D112)</f>
        <v/>
      </c>
      <c r="E113" s="314" t="str">
        <f>IF(Barèmes!E112="","",Barèmes!E112)</f>
        <v/>
      </c>
      <c r="F113" s="314" t="str">
        <f>IF(Barèmes!F112="","",Barèmes!F112)</f>
        <v/>
      </c>
      <c r="G113" s="314" t="str">
        <f>IF(Barèmes!G112="","",Barèmes!G112)</f>
        <v/>
      </c>
      <c r="H113" s="314" t="str">
        <f>IF(Barèmes!H112="","",Barèmes!H112)</f>
        <v/>
      </c>
      <c r="I113" s="272"/>
      <c r="J113" s="272" t="str">
        <f>Barèmes!I112</f>
        <v/>
      </c>
      <c r="K113" s="272"/>
      <c r="L113" s="315" t="str">
        <f>IF(Barèmes!L112="","",Barèmes!L112)</f>
        <v/>
      </c>
      <c r="M113" s="316" t="str">
        <f t="shared" si="7"/>
        <v/>
      </c>
      <c r="N113" s="317" t="str">
        <f t="shared" si="4"/>
        <v/>
      </c>
      <c r="O113" s="318" t="str">
        <f t="shared" si="5"/>
        <v/>
      </c>
      <c r="P113" s="319" t="str">
        <f t="shared" si="6"/>
        <v/>
      </c>
      <c r="Q113" s="320"/>
      <c r="R113" s="321"/>
    </row>
    <row r="114" spans="1:18" ht="20.100000000000001" customHeight="1" x14ac:dyDescent="0.25">
      <c r="A114" s="292">
        <v>108</v>
      </c>
      <c r="B114" s="314" t="str">
        <f>IF(Barèmes!B113="","",Barèmes!B113)</f>
        <v/>
      </c>
      <c r="C114" s="314" t="str">
        <f>IF(Barèmes!C113="","",Barèmes!C113)</f>
        <v/>
      </c>
      <c r="D114" s="314" t="str">
        <f>IF(Barèmes!D113="","",Barèmes!D113)</f>
        <v/>
      </c>
      <c r="E114" s="314" t="str">
        <f>IF(Barèmes!E113="","",Barèmes!E113)</f>
        <v/>
      </c>
      <c r="F114" s="314" t="str">
        <f>IF(Barèmes!F113="","",Barèmes!F113)</f>
        <v/>
      </c>
      <c r="G114" s="314" t="str">
        <f>IF(Barèmes!G113="","",Barèmes!G113)</f>
        <v/>
      </c>
      <c r="H114" s="314" t="str">
        <f>IF(Barèmes!H113="","",Barèmes!H113)</f>
        <v/>
      </c>
      <c r="I114" s="272"/>
      <c r="J114" s="272" t="str">
        <f>Barèmes!I113</f>
        <v/>
      </c>
      <c r="K114" s="272"/>
      <c r="L114" s="315" t="str">
        <f>IF(Barèmes!L113="","",Barèmes!L113)</f>
        <v/>
      </c>
      <c r="M114" s="316" t="str">
        <f t="shared" si="7"/>
        <v/>
      </c>
      <c r="N114" s="317" t="str">
        <f t="shared" si="4"/>
        <v/>
      </c>
      <c r="O114" s="318" t="str">
        <f t="shared" si="5"/>
        <v/>
      </c>
      <c r="P114" s="319" t="str">
        <f t="shared" si="6"/>
        <v/>
      </c>
      <c r="Q114" s="320"/>
      <c r="R114" s="321"/>
    </row>
    <row r="115" spans="1:18" ht="20.100000000000001" customHeight="1" x14ac:dyDescent="0.25">
      <c r="A115" s="292">
        <v>109</v>
      </c>
      <c r="B115" s="314" t="str">
        <f>IF(Barèmes!B114="","",Barèmes!B114)</f>
        <v/>
      </c>
      <c r="C115" s="314" t="str">
        <f>IF(Barèmes!C114="","",Barèmes!C114)</f>
        <v/>
      </c>
      <c r="D115" s="314" t="str">
        <f>IF(Barèmes!D114="","",Barèmes!D114)</f>
        <v/>
      </c>
      <c r="E115" s="314" t="str">
        <f>IF(Barèmes!E114="","",Barèmes!E114)</f>
        <v/>
      </c>
      <c r="F115" s="314" t="str">
        <f>IF(Barèmes!F114="","",Barèmes!F114)</f>
        <v/>
      </c>
      <c r="G115" s="314" t="str">
        <f>IF(Barèmes!G114="","",Barèmes!G114)</f>
        <v/>
      </c>
      <c r="H115" s="314" t="str">
        <f>IF(Barèmes!H114="","",Barèmes!H114)</f>
        <v/>
      </c>
      <c r="I115" s="272"/>
      <c r="J115" s="272" t="str">
        <f>Barèmes!I114</f>
        <v/>
      </c>
      <c r="K115" s="272"/>
      <c r="L115" s="315" t="str">
        <f>IF(Barèmes!L114="","",Barèmes!L114)</f>
        <v/>
      </c>
      <c r="M115" s="316" t="str">
        <f t="shared" si="7"/>
        <v/>
      </c>
      <c r="N115" s="317" t="str">
        <f t="shared" si="4"/>
        <v/>
      </c>
      <c r="O115" s="318" t="str">
        <f t="shared" si="5"/>
        <v/>
      </c>
      <c r="P115" s="319" t="str">
        <f t="shared" si="6"/>
        <v/>
      </c>
      <c r="Q115" s="320"/>
      <c r="R115" s="321"/>
    </row>
    <row r="116" spans="1:18" ht="20.100000000000001" customHeight="1" x14ac:dyDescent="0.25">
      <c r="A116" s="292">
        <v>110</v>
      </c>
      <c r="B116" s="314" t="str">
        <f>IF(Barèmes!B115="","",Barèmes!B115)</f>
        <v/>
      </c>
      <c r="C116" s="314" t="str">
        <f>IF(Barèmes!C115="","",Barèmes!C115)</f>
        <v/>
      </c>
      <c r="D116" s="314" t="str">
        <f>IF(Barèmes!D115="","",Barèmes!D115)</f>
        <v/>
      </c>
      <c r="E116" s="314" t="str">
        <f>IF(Barèmes!E115="","",Barèmes!E115)</f>
        <v/>
      </c>
      <c r="F116" s="314" t="str">
        <f>IF(Barèmes!F115="","",Barèmes!F115)</f>
        <v/>
      </c>
      <c r="G116" s="314" t="str">
        <f>IF(Barèmes!G115="","",Barèmes!G115)</f>
        <v/>
      </c>
      <c r="H116" s="314" t="str">
        <f>IF(Barèmes!H115="","",Barèmes!H115)</f>
        <v/>
      </c>
      <c r="I116" s="272"/>
      <c r="J116" s="272" t="str">
        <f>Barèmes!I115</f>
        <v/>
      </c>
      <c r="K116" s="272"/>
      <c r="L116" s="315" t="str">
        <f>IF(Barèmes!L115="","",Barèmes!L115)</f>
        <v/>
      </c>
      <c r="M116" s="316" t="str">
        <f t="shared" si="7"/>
        <v/>
      </c>
      <c r="N116" s="317" t="str">
        <f t="shared" si="4"/>
        <v/>
      </c>
      <c r="O116" s="318" t="str">
        <f t="shared" si="5"/>
        <v/>
      </c>
      <c r="P116" s="319" t="str">
        <f t="shared" si="6"/>
        <v/>
      </c>
      <c r="Q116" s="320"/>
      <c r="R116" s="321"/>
    </row>
    <row r="117" spans="1:18" ht="20.100000000000001" customHeight="1" x14ac:dyDescent="0.25">
      <c r="A117" s="292">
        <v>111</v>
      </c>
      <c r="B117" s="314" t="str">
        <f>IF(Barèmes!B116="","",Barèmes!B116)</f>
        <v/>
      </c>
      <c r="C117" s="314" t="str">
        <f>IF(Barèmes!C116="","",Barèmes!C116)</f>
        <v/>
      </c>
      <c r="D117" s="314" t="str">
        <f>IF(Barèmes!D116="","",Barèmes!D116)</f>
        <v/>
      </c>
      <c r="E117" s="314" t="str">
        <f>IF(Barèmes!E116="","",Barèmes!E116)</f>
        <v/>
      </c>
      <c r="F117" s="314" t="str">
        <f>IF(Barèmes!F116="","",Barèmes!F116)</f>
        <v/>
      </c>
      <c r="G117" s="314" t="str">
        <f>IF(Barèmes!G116="","",Barèmes!G116)</f>
        <v/>
      </c>
      <c r="H117" s="314" t="str">
        <f>IF(Barèmes!H116="","",Barèmes!H116)</f>
        <v/>
      </c>
      <c r="I117" s="272"/>
      <c r="J117" s="272" t="str">
        <f>Barèmes!I116</f>
        <v/>
      </c>
      <c r="K117" s="272"/>
      <c r="L117" s="315" t="str">
        <f>IF(Barèmes!L116="","",Barèmes!L116)</f>
        <v/>
      </c>
      <c r="M117" s="316" t="str">
        <f t="shared" si="7"/>
        <v/>
      </c>
      <c r="N117" s="317" t="str">
        <f t="shared" si="4"/>
        <v/>
      </c>
      <c r="O117" s="318" t="str">
        <f t="shared" si="5"/>
        <v/>
      </c>
      <c r="P117" s="319" t="str">
        <f t="shared" si="6"/>
        <v/>
      </c>
      <c r="Q117" s="320"/>
      <c r="R117" s="321"/>
    </row>
    <row r="118" spans="1:18" ht="20.100000000000001" customHeight="1" x14ac:dyDescent="0.25">
      <c r="A118" s="292">
        <v>112</v>
      </c>
      <c r="B118" s="314" t="str">
        <f>IF(Barèmes!B117="","",Barèmes!B117)</f>
        <v/>
      </c>
      <c r="C118" s="314" t="str">
        <f>IF(Barèmes!C117="","",Barèmes!C117)</f>
        <v/>
      </c>
      <c r="D118" s="314" t="str">
        <f>IF(Barèmes!D117="","",Barèmes!D117)</f>
        <v/>
      </c>
      <c r="E118" s="314" t="str">
        <f>IF(Barèmes!E117="","",Barèmes!E117)</f>
        <v/>
      </c>
      <c r="F118" s="314" t="str">
        <f>IF(Barèmes!F117="","",Barèmes!F117)</f>
        <v/>
      </c>
      <c r="G118" s="314" t="str">
        <f>IF(Barèmes!G117="","",Barèmes!G117)</f>
        <v/>
      </c>
      <c r="H118" s="314" t="str">
        <f>IF(Barèmes!H117="","",Barèmes!H117)</f>
        <v/>
      </c>
      <c r="I118" s="272"/>
      <c r="J118" s="272" t="str">
        <f>Barèmes!I117</f>
        <v/>
      </c>
      <c r="K118" s="272"/>
      <c r="L118" s="315" t="str">
        <f>IF(Barèmes!L117="","",Barèmes!L117)</f>
        <v/>
      </c>
      <c r="M118" s="316" t="str">
        <f t="shared" si="7"/>
        <v/>
      </c>
      <c r="N118" s="317" t="str">
        <f t="shared" si="4"/>
        <v/>
      </c>
      <c r="O118" s="318" t="str">
        <f t="shared" si="5"/>
        <v/>
      </c>
      <c r="P118" s="319" t="str">
        <f t="shared" si="6"/>
        <v/>
      </c>
      <c r="Q118" s="320"/>
      <c r="R118" s="321"/>
    </row>
    <row r="119" spans="1:18" ht="20.100000000000001" customHeight="1" x14ac:dyDescent="0.25">
      <c r="A119" s="292">
        <v>113</v>
      </c>
      <c r="B119" s="314" t="str">
        <f>IF(Barèmes!B118="","",Barèmes!B118)</f>
        <v/>
      </c>
      <c r="C119" s="314" t="str">
        <f>IF(Barèmes!C118="","",Barèmes!C118)</f>
        <v/>
      </c>
      <c r="D119" s="314" t="str">
        <f>IF(Barèmes!D118="","",Barèmes!D118)</f>
        <v/>
      </c>
      <c r="E119" s="314" t="str">
        <f>IF(Barèmes!E118="","",Barèmes!E118)</f>
        <v/>
      </c>
      <c r="F119" s="314" t="str">
        <f>IF(Barèmes!F118="","",Barèmes!F118)</f>
        <v/>
      </c>
      <c r="G119" s="314" t="str">
        <f>IF(Barèmes!G118="","",Barèmes!G118)</f>
        <v/>
      </c>
      <c r="H119" s="314" t="str">
        <f>IF(Barèmes!H118="","",Barèmes!H118)</f>
        <v/>
      </c>
      <c r="I119" s="272"/>
      <c r="J119" s="272" t="str">
        <f>Barèmes!I118</f>
        <v/>
      </c>
      <c r="K119" s="272"/>
      <c r="L119" s="315" t="str">
        <f>IF(Barèmes!L118="","",Barèmes!L118)</f>
        <v/>
      </c>
      <c r="M119" s="316" t="str">
        <f t="shared" si="7"/>
        <v/>
      </c>
      <c r="N119" s="317" t="str">
        <f t="shared" si="4"/>
        <v/>
      </c>
      <c r="O119" s="318" t="str">
        <f t="shared" si="5"/>
        <v/>
      </c>
      <c r="P119" s="319" t="str">
        <f t="shared" si="6"/>
        <v/>
      </c>
      <c r="Q119" s="320"/>
      <c r="R119" s="321"/>
    </row>
    <row r="120" spans="1:18" ht="20.100000000000001" customHeight="1" x14ac:dyDescent="0.25">
      <c r="A120" s="292">
        <v>114</v>
      </c>
      <c r="B120" s="314" t="str">
        <f>IF(Barèmes!B119="","",Barèmes!B119)</f>
        <v/>
      </c>
      <c r="C120" s="314" t="str">
        <f>IF(Barèmes!C119="","",Barèmes!C119)</f>
        <v/>
      </c>
      <c r="D120" s="314" t="str">
        <f>IF(Barèmes!D119="","",Barèmes!D119)</f>
        <v/>
      </c>
      <c r="E120" s="314" t="str">
        <f>IF(Barèmes!E119="","",Barèmes!E119)</f>
        <v/>
      </c>
      <c r="F120" s="314" t="str">
        <f>IF(Barèmes!F119="","",Barèmes!F119)</f>
        <v/>
      </c>
      <c r="G120" s="314" t="str">
        <f>IF(Barèmes!G119="","",Barèmes!G119)</f>
        <v/>
      </c>
      <c r="H120" s="314" t="str">
        <f>IF(Barèmes!H119="","",Barèmes!H119)</f>
        <v/>
      </c>
      <c r="I120" s="272"/>
      <c r="J120" s="272" t="str">
        <f>Barèmes!I119</f>
        <v/>
      </c>
      <c r="K120" s="272"/>
      <c r="L120" s="315" t="str">
        <f>IF(Barèmes!L119="","",Barèmes!L119)</f>
        <v/>
      </c>
      <c r="M120" s="316" t="str">
        <f t="shared" si="7"/>
        <v/>
      </c>
      <c r="N120" s="317" t="str">
        <f t="shared" si="4"/>
        <v/>
      </c>
      <c r="O120" s="318" t="str">
        <f t="shared" si="5"/>
        <v/>
      </c>
      <c r="P120" s="319" t="str">
        <f t="shared" si="6"/>
        <v/>
      </c>
      <c r="Q120" s="320"/>
      <c r="R120" s="321"/>
    </row>
    <row r="121" spans="1:18" ht="20.100000000000001" customHeight="1" x14ac:dyDescent="0.25">
      <c r="A121" s="292">
        <v>115</v>
      </c>
      <c r="B121" s="314" t="str">
        <f>IF(Barèmes!B120="","",Barèmes!B120)</f>
        <v/>
      </c>
      <c r="C121" s="314" t="str">
        <f>IF(Barèmes!C120="","",Barèmes!C120)</f>
        <v/>
      </c>
      <c r="D121" s="314" t="str">
        <f>IF(Barèmes!D120="","",Barèmes!D120)</f>
        <v/>
      </c>
      <c r="E121" s="314" t="str">
        <f>IF(Barèmes!E120="","",Barèmes!E120)</f>
        <v/>
      </c>
      <c r="F121" s="314" t="str">
        <f>IF(Barèmes!F120="","",Barèmes!F120)</f>
        <v/>
      </c>
      <c r="G121" s="314" t="str">
        <f>IF(Barèmes!G120="","",Barèmes!G120)</f>
        <v/>
      </c>
      <c r="H121" s="314" t="str">
        <f>IF(Barèmes!H120="","",Barèmes!H120)</f>
        <v/>
      </c>
      <c r="I121" s="272"/>
      <c r="J121" s="272" t="str">
        <f>Barèmes!I120</f>
        <v/>
      </c>
      <c r="K121" s="272"/>
      <c r="L121" s="315" t="str">
        <f>IF(Barèmes!L120="","",Barèmes!L120)</f>
        <v/>
      </c>
      <c r="M121" s="316" t="str">
        <f t="shared" si="7"/>
        <v/>
      </c>
      <c r="N121" s="317" t="str">
        <f t="shared" si="4"/>
        <v/>
      </c>
      <c r="O121" s="318" t="str">
        <f t="shared" si="5"/>
        <v/>
      </c>
      <c r="P121" s="319" t="str">
        <f t="shared" si="6"/>
        <v/>
      </c>
      <c r="Q121" s="320"/>
      <c r="R121" s="321"/>
    </row>
    <row r="122" spans="1:18" ht="20.100000000000001" customHeight="1" x14ac:dyDescent="0.25">
      <c r="A122" s="292">
        <v>116</v>
      </c>
      <c r="B122" s="314" t="str">
        <f>IF(Barèmes!B121="","",Barèmes!B121)</f>
        <v/>
      </c>
      <c r="C122" s="314" t="str">
        <f>IF(Barèmes!C121="","",Barèmes!C121)</f>
        <v/>
      </c>
      <c r="D122" s="314" t="str">
        <f>IF(Barèmes!D121="","",Barèmes!D121)</f>
        <v/>
      </c>
      <c r="E122" s="314" t="str">
        <f>IF(Barèmes!E121="","",Barèmes!E121)</f>
        <v/>
      </c>
      <c r="F122" s="314" t="str">
        <f>IF(Barèmes!F121="","",Barèmes!F121)</f>
        <v/>
      </c>
      <c r="G122" s="314" t="str">
        <f>IF(Barèmes!G121="","",Barèmes!G121)</f>
        <v/>
      </c>
      <c r="H122" s="314" t="str">
        <f>IF(Barèmes!H121="","",Barèmes!H121)</f>
        <v/>
      </c>
      <c r="I122" s="272"/>
      <c r="J122" s="272" t="str">
        <f>Barèmes!I121</f>
        <v/>
      </c>
      <c r="K122" s="272"/>
      <c r="L122" s="315" t="str">
        <f>IF(Barèmes!L121="","",Barèmes!L121)</f>
        <v/>
      </c>
      <c r="M122" s="316" t="str">
        <f t="shared" si="7"/>
        <v/>
      </c>
      <c r="N122" s="317" t="str">
        <f t="shared" si="4"/>
        <v/>
      </c>
      <c r="O122" s="318" t="str">
        <f t="shared" si="5"/>
        <v/>
      </c>
      <c r="P122" s="319" t="str">
        <f t="shared" si="6"/>
        <v/>
      </c>
      <c r="Q122" s="320"/>
      <c r="R122" s="321"/>
    </row>
    <row r="123" spans="1:18" ht="20.100000000000001" customHeight="1" x14ac:dyDescent="0.25">
      <c r="A123" s="292">
        <v>117</v>
      </c>
      <c r="B123" s="314" t="str">
        <f>IF(Barèmes!B122="","",Barèmes!B122)</f>
        <v/>
      </c>
      <c r="C123" s="314" t="str">
        <f>IF(Barèmes!C122="","",Barèmes!C122)</f>
        <v/>
      </c>
      <c r="D123" s="314" t="str">
        <f>IF(Barèmes!D122="","",Barèmes!D122)</f>
        <v/>
      </c>
      <c r="E123" s="314" t="str">
        <f>IF(Barèmes!E122="","",Barèmes!E122)</f>
        <v/>
      </c>
      <c r="F123" s="314" t="str">
        <f>IF(Barèmes!F122="","",Barèmes!F122)</f>
        <v/>
      </c>
      <c r="G123" s="314" t="str">
        <f>IF(Barèmes!G122="","",Barèmes!G122)</f>
        <v/>
      </c>
      <c r="H123" s="314" t="str">
        <f>IF(Barèmes!H122="","",Barèmes!H122)</f>
        <v/>
      </c>
      <c r="I123" s="272"/>
      <c r="J123" s="272" t="str">
        <f>Barèmes!I122</f>
        <v/>
      </c>
      <c r="K123" s="272"/>
      <c r="L123" s="315" t="str">
        <f>IF(Barèmes!L122="","",Barèmes!L122)</f>
        <v/>
      </c>
      <c r="M123" s="316" t="str">
        <f t="shared" si="7"/>
        <v/>
      </c>
      <c r="N123" s="317" t="str">
        <f t="shared" si="4"/>
        <v/>
      </c>
      <c r="O123" s="318" t="str">
        <f t="shared" si="5"/>
        <v/>
      </c>
      <c r="P123" s="319" t="str">
        <f t="shared" si="6"/>
        <v/>
      </c>
      <c r="Q123" s="320"/>
      <c r="R123" s="321"/>
    </row>
    <row r="124" spans="1:18" ht="20.100000000000001" customHeight="1" x14ac:dyDescent="0.25">
      <c r="A124" s="292">
        <v>118</v>
      </c>
      <c r="B124" s="314" t="str">
        <f>IF(Barèmes!B123="","",Barèmes!B123)</f>
        <v/>
      </c>
      <c r="C124" s="314" t="str">
        <f>IF(Barèmes!C123="","",Barèmes!C123)</f>
        <v/>
      </c>
      <c r="D124" s="314" t="str">
        <f>IF(Barèmes!D123="","",Barèmes!D123)</f>
        <v/>
      </c>
      <c r="E124" s="314" t="str">
        <f>IF(Barèmes!E123="","",Barèmes!E123)</f>
        <v/>
      </c>
      <c r="F124" s="314" t="str">
        <f>IF(Barèmes!F123="","",Barèmes!F123)</f>
        <v/>
      </c>
      <c r="G124" s="314" t="str">
        <f>IF(Barèmes!G123="","",Barèmes!G123)</f>
        <v/>
      </c>
      <c r="H124" s="314" t="str">
        <f>IF(Barèmes!H123="","",Barèmes!H123)</f>
        <v/>
      </c>
      <c r="I124" s="272"/>
      <c r="J124" s="272" t="str">
        <f>Barèmes!I123</f>
        <v/>
      </c>
      <c r="K124" s="272"/>
      <c r="L124" s="315" t="str">
        <f>IF(Barèmes!L123="","",Barèmes!L123)</f>
        <v/>
      </c>
      <c r="M124" s="316" t="str">
        <f t="shared" si="7"/>
        <v/>
      </c>
      <c r="N124" s="317" t="str">
        <f t="shared" si="4"/>
        <v/>
      </c>
      <c r="O124" s="318" t="str">
        <f t="shared" si="5"/>
        <v/>
      </c>
      <c r="P124" s="319" t="str">
        <f t="shared" si="6"/>
        <v/>
      </c>
      <c r="Q124" s="320"/>
      <c r="R124" s="321"/>
    </row>
    <row r="125" spans="1:18" ht="20.100000000000001" customHeight="1" x14ac:dyDescent="0.25">
      <c r="A125" s="292">
        <v>119</v>
      </c>
      <c r="B125" s="314" t="str">
        <f>IF(Barèmes!B124="","",Barèmes!B124)</f>
        <v/>
      </c>
      <c r="C125" s="314" t="str">
        <f>IF(Barèmes!C124="","",Barèmes!C124)</f>
        <v/>
      </c>
      <c r="D125" s="314" t="str">
        <f>IF(Barèmes!D124="","",Barèmes!D124)</f>
        <v/>
      </c>
      <c r="E125" s="314" t="str">
        <f>IF(Barèmes!E124="","",Barèmes!E124)</f>
        <v/>
      </c>
      <c r="F125" s="314" t="str">
        <f>IF(Barèmes!F124="","",Barèmes!F124)</f>
        <v/>
      </c>
      <c r="G125" s="314" t="str">
        <f>IF(Barèmes!G124="","",Barèmes!G124)</f>
        <v/>
      </c>
      <c r="H125" s="314" t="str">
        <f>IF(Barèmes!H124="","",Barèmes!H124)</f>
        <v/>
      </c>
      <c r="I125" s="272"/>
      <c r="J125" s="272" t="str">
        <f>Barèmes!I124</f>
        <v/>
      </c>
      <c r="K125" s="272"/>
      <c r="L125" s="315" t="str">
        <f>IF(Barèmes!L124="","",Barèmes!L124)</f>
        <v/>
      </c>
      <c r="M125" s="316" t="str">
        <f t="shared" si="7"/>
        <v/>
      </c>
      <c r="N125" s="317" t="str">
        <f t="shared" si="4"/>
        <v/>
      </c>
      <c r="O125" s="318" t="str">
        <f t="shared" si="5"/>
        <v/>
      </c>
      <c r="P125" s="319" t="str">
        <f t="shared" si="6"/>
        <v/>
      </c>
      <c r="Q125" s="320"/>
      <c r="R125" s="321"/>
    </row>
    <row r="126" spans="1:18" ht="20.100000000000001" customHeight="1" x14ac:dyDescent="0.25">
      <c r="A126" s="292">
        <v>120</v>
      </c>
      <c r="B126" s="314" t="str">
        <f>IF(Barèmes!B125="","",Barèmes!B125)</f>
        <v/>
      </c>
      <c r="C126" s="314" t="str">
        <f>IF(Barèmes!C125="","",Barèmes!C125)</f>
        <v/>
      </c>
      <c r="D126" s="314" t="str">
        <f>IF(Barèmes!D125="","",Barèmes!D125)</f>
        <v/>
      </c>
      <c r="E126" s="314" t="str">
        <f>IF(Barèmes!E125="","",Barèmes!E125)</f>
        <v/>
      </c>
      <c r="F126" s="314" t="str">
        <f>IF(Barèmes!F125="","",Barèmes!F125)</f>
        <v/>
      </c>
      <c r="G126" s="314" t="str">
        <f>IF(Barèmes!G125="","",Barèmes!G125)</f>
        <v/>
      </c>
      <c r="H126" s="314" t="str">
        <f>IF(Barèmes!H125="","",Barèmes!H125)</f>
        <v/>
      </c>
      <c r="I126" s="272"/>
      <c r="J126" s="272" t="str">
        <f>Barèmes!I125</f>
        <v/>
      </c>
      <c r="K126" s="272"/>
      <c r="L126" s="315" t="str">
        <f>IF(Barèmes!L125="","",Barèmes!L125)</f>
        <v/>
      </c>
      <c r="M126" s="316" t="str">
        <f t="shared" si="7"/>
        <v/>
      </c>
      <c r="N126" s="317" t="str">
        <f t="shared" si="4"/>
        <v/>
      </c>
      <c r="O126" s="318" t="str">
        <f t="shared" si="5"/>
        <v/>
      </c>
      <c r="P126" s="319" t="str">
        <f t="shared" si="6"/>
        <v/>
      </c>
      <c r="Q126" s="320"/>
      <c r="R126" s="321"/>
    </row>
    <row r="127" spans="1:18" ht="20.100000000000001" customHeight="1" x14ac:dyDescent="0.25">
      <c r="A127" s="292">
        <v>121</v>
      </c>
      <c r="B127" s="314" t="str">
        <f>IF(Barèmes!B126="","",Barèmes!B126)</f>
        <v/>
      </c>
      <c r="C127" s="314" t="str">
        <f>IF(Barèmes!C126="","",Barèmes!C126)</f>
        <v/>
      </c>
      <c r="D127" s="314" t="str">
        <f>IF(Barèmes!D126="","",Barèmes!D126)</f>
        <v/>
      </c>
      <c r="E127" s="314" t="str">
        <f>IF(Barèmes!E126="","",Barèmes!E126)</f>
        <v/>
      </c>
      <c r="F127" s="314" t="str">
        <f>IF(Barèmes!F126="","",Barèmes!F126)</f>
        <v/>
      </c>
      <c r="G127" s="314" t="str">
        <f>IF(Barèmes!G126="","",Barèmes!G126)</f>
        <v/>
      </c>
      <c r="H127" s="314" t="str">
        <f>IF(Barèmes!H126="","",Barèmes!H126)</f>
        <v/>
      </c>
      <c r="I127" s="272"/>
      <c r="J127" s="272" t="str">
        <f>Barèmes!I126</f>
        <v/>
      </c>
      <c r="K127" s="272"/>
      <c r="L127" s="315" t="str">
        <f>IF(Barèmes!L126="","",Barèmes!L126)</f>
        <v/>
      </c>
      <c r="M127" s="316" t="str">
        <f t="shared" si="7"/>
        <v/>
      </c>
      <c r="N127" s="317" t="str">
        <f t="shared" si="4"/>
        <v/>
      </c>
      <c r="O127" s="318" t="str">
        <f t="shared" si="5"/>
        <v/>
      </c>
      <c r="P127" s="319" t="str">
        <f t="shared" si="6"/>
        <v/>
      </c>
      <c r="Q127" s="320"/>
      <c r="R127" s="321"/>
    </row>
    <row r="128" spans="1:18" ht="20.100000000000001" customHeight="1" x14ac:dyDescent="0.25">
      <c r="A128" s="292">
        <v>122</v>
      </c>
      <c r="B128" s="314" t="str">
        <f>IF(Barèmes!B127="","",Barèmes!B127)</f>
        <v/>
      </c>
      <c r="C128" s="314" t="str">
        <f>IF(Barèmes!C127="","",Barèmes!C127)</f>
        <v/>
      </c>
      <c r="D128" s="314" t="str">
        <f>IF(Barèmes!D127="","",Barèmes!D127)</f>
        <v/>
      </c>
      <c r="E128" s="314" t="str">
        <f>IF(Barèmes!E127="","",Barèmes!E127)</f>
        <v/>
      </c>
      <c r="F128" s="314" t="str">
        <f>IF(Barèmes!F127="","",Barèmes!F127)</f>
        <v/>
      </c>
      <c r="G128" s="314" t="str">
        <f>IF(Barèmes!G127="","",Barèmes!G127)</f>
        <v/>
      </c>
      <c r="H128" s="314" t="str">
        <f>IF(Barèmes!H127="","",Barèmes!H127)</f>
        <v/>
      </c>
      <c r="I128" s="272"/>
      <c r="J128" s="272" t="str">
        <f>Barèmes!I127</f>
        <v/>
      </c>
      <c r="K128" s="272"/>
      <c r="L128" s="315" t="str">
        <f>IF(Barèmes!L127="","",Barèmes!L127)</f>
        <v/>
      </c>
      <c r="M128" s="316" t="str">
        <f t="shared" si="7"/>
        <v/>
      </c>
      <c r="N128" s="317" t="str">
        <f t="shared" si="4"/>
        <v/>
      </c>
      <c r="O128" s="318" t="str">
        <f t="shared" si="5"/>
        <v/>
      </c>
      <c r="P128" s="319" t="str">
        <f t="shared" si="6"/>
        <v/>
      </c>
      <c r="Q128" s="320"/>
      <c r="R128" s="321"/>
    </row>
    <row r="129" spans="1:18" ht="20.100000000000001" customHeight="1" x14ac:dyDescent="0.25">
      <c r="A129" s="292">
        <v>123</v>
      </c>
      <c r="B129" s="314" t="str">
        <f>IF(Barèmes!B128="","",Barèmes!B128)</f>
        <v/>
      </c>
      <c r="C129" s="314" t="str">
        <f>IF(Barèmes!C128="","",Barèmes!C128)</f>
        <v/>
      </c>
      <c r="D129" s="314" t="str">
        <f>IF(Barèmes!D128="","",Barèmes!D128)</f>
        <v/>
      </c>
      <c r="E129" s="314" t="str">
        <f>IF(Barèmes!E128="","",Barèmes!E128)</f>
        <v/>
      </c>
      <c r="F129" s="314" t="str">
        <f>IF(Barèmes!F128="","",Barèmes!F128)</f>
        <v/>
      </c>
      <c r="G129" s="314" t="str">
        <f>IF(Barèmes!G128="","",Barèmes!G128)</f>
        <v/>
      </c>
      <c r="H129" s="314" t="str">
        <f>IF(Barèmes!H128="","",Barèmes!H128)</f>
        <v/>
      </c>
      <c r="I129" s="272"/>
      <c r="J129" s="272" t="str">
        <f>Barèmes!I128</f>
        <v/>
      </c>
      <c r="K129" s="272"/>
      <c r="L129" s="315" t="str">
        <f>IF(Barèmes!L128="","",Barèmes!L128)</f>
        <v/>
      </c>
      <c r="M129" s="316" t="str">
        <f t="shared" si="7"/>
        <v/>
      </c>
      <c r="N129" s="317" t="str">
        <f t="shared" si="4"/>
        <v/>
      </c>
      <c r="O129" s="318" t="str">
        <f t="shared" si="5"/>
        <v/>
      </c>
      <c r="P129" s="319" t="str">
        <f t="shared" si="6"/>
        <v/>
      </c>
      <c r="Q129" s="320"/>
      <c r="R129" s="321"/>
    </row>
    <row r="130" spans="1:18" ht="20.100000000000001" customHeight="1" x14ac:dyDescent="0.25">
      <c r="A130" s="292">
        <v>124</v>
      </c>
      <c r="B130" s="314" t="str">
        <f>IF(Barèmes!B129="","",Barèmes!B129)</f>
        <v/>
      </c>
      <c r="C130" s="314" t="str">
        <f>IF(Barèmes!C129="","",Barèmes!C129)</f>
        <v/>
      </c>
      <c r="D130" s="314" t="str">
        <f>IF(Barèmes!D129="","",Barèmes!D129)</f>
        <v/>
      </c>
      <c r="E130" s="314" t="str">
        <f>IF(Barèmes!E129="","",Barèmes!E129)</f>
        <v/>
      </c>
      <c r="F130" s="314" t="str">
        <f>IF(Barèmes!F129="","",Barèmes!F129)</f>
        <v/>
      </c>
      <c r="G130" s="314" t="str">
        <f>IF(Barèmes!G129="","",Barèmes!G129)</f>
        <v/>
      </c>
      <c r="H130" s="314" t="str">
        <f>IF(Barèmes!H129="","",Barèmes!H129)</f>
        <v/>
      </c>
      <c r="I130" s="272"/>
      <c r="J130" s="272" t="str">
        <f>Barèmes!I129</f>
        <v/>
      </c>
      <c r="K130" s="272"/>
      <c r="L130" s="315" t="str">
        <f>IF(Barèmes!L129="","",Barèmes!L129)</f>
        <v/>
      </c>
      <c r="M130" s="316" t="str">
        <f t="shared" si="7"/>
        <v/>
      </c>
      <c r="N130" s="317" t="str">
        <f t="shared" si="4"/>
        <v/>
      </c>
      <c r="O130" s="318" t="str">
        <f t="shared" si="5"/>
        <v/>
      </c>
      <c r="P130" s="319" t="str">
        <f t="shared" si="6"/>
        <v/>
      </c>
      <c r="Q130" s="320"/>
      <c r="R130" s="321"/>
    </row>
    <row r="131" spans="1:18" ht="20.100000000000001" customHeight="1" x14ac:dyDescent="0.25">
      <c r="A131" s="292">
        <v>125</v>
      </c>
      <c r="B131" s="314" t="str">
        <f>IF(Barèmes!B130="","",Barèmes!B130)</f>
        <v/>
      </c>
      <c r="C131" s="314" t="str">
        <f>IF(Barèmes!C130="","",Barèmes!C130)</f>
        <v/>
      </c>
      <c r="D131" s="314" t="str">
        <f>IF(Barèmes!D130="","",Barèmes!D130)</f>
        <v/>
      </c>
      <c r="E131" s="314" t="str">
        <f>IF(Barèmes!E130="","",Barèmes!E130)</f>
        <v/>
      </c>
      <c r="F131" s="314" t="str">
        <f>IF(Barèmes!F130="","",Barèmes!F130)</f>
        <v/>
      </c>
      <c r="G131" s="314" t="str">
        <f>IF(Barèmes!G130="","",Barèmes!G130)</f>
        <v/>
      </c>
      <c r="H131" s="314" t="str">
        <f>IF(Barèmes!H130="","",Barèmes!H130)</f>
        <v/>
      </c>
      <c r="I131" s="272"/>
      <c r="J131" s="272" t="str">
        <f>Barèmes!I130</f>
        <v/>
      </c>
      <c r="K131" s="272"/>
      <c r="L131" s="315" t="str">
        <f>IF(Barèmes!L130="","",Barèmes!L130)</f>
        <v/>
      </c>
      <c r="M131" s="316" t="str">
        <f t="shared" si="7"/>
        <v/>
      </c>
      <c r="N131" s="317" t="str">
        <f t="shared" si="4"/>
        <v/>
      </c>
      <c r="O131" s="318" t="str">
        <f t="shared" si="5"/>
        <v/>
      </c>
      <c r="P131" s="319" t="str">
        <f t="shared" si="6"/>
        <v/>
      </c>
      <c r="Q131" s="320"/>
      <c r="R131" s="321"/>
    </row>
    <row r="132" spans="1:18" ht="20.100000000000001" customHeight="1" x14ac:dyDescent="0.25">
      <c r="A132" s="292">
        <v>126</v>
      </c>
      <c r="B132" s="314" t="str">
        <f>IF(Barèmes!B131="","",Barèmes!B131)</f>
        <v/>
      </c>
      <c r="C132" s="314" t="str">
        <f>IF(Barèmes!C131="","",Barèmes!C131)</f>
        <v/>
      </c>
      <c r="D132" s="314" t="str">
        <f>IF(Barèmes!D131="","",Barèmes!D131)</f>
        <v/>
      </c>
      <c r="E132" s="314" t="str">
        <f>IF(Barèmes!E131="","",Barèmes!E131)</f>
        <v/>
      </c>
      <c r="F132" s="314" t="str">
        <f>IF(Barèmes!F131="","",Barèmes!F131)</f>
        <v/>
      </c>
      <c r="G132" s="314" t="str">
        <f>IF(Barèmes!G131="","",Barèmes!G131)</f>
        <v/>
      </c>
      <c r="H132" s="314" t="str">
        <f>IF(Barèmes!H131="","",Barèmes!H131)</f>
        <v/>
      </c>
      <c r="I132" s="272"/>
      <c r="J132" s="272" t="str">
        <f>Barèmes!I131</f>
        <v/>
      </c>
      <c r="K132" s="272"/>
      <c r="L132" s="315" t="str">
        <f>IF(Barèmes!L131="","",Barèmes!L131)</f>
        <v/>
      </c>
      <c r="M132" s="316" t="str">
        <f t="shared" si="7"/>
        <v/>
      </c>
      <c r="N132" s="317" t="str">
        <f t="shared" si="4"/>
        <v/>
      </c>
      <c r="O132" s="318" t="str">
        <f t="shared" si="5"/>
        <v/>
      </c>
      <c r="P132" s="319" t="str">
        <f t="shared" si="6"/>
        <v/>
      </c>
      <c r="Q132" s="320"/>
      <c r="R132" s="321"/>
    </row>
    <row r="133" spans="1:18" ht="20.100000000000001" customHeight="1" x14ac:dyDescent="0.25">
      <c r="A133" s="292">
        <v>127</v>
      </c>
      <c r="B133" s="314" t="str">
        <f>IF(Barèmes!B132="","",Barèmes!B132)</f>
        <v/>
      </c>
      <c r="C133" s="314" t="str">
        <f>IF(Barèmes!C132="","",Barèmes!C132)</f>
        <v/>
      </c>
      <c r="D133" s="314" t="str">
        <f>IF(Barèmes!D132="","",Barèmes!D132)</f>
        <v/>
      </c>
      <c r="E133" s="314" t="str">
        <f>IF(Barèmes!E132="","",Barèmes!E132)</f>
        <v/>
      </c>
      <c r="F133" s="314" t="str">
        <f>IF(Barèmes!F132="","",Barèmes!F132)</f>
        <v/>
      </c>
      <c r="G133" s="314" t="str">
        <f>IF(Barèmes!G132="","",Barèmes!G132)</f>
        <v/>
      </c>
      <c r="H133" s="314" t="str">
        <f>IF(Barèmes!H132="","",Barèmes!H132)</f>
        <v/>
      </c>
      <c r="I133" s="272"/>
      <c r="J133" s="272" t="str">
        <f>Barèmes!I132</f>
        <v/>
      </c>
      <c r="K133" s="272"/>
      <c r="L133" s="315" t="str">
        <f>IF(Barèmes!L132="","",Barèmes!L132)</f>
        <v/>
      </c>
      <c r="M133" s="316" t="str">
        <f t="shared" si="7"/>
        <v/>
      </c>
      <c r="N133" s="317" t="str">
        <f t="shared" si="4"/>
        <v/>
      </c>
      <c r="O133" s="318" t="str">
        <f t="shared" si="5"/>
        <v/>
      </c>
      <c r="P133" s="319" t="str">
        <f t="shared" si="6"/>
        <v/>
      </c>
      <c r="Q133" s="320"/>
      <c r="R133" s="321"/>
    </row>
    <row r="134" spans="1:18" ht="20.100000000000001" customHeight="1" x14ac:dyDescent="0.25">
      <c r="A134" s="292">
        <v>128</v>
      </c>
      <c r="B134" s="314" t="str">
        <f>IF(Barèmes!B133="","",Barèmes!B133)</f>
        <v/>
      </c>
      <c r="C134" s="314" t="str">
        <f>IF(Barèmes!C133="","",Barèmes!C133)</f>
        <v/>
      </c>
      <c r="D134" s="314" t="str">
        <f>IF(Barèmes!D133="","",Barèmes!D133)</f>
        <v/>
      </c>
      <c r="E134" s="314" t="str">
        <f>IF(Barèmes!E133="","",Barèmes!E133)</f>
        <v/>
      </c>
      <c r="F134" s="314" t="str">
        <f>IF(Barèmes!F133="","",Barèmes!F133)</f>
        <v/>
      </c>
      <c r="G134" s="314" t="str">
        <f>IF(Barèmes!G133="","",Barèmes!G133)</f>
        <v/>
      </c>
      <c r="H134" s="314" t="str">
        <f>IF(Barèmes!H133="","",Barèmes!H133)</f>
        <v/>
      </c>
      <c r="I134" s="272"/>
      <c r="J134" s="272" t="str">
        <f>Barèmes!I133</f>
        <v/>
      </c>
      <c r="K134" s="272"/>
      <c r="L134" s="315" t="str">
        <f>IF(Barèmes!L133="","",Barèmes!L133)</f>
        <v/>
      </c>
      <c r="M134" s="316" t="str">
        <f t="shared" si="7"/>
        <v/>
      </c>
      <c r="N134" s="317" t="str">
        <f t="shared" si="4"/>
        <v/>
      </c>
      <c r="O134" s="318" t="str">
        <f t="shared" si="5"/>
        <v/>
      </c>
      <c r="P134" s="319" t="str">
        <f t="shared" si="6"/>
        <v/>
      </c>
      <c r="Q134" s="320"/>
      <c r="R134" s="321"/>
    </row>
    <row r="135" spans="1:18" ht="20.100000000000001" customHeight="1" x14ac:dyDescent="0.25">
      <c r="A135" s="292">
        <v>129</v>
      </c>
      <c r="B135" s="314" t="str">
        <f>IF(Barèmes!B134="","",Barèmes!B134)</f>
        <v/>
      </c>
      <c r="C135" s="314" t="str">
        <f>IF(Barèmes!C134="","",Barèmes!C134)</f>
        <v/>
      </c>
      <c r="D135" s="314" t="str">
        <f>IF(Barèmes!D134="","",Barèmes!D134)</f>
        <v/>
      </c>
      <c r="E135" s="314" t="str">
        <f>IF(Barèmes!E134="","",Barèmes!E134)</f>
        <v/>
      </c>
      <c r="F135" s="314" t="str">
        <f>IF(Barèmes!F134="","",Barèmes!F134)</f>
        <v/>
      </c>
      <c r="G135" s="314" t="str">
        <f>IF(Barèmes!G134="","",Barèmes!G134)</f>
        <v/>
      </c>
      <c r="H135" s="314" t="str">
        <f>IF(Barèmes!H134="","",Barèmes!H134)</f>
        <v/>
      </c>
      <c r="I135" s="272"/>
      <c r="J135" s="272" t="str">
        <f>Barèmes!I134</f>
        <v/>
      </c>
      <c r="K135" s="272"/>
      <c r="L135" s="315" t="str">
        <f>IF(Barèmes!L134="","",Barèmes!L134)</f>
        <v/>
      </c>
      <c r="M135" s="316" t="str">
        <f t="shared" si="7"/>
        <v/>
      </c>
      <c r="N135" s="317" t="str">
        <f t="shared" ref="N135:N198" si="8">IF($L135="","",IF($M135&gt;$L135,"Le montant éligible ne peut etre supérieur au montant présenté",""))</f>
        <v/>
      </c>
      <c r="O135" s="318" t="str">
        <f t="shared" ref="O135:O198" si="9">M135</f>
        <v/>
      </c>
      <c r="P135" s="319" t="str">
        <f t="shared" ref="P135:P198" si="10">IF($M135="","",$M135)</f>
        <v/>
      </c>
      <c r="Q135" s="320"/>
      <c r="R135" s="321"/>
    </row>
    <row r="136" spans="1:18" ht="20.100000000000001" customHeight="1" x14ac:dyDescent="0.25">
      <c r="A136" s="292">
        <v>130</v>
      </c>
      <c r="B136" s="314" t="str">
        <f>IF(Barèmes!B135="","",Barèmes!B135)</f>
        <v/>
      </c>
      <c r="C136" s="314" t="str">
        <f>IF(Barèmes!C135="","",Barèmes!C135)</f>
        <v/>
      </c>
      <c r="D136" s="314" t="str">
        <f>IF(Barèmes!D135="","",Barèmes!D135)</f>
        <v/>
      </c>
      <c r="E136" s="314" t="str">
        <f>IF(Barèmes!E135="","",Barèmes!E135)</f>
        <v/>
      </c>
      <c r="F136" s="314" t="str">
        <f>IF(Barèmes!F135="","",Barèmes!F135)</f>
        <v/>
      </c>
      <c r="G136" s="314" t="str">
        <f>IF(Barèmes!G135="","",Barèmes!G135)</f>
        <v/>
      </c>
      <c r="H136" s="314" t="str">
        <f>IF(Barèmes!H135="","",Barèmes!H135)</f>
        <v/>
      </c>
      <c r="I136" s="272"/>
      <c r="J136" s="272" t="str">
        <f>Barèmes!I135</f>
        <v/>
      </c>
      <c r="K136" s="272"/>
      <c r="L136" s="315" t="str">
        <f>IF(Barèmes!L135="","",Barèmes!L135)</f>
        <v/>
      </c>
      <c r="M136" s="316" t="str">
        <f t="shared" ref="M136:M199" si="11">IF($G136="","",L136)</f>
        <v/>
      </c>
      <c r="N136" s="317" t="str">
        <f t="shared" si="8"/>
        <v/>
      </c>
      <c r="O136" s="318" t="str">
        <f t="shared" si="9"/>
        <v/>
      </c>
      <c r="P136" s="319" t="str">
        <f t="shared" si="10"/>
        <v/>
      </c>
      <c r="Q136" s="320"/>
      <c r="R136" s="321"/>
    </row>
    <row r="137" spans="1:18" ht="20.100000000000001" customHeight="1" x14ac:dyDescent="0.25">
      <c r="A137" s="292">
        <v>131</v>
      </c>
      <c r="B137" s="314" t="str">
        <f>IF(Barèmes!B136="","",Barèmes!B136)</f>
        <v/>
      </c>
      <c r="C137" s="314" t="str">
        <f>IF(Barèmes!C136="","",Barèmes!C136)</f>
        <v/>
      </c>
      <c r="D137" s="314" t="str">
        <f>IF(Barèmes!D136="","",Barèmes!D136)</f>
        <v/>
      </c>
      <c r="E137" s="314" t="str">
        <f>IF(Barèmes!E136="","",Barèmes!E136)</f>
        <v/>
      </c>
      <c r="F137" s="314" t="str">
        <f>IF(Barèmes!F136="","",Barèmes!F136)</f>
        <v/>
      </c>
      <c r="G137" s="314" t="str">
        <f>IF(Barèmes!G136="","",Barèmes!G136)</f>
        <v/>
      </c>
      <c r="H137" s="314" t="str">
        <f>IF(Barèmes!H136="","",Barèmes!H136)</f>
        <v/>
      </c>
      <c r="I137" s="272"/>
      <c r="J137" s="272" t="str">
        <f>Barèmes!I136</f>
        <v/>
      </c>
      <c r="K137" s="272"/>
      <c r="L137" s="315" t="str">
        <f>IF(Barèmes!L136="","",Barèmes!L136)</f>
        <v/>
      </c>
      <c r="M137" s="316" t="str">
        <f t="shared" si="11"/>
        <v/>
      </c>
      <c r="N137" s="317" t="str">
        <f t="shared" si="8"/>
        <v/>
      </c>
      <c r="O137" s="318" t="str">
        <f t="shared" si="9"/>
        <v/>
      </c>
      <c r="P137" s="319" t="str">
        <f t="shared" si="10"/>
        <v/>
      </c>
      <c r="Q137" s="320"/>
      <c r="R137" s="321"/>
    </row>
    <row r="138" spans="1:18" ht="20.100000000000001" customHeight="1" x14ac:dyDescent="0.25">
      <c r="A138" s="292">
        <v>132</v>
      </c>
      <c r="B138" s="314" t="str">
        <f>IF(Barèmes!B137="","",Barèmes!B137)</f>
        <v/>
      </c>
      <c r="C138" s="314" t="str">
        <f>IF(Barèmes!C137="","",Barèmes!C137)</f>
        <v/>
      </c>
      <c r="D138" s="314" t="str">
        <f>IF(Barèmes!D137="","",Barèmes!D137)</f>
        <v/>
      </c>
      <c r="E138" s="314" t="str">
        <f>IF(Barèmes!E137="","",Barèmes!E137)</f>
        <v/>
      </c>
      <c r="F138" s="314" t="str">
        <f>IF(Barèmes!F137="","",Barèmes!F137)</f>
        <v/>
      </c>
      <c r="G138" s="314" t="str">
        <f>IF(Barèmes!G137="","",Barèmes!G137)</f>
        <v/>
      </c>
      <c r="H138" s="314" t="str">
        <f>IF(Barèmes!H137="","",Barèmes!H137)</f>
        <v/>
      </c>
      <c r="I138" s="272"/>
      <c r="J138" s="272" t="str">
        <f>Barèmes!I137</f>
        <v/>
      </c>
      <c r="K138" s="272"/>
      <c r="L138" s="315" t="str">
        <f>IF(Barèmes!L137="","",Barèmes!L137)</f>
        <v/>
      </c>
      <c r="M138" s="316" t="str">
        <f t="shared" si="11"/>
        <v/>
      </c>
      <c r="N138" s="317" t="str">
        <f t="shared" si="8"/>
        <v/>
      </c>
      <c r="O138" s="318" t="str">
        <f t="shared" si="9"/>
        <v/>
      </c>
      <c r="P138" s="319" t="str">
        <f t="shared" si="10"/>
        <v/>
      </c>
      <c r="Q138" s="320"/>
      <c r="R138" s="321"/>
    </row>
    <row r="139" spans="1:18" ht="20.100000000000001" customHeight="1" x14ac:dyDescent="0.25">
      <c r="A139" s="292">
        <v>133</v>
      </c>
      <c r="B139" s="314" t="str">
        <f>IF(Barèmes!B138="","",Barèmes!B138)</f>
        <v/>
      </c>
      <c r="C139" s="314" t="str">
        <f>IF(Barèmes!C138="","",Barèmes!C138)</f>
        <v/>
      </c>
      <c r="D139" s="314" t="str">
        <f>IF(Barèmes!D138="","",Barèmes!D138)</f>
        <v/>
      </c>
      <c r="E139" s="314" t="str">
        <f>IF(Barèmes!E138="","",Barèmes!E138)</f>
        <v/>
      </c>
      <c r="F139" s="314" t="str">
        <f>IF(Barèmes!F138="","",Barèmes!F138)</f>
        <v/>
      </c>
      <c r="G139" s="314" t="str">
        <f>IF(Barèmes!G138="","",Barèmes!G138)</f>
        <v/>
      </c>
      <c r="H139" s="314" t="str">
        <f>IF(Barèmes!H138="","",Barèmes!H138)</f>
        <v/>
      </c>
      <c r="I139" s="272"/>
      <c r="J139" s="272" t="str">
        <f>Barèmes!I138</f>
        <v/>
      </c>
      <c r="K139" s="272"/>
      <c r="L139" s="315" t="str">
        <f>IF(Barèmes!L138="","",Barèmes!L138)</f>
        <v/>
      </c>
      <c r="M139" s="316" t="str">
        <f t="shared" si="11"/>
        <v/>
      </c>
      <c r="N139" s="317" t="str">
        <f t="shared" si="8"/>
        <v/>
      </c>
      <c r="O139" s="318" t="str">
        <f t="shared" si="9"/>
        <v/>
      </c>
      <c r="P139" s="319" t="str">
        <f t="shared" si="10"/>
        <v/>
      </c>
      <c r="Q139" s="320"/>
      <c r="R139" s="321"/>
    </row>
    <row r="140" spans="1:18" ht="20.100000000000001" customHeight="1" x14ac:dyDescent="0.25">
      <c r="A140" s="292">
        <v>134</v>
      </c>
      <c r="B140" s="314" t="str">
        <f>IF(Barèmes!B139="","",Barèmes!B139)</f>
        <v/>
      </c>
      <c r="C140" s="314" t="str">
        <f>IF(Barèmes!C139="","",Barèmes!C139)</f>
        <v/>
      </c>
      <c r="D140" s="314" t="str">
        <f>IF(Barèmes!D139="","",Barèmes!D139)</f>
        <v/>
      </c>
      <c r="E140" s="314" t="str">
        <f>IF(Barèmes!E139="","",Barèmes!E139)</f>
        <v/>
      </c>
      <c r="F140" s="314" t="str">
        <f>IF(Barèmes!F139="","",Barèmes!F139)</f>
        <v/>
      </c>
      <c r="G140" s="314" t="str">
        <f>IF(Barèmes!G139="","",Barèmes!G139)</f>
        <v/>
      </c>
      <c r="H140" s="314" t="str">
        <f>IF(Barèmes!H139="","",Barèmes!H139)</f>
        <v/>
      </c>
      <c r="I140" s="272"/>
      <c r="J140" s="272" t="str">
        <f>Barèmes!I139</f>
        <v/>
      </c>
      <c r="K140" s="272"/>
      <c r="L140" s="315" t="str">
        <f>IF(Barèmes!L139="","",Barèmes!L139)</f>
        <v/>
      </c>
      <c r="M140" s="316" t="str">
        <f t="shared" si="11"/>
        <v/>
      </c>
      <c r="N140" s="317" t="str">
        <f t="shared" si="8"/>
        <v/>
      </c>
      <c r="O140" s="318" t="str">
        <f t="shared" si="9"/>
        <v/>
      </c>
      <c r="P140" s="319" t="str">
        <f t="shared" si="10"/>
        <v/>
      </c>
      <c r="Q140" s="320"/>
      <c r="R140" s="321"/>
    </row>
    <row r="141" spans="1:18" ht="20.100000000000001" customHeight="1" x14ac:dyDescent="0.25">
      <c r="A141" s="292">
        <v>135</v>
      </c>
      <c r="B141" s="314" t="str">
        <f>IF(Barèmes!B140="","",Barèmes!B140)</f>
        <v/>
      </c>
      <c r="C141" s="314" t="str">
        <f>IF(Barèmes!C140="","",Barèmes!C140)</f>
        <v/>
      </c>
      <c r="D141" s="314" t="str">
        <f>IF(Barèmes!D140="","",Barèmes!D140)</f>
        <v/>
      </c>
      <c r="E141" s="314" t="str">
        <f>IF(Barèmes!E140="","",Barèmes!E140)</f>
        <v/>
      </c>
      <c r="F141" s="314" t="str">
        <f>IF(Barèmes!F140="","",Barèmes!F140)</f>
        <v/>
      </c>
      <c r="G141" s="314" t="str">
        <f>IF(Barèmes!G140="","",Barèmes!G140)</f>
        <v/>
      </c>
      <c r="H141" s="314" t="str">
        <f>IF(Barèmes!H140="","",Barèmes!H140)</f>
        <v/>
      </c>
      <c r="I141" s="272"/>
      <c r="J141" s="272" t="str">
        <f>Barèmes!I140</f>
        <v/>
      </c>
      <c r="K141" s="272"/>
      <c r="L141" s="315" t="str">
        <f>IF(Barèmes!L140="","",Barèmes!L140)</f>
        <v/>
      </c>
      <c r="M141" s="316" t="str">
        <f t="shared" si="11"/>
        <v/>
      </c>
      <c r="N141" s="317" t="str">
        <f t="shared" si="8"/>
        <v/>
      </c>
      <c r="O141" s="318" t="str">
        <f t="shared" si="9"/>
        <v/>
      </c>
      <c r="P141" s="319" t="str">
        <f t="shared" si="10"/>
        <v/>
      </c>
      <c r="Q141" s="320"/>
      <c r="R141" s="321"/>
    </row>
    <row r="142" spans="1:18" ht="20.100000000000001" customHeight="1" x14ac:dyDescent="0.25">
      <c r="A142" s="292">
        <v>136</v>
      </c>
      <c r="B142" s="314" t="str">
        <f>IF(Barèmes!B141="","",Barèmes!B141)</f>
        <v/>
      </c>
      <c r="C142" s="314" t="str">
        <f>IF(Barèmes!C141="","",Barèmes!C141)</f>
        <v/>
      </c>
      <c r="D142" s="314" t="str">
        <f>IF(Barèmes!D141="","",Barèmes!D141)</f>
        <v/>
      </c>
      <c r="E142" s="314" t="str">
        <f>IF(Barèmes!E141="","",Barèmes!E141)</f>
        <v/>
      </c>
      <c r="F142" s="314" t="str">
        <f>IF(Barèmes!F141="","",Barèmes!F141)</f>
        <v/>
      </c>
      <c r="G142" s="314" t="str">
        <f>IF(Barèmes!G141="","",Barèmes!G141)</f>
        <v/>
      </c>
      <c r="H142" s="314" t="str">
        <f>IF(Barèmes!H141="","",Barèmes!H141)</f>
        <v/>
      </c>
      <c r="I142" s="272"/>
      <c r="J142" s="272" t="str">
        <f>Barèmes!I141</f>
        <v/>
      </c>
      <c r="K142" s="272"/>
      <c r="L142" s="315" t="str">
        <f>IF(Barèmes!L141="","",Barèmes!L141)</f>
        <v/>
      </c>
      <c r="M142" s="316" t="str">
        <f t="shared" si="11"/>
        <v/>
      </c>
      <c r="N142" s="317" t="str">
        <f t="shared" si="8"/>
        <v/>
      </c>
      <c r="O142" s="318" t="str">
        <f t="shared" si="9"/>
        <v/>
      </c>
      <c r="P142" s="319" t="str">
        <f t="shared" si="10"/>
        <v/>
      </c>
      <c r="Q142" s="320"/>
      <c r="R142" s="321"/>
    </row>
    <row r="143" spans="1:18" ht="20.100000000000001" customHeight="1" x14ac:dyDescent="0.25">
      <c r="A143" s="292">
        <v>137</v>
      </c>
      <c r="B143" s="314" t="str">
        <f>IF(Barèmes!B142="","",Barèmes!B142)</f>
        <v/>
      </c>
      <c r="C143" s="314" t="str">
        <f>IF(Barèmes!C142="","",Barèmes!C142)</f>
        <v/>
      </c>
      <c r="D143" s="314" t="str">
        <f>IF(Barèmes!D142="","",Barèmes!D142)</f>
        <v/>
      </c>
      <c r="E143" s="314" t="str">
        <f>IF(Barèmes!E142="","",Barèmes!E142)</f>
        <v/>
      </c>
      <c r="F143" s="314" t="str">
        <f>IF(Barèmes!F142="","",Barèmes!F142)</f>
        <v/>
      </c>
      <c r="G143" s="314" t="str">
        <f>IF(Barèmes!G142="","",Barèmes!G142)</f>
        <v/>
      </c>
      <c r="H143" s="314" t="str">
        <f>IF(Barèmes!H142="","",Barèmes!H142)</f>
        <v/>
      </c>
      <c r="I143" s="272"/>
      <c r="J143" s="272" t="str">
        <f>Barèmes!I142</f>
        <v/>
      </c>
      <c r="K143" s="272"/>
      <c r="L143" s="315" t="str">
        <f>IF(Barèmes!L142="","",Barèmes!L142)</f>
        <v/>
      </c>
      <c r="M143" s="316" t="str">
        <f t="shared" si="11"/>
        <v/>
      </c>
      <c r="N143" s="317" t="str">
        <f t="shared" si="8"/>
        <v/>
      </c>
      <c r="O143" s="318" t="str">
        <f t="shared" si="9"/>
        <v/>
      </c>
      <c r="P143" s="319" t="str">
        <f t="shared" si="10"/>
        <v/>
      </c>
      <c r="Q143" s="320"/>
      <c r="R143" s="321"/>
    </row>
    <row r="144" spans="1:18" ht="20.100000000000001" customHeight="1" x14ac:dyDescent="0.25">
      <c r="A144" s="292">
        <v>138</v>
      </c>
      <c r="B144" s="314" t="str">
        <f>IF(Barèmes!B143="","",Barèmes!B143)</f>
        <v/>
      </c>
      <c r="C144" s="314" t="str">
        <f>IF(Barèmes!C143="","",Barèmes!C143)</f>
        <v/>
      </c>
      <c r="D144" s="314" t="str">
        <f>IF(Barèmes!D143="","",Barèmes!D143)</f>
        <v/>
      </c>
      <c r="E144" s="314" t="str">
        <f>IF(Barèmes!E143="","",Barèmes!E143)</f>
        <v/>
      </c>
      <c r="F144" s="314" t="str">
        <f>IF(Barèmes!F143="","",Barèmes!F143)</f>
        <v/>
      </c>
      <c r="G144" s="314" t="str">
        <f>IF(Barèmes!G143="","",Barèmes!G143)</f>
        <v/>
      </c>
      <c r="H144" s="314" t="str">
        <f>IF(Barèmes!H143="","",Barèmes!H143)</f>
        <v/>
      </c>
      <c r="I144" s="272"/>
      <c r="J144" s="272" t="str">
        <f>Barèmes!I143</f>
        <v/>
      </c>
      <c r="K144" s="272"/>
      <c r="L144" s="315" t="str">
        <f>IF(Barèmes!L143="","",Barèmes!L143)</f>
        <v/>
      </c>
      <c r="M144" s="316" t="str">
        <f t="shared" si="11"/>
        <v/>
      </c>
      <c r="N144" s="317" t="str">
        <f t="shared" si="8"/>
        <v/>
      </c>
      <c r="O144" s="318" t="str">
        <f t="shared" si="9"/>
        <v/>
      </c>
      <c r="P144" s="319" t="str">
        <f t="shared" si="10"/>
        <v/>
      </c>
      <c r="Q144" s="320"/>
      <c r="R144" s="321"/>
    </row>
    <row r="145" spans="1:18" ht="20.100000000000001" customHeight="1" x14ac:dyDescent="0.25">
      <c r="A145" s="292">
        <v>139</v>
      </c>
      <c r="B145" s="314" t="str">
        <f>IF(Barèmes!B144="","",Barèmes!B144)</f>
        <v/>
      </c>
      <c r="C145" s="314" t="str">
        <f>IF(Barèmes!C144="","",Barèmes!C144)</f>
        <v/>
      </c>
      <c r="D145" s="314" t="str">
        <f>IF(Barèmes!D144="","",Barèmes!D144)</f>
        <v/>
      </c>
      <c r="E145" s="314" t="str">
        <f>IF(Barèmes!E144="","",Barèmes!E144)</f>
        <v/>
      </c>
      <c r="F145" s="314" t="str">
        <f>IF(Barèmes!F144="","",Barèmes!F144)</f>
        <v/>
      </c>
      <c r="G145" s="314" t="str">
        <f>IF(Barèmes!G144="","",Barèmes!G144)</f>
        <v/>
      </c>
      <c r="H145" s="314" t="str">
        <f>IF(Barèmes!H144="","",Barèmes!H144)</f>
        <v/>
      </c>
      <c r="I145" s="272"/>
      <c r="J145" s="272" t="str">
        <f>Barèmes!I144</f>
        <v/>
      </c>
      <c r="K145" s="272"/>
      <c r="L145" s="315" t="str">
        <f>IF(Barèmes!L144="","",Barèmes!L144)</f>
        <v/>
      </c>
      <c r="M145" s="316" t="str">
        <f t="shared" si="11"/>
        <v/>
      </c>
      <c r="N145" s="317" t="str">
        <f t="shared" si="8"/>
        <v/>
      </c>
      <c r="O145" s="318" t="str">
        <f t="shared" si="9"/>
        <v/>
      </c>
      <c r="P145" s="319" t="str">
        <f t="shared" si="10"/>
        <v/>
      </c>
      <c r="Q145" s="320"/>
      <c r="R145" s="321"/>
    </row>
    <row r="146" spans="1:18" ht="20.100000000000001" customHeight="1" x14ac:dyDescent="0.25">
      <c r="A146" s="292">
        <v>140</v>
      </c>
      <c r="B146" s="314" t="str">
        <f>IF(Barèmes!B145="","",Barèmes!B145)</f>
        <v/>
      </c>
      <c r="C146" s="314" t="str">
        <f>IF(Barèmes!C145="","",Barèmes!C145)</f>
        <v/>
      </c>
      <c r="D146" s="314" t="str">
        <f>IF(Barèmes!D145="","",Barèmes!D145)</f>
        <v/>
      </c>
      <c r="E146" s="314" t="str">
        <f>IF(Barèmes!E145="","",Barèmes!E145)</f>
        <v/>
      </c>
      <c r="F146" s="314" t="str">
        <f>IF(Barèmes!F145="","",Barèmes!F145)</f>
        <v/>
      </c>
      <c r="G146" s="314" t="str">
        <f>IF(Barèmes!G145="","",Barèmes!G145)</f>
        <v/>
      </c>
      <c r="H146" s="314" t="str">
        <f>IF(Barèmes!H145="","",Barèmes!H145)</f>
        <v/>
      </c>
      <c r="I146" s="272"/>
      <c r="J146" s="272" t="str">
        <f>Barèmes!I145</f>
        <v/>
      </c>
      <c r="K146" s="272"/>
      <c r="L146" s="315" t="str">
        <f>IF(Barèmes!L145="","",Barèmes!L145)</f>
        <v/>
      </c>
      <c r="M146" s="316" t="str">
        <f t="shared" si="11"/>
        <v/>
      </c>
      <c r="N146" s="317" t="str">
        <f t="shared" si="8"/>
        <v/>
      </c>
      <c r="O146" s="318" t="str">
        <f t="shared" si="9"/>
        <v/>
      </c>
      <c r="P146" s="319" t="str">
        <f t="shared" si="10"/>
        <v/>
      </c>
      <c r="Q146" s="320"/>
      <c r="R146" s="321"/>
    </row>
    <row r="147" spans="1:18" ht="20.100000000000001" customHeight="1" x14ac:dyDescent="0.25">
      <c r="A147" s="292">
        <v>141</v>
      </c>
      <c r="B147" s="314" t="str">
        <f>IF(Barèmes!B146="","",Barèmes!B146)</f>
        <v/>
      </c>
      <c r="C147" s="314" t="str">
        <f>IF(Barèmes!C146="","",Barèmes!C146)</f>
        <v/>
      </c>
      <c r="D147" s="314" t="str">
        <f>IF(Barèmes!D146="","",Barèmes!D146)</f>
        <v/>
      </c>
      <c r="E147" s="314" t="str">
        <f>IF(Barèmes!E146="","",Barèmes!E146)</f>
        <v/>
      </c>
      <c r="F147" s="314" t="str">
        <f>IF(Barèmes!F146="","",Barèmes!F146)</f>
        <v/>
      </c>
      <c r="G147" s="314" t="str">
        <f>IF(Barèmes!G146="","",Barèmes!G146)</f>
        <v/>
      </c>
      <c r="H147" s="314" t="str">
        <f>IF(Barèmes!H146="","",Barèmes!H146)</f>
        <v/>
      </c>
      <c r="I147" s="272"/>
      <c r="J147" s="272" t="str">
        <f>Barèmes!I146</f>
        <v/>
      </c>
      <c r="K147" s="272"/>
      <c r="L147" s="315" t="str">
        <f>IF(Barèmes!L146="","",Barèmes!L146)</f>
        <v/>
      </c>
      <c r="M147" s="316" t="str">
        <f t="shared" si="11"/>
        <v/>
      </c>
      <c r="N147" s="317" t="str">
        <f t="shared" si="8"/>
        <v/>
      </c>
      <c r="O147" s="318" t="str">
        <f t="shared" si="9"/>
        <v/>
      </c>
      <c r="P147" s="319" t="str">
        <f t="shared" si="10"/>
        <v/>
      </c>
      <c r="Q147" s="320"/>
      <c r="R147" s="321"/>
    </row>
    <row r="148" spans="1:18" ht="20.100000000000001" customHeight="1" x14ac:dyDescent="0.25">
      <c r="A148" s="292">
        <v>142</v>
      </c>
      <c r="B148" s="314" t="str">
        <f>IF(Barèmes!B147="","",Barèmes!B147)</f>
        <v/>
      </c>
      <c r="C148" s="314" t="str">
        <f>IF(Barèmes!C147="","",Barèmes!C147)</f>
        <v/>
      </c>
      <c r="D148" s="314" t="str">
        <f>IF(Barèmes!D147="","",Barèmes!D147)</f>
        <v/>
      </c>
      <c r="E148" s="314" t="str">
        <f>IF(Barèmes!E147="","",Barèmes!E147)</f>
        <v/>
      </c>
      <c r="F148" s="314" t="str">
        <f>IF(Barèmes!F147="","",Barèmes!F147)</f>
        <v/>
      </c>
      <c r="G148" s="314" t="str">
        <f>IF(Barèmes!G147="","",Barèmes!G147)</f>
        <v/>
      </c>
      <c r="H148" s="314" t="str">
        <f>IF(Barèmes!H147="","",Barèmes!H147)</f>
        <v/>
      </c>
      <c r="I148" s="272"/>
      <c r="J148" s="272" t="str">
        <f>Barèmes!I147</f>
        <v/>
      </c>
      <c r="K148" s="272"/>
      <c r="L148" s="315" t="str">
        <f>IF(Barèmes!L147="","",Barèmes!L147)</f>
        <v/>
      </c>
      <c r="M148" s="316" t="str">
        <f t="shared" si="11"/>
        <v/>
      </c>
      <c r="N148" s="317" t="str">
        <f t="shared" si="8"/>
        <v/>
      </c>
      <c r="O148" s="318" t="str">
        <f t="shared" si="9"/>
        <v/>
      </c>
      <c r="P148" s="319" t="str">
        <f t="shared" si="10"/>
        <v/>
      </c>
      <c r="Q148" s="320"/>
      <c r="R148" s="321"/>
    </row>
    <row r="149" spans="1:18" ht="20.100000000000001" customHeight="1" x14ac:dyDescent="0.25">
      <c r="A149" s="292">
        <v>143</v>
      </c>
      <c r="B149" s="314" t="str">
        <f>IF(Barèmes!B148="","",Barèmes!B148)</f>
        <v/>
      </c>
      <c r="C149" s="314" t="str">
        <f>IF(Barèmes!C148="","",Barèmes!C148)</f>
        <v/>
      </c>
      <c r="D149" s="314" t="str">
        <f>IF(Barèmes!D148="","",Barèmes!D148)</f>
        <v/>
      </c>
      <c r="E149" s="314" t="str">
        <f>IF(Barèmes!E148="","",Barèmes!E148)</f>
        <v/>
      </c>
      <c r="F149" s="314" t="str">
        <f>IF(Barèmes!F148="","",Barèmes!F148)</f>
        <v/>
      </c>
      <c r="G149" s="314" t="str">
        <f>IF(Barèmes!G148="","",Barèmes!G148)</f>
        <v/>
      </c>
      <c r="H149" s="314" t="str">
        <f>IF(Barèmes!H148="","",Barèmes!H148)</f>
        <v/>
      </c>
      <c r="I149" s="272"/>
      <c r="J149" s="272" t="str">
        <f>Barèmes!I148</f>
        <v/>
      </c>
      <c r="K149" s="272"/>
      <c r="L149" s="315" t="str">
        <f>IF(Barèmes!L148="","",Barèmes!L148)</f>
        <v/>
      </c>
      <c r="M149" s="316" t="str">
        <f t="shared" si="11"/>
        <v/>
      </c>
      <c r="N149" s="317" t="str">
        <f t="shared" si="8"/>
        <v/>
      </c>
      <c r="O149" s="318" t="str">
        <f t="shared" si="9"/>
        <v/>
      </c>
      <c r="P149" s="319" t="str">
        <f t="shared" si="10"/>
        <v/>
      </c>
      <c r="Q149" s="320"/>
      <c r="R149" s="321"/>
    </row>
    <row r="150" spans="1:18" ht="20.100000000000001" customHeight="1" x14ac:dyDescent="0.25">
      <c r="A150" s="292">
        <v>144</v>
      </c>
      <c r="B150" s="314" t="str">
        <f>IF(Barèmes!B149="","",Barèmes!B149)</f>
        <v/>
      </c>
      <c r="C150" s="314" t="str">
        <f>IF(Barèmes!C149="","",Barèmes!C149)</f>
        <v/>
      </c>
      <c r="D150" s="314" t="str">
        <f>IF(Barèmes!D149="","",Barèmes!D149)</f>
        <v/>
      </c>
      <c r="E150" s="314" t="str">
        <f>IF(Barèmes!E149="","",Barèmes!E149)</f>
        <v/>
      </c>
      <c r="F150" s="314" t="str">
        <f>IF(Barèmes!F149="","",Barèmes!F149)</f>
        <v/>
      </c>
      <c r="G150" s="314" t="str">
        <f>IF(Barèmes!G149="","",Barèmes!G149)</f>
        <v/>
      </c>
      <c r="H150" s="314" t="str">
        <f>IF(Barèmes!H149="","",Barèmes!H149)</f>
        <v/>
      </c>
      <c r="I150" s="272"/>
      <c r="J150" s="272" t="str">
        <f>Barèmes!I149</f>
        <v/>
      </c>
      <c r="K150" s="272"/>
      <c r="L150" s="315" t="str">
        <f>IF(Barèmes!L149="","",Barèmes!L149)</f>
        <v/>
      </c>
      <c r="M150" s="316" t="str">
        <f t="shared" si="11"/>
        <v/>
      </c>
      <c r="N150" s="317" t="str">
        <f t="shared" si="8"/>
        <v/>
      </c>
      <c r="O150" s="318" t="str">
        <f t="shared" si="9"/>
        <v/>
      </c>
      <c r="P150" s="319" t="str">
        <f t="shared" si="10"/>
        <v/>
      </c>
      <c r="Q150" s="320"/>
      <c r="R150" s="321"/>
    </row>
    <row r="151" spans="1:18" ht="20.100000000000001" customHeight="1" x14ac:dyDescent="0.25">
      <c r="A151" s="292">
        <v>145</v>
      </c>
      <c r="B151" s="314" t="str">
        <f>IF(Barèmes!B150="","",Barèmes!B150)</f>
        <v/>
      </c>
      <c r="C151" s="314" t="str">
        <f>IF(Barèmes!C150="","",Barèmes!C150)</f>
        <v/>
      </c>
      <c r="D151" s="314" t="str">
        <f>IF(Barèmes!D150="","",Barèmes!D150)</f>
        <v/>
      </c>
      <c r="E151" s="314" t="str">
        <f>IF(Barèmes!E150="","",Barèmes!E150)</f>
        <v/>
      </c>
      <c r="F151" s="314" t="str">
        <f>IF(Barèmes!F150="","",Barèmes!F150)</f>
        <v/>
      </c>
      <c r="G151" s="314" t="str">
        <f>IF(Barèmes!G150="","",Barèmes!G150)</f>
        <v/>
      </c>
      <c r="H151" s="314" t="str">
        <f>IF(Barèmes!H150="","",Barèmes!H150)</f>
        <v/>
      </c>
      <c r="I151" s="272"/>
      <c r="J151" s="272" t="str">
        <f>Barèmes!I150</f>
        <v/>
      </c>
      <c r="K151" s="272"/>
      <c r="L151" s="315" t="str">
        <f>IF(Barèmes!L150="","",Barèmes!L150)</f>
        <v/>
      </c>
      <c r="M151" s="316" t="str">
        <f t="shared" si="11"/>
        <v/>
      </c>
      <c r="N151" s="317" t="str">
        <f t="shared" si="8"/>
        <v/>
      </c>
      <c r="O151" s="318" t="str">
        <f t="shared" si="9"/>
        <v/>
      </c>
      <c r="P151" s="319" t="str">
        <f t="shared" si="10"/>
        <v/>
      </c>
      <c r="Q151" s="320"/>
      <c r="R151" s="321"/>
    </row>
    <row r="152" spans="1:18" ht="20.100000000000001" customHeight="1" x14ac:dyDescent="0.25">
      <c r="A152" s="292">
        <v>146</v>
      </c>
      <c r="B152" s="314" t="str">
        <f>IF(Barèmes!B151="","",Barèmes!B151)</f>
        <v/>
      </c>
      <c r="C152" s="314" t="str">
        <f>IF(Barèmes!C151="","",Barèmes!C151)</f>
        <v/>
      </c>
      <c r="D152" s="314" t="str">
        <f>IF(Barèmes!D151="","",Barèmes!D151)</f>
        <v/>
      </c>
      <c r="E152" s="314" t="str">
        <f>IF(Barèmes!E151="","",Barèmes!E151)</f>
        <v/>
      </c>
      <c r="F152" s="314" t="str">
        <f>IF(Barèmes!F151="","",Barèmes!F151)</f>
        <v/>
      </c>
      <c r="G152" s="314" t="str">
        <f>IF(Barèmes!G151="","",Barèmes!G151)</f>
        <v/>
      </c>
      <c r="H152" s="314" t="str">
        <f>IF(Barèmes!H151="","",Barèmes!H151)</f>
        <v/>
      </c>
      <c r="I152" s="272"/>
      <c r="J152" s="272" t="str">
        <f>Barèmes!I151</f>
        <v/>
      </c>
      <c r="K152" s="272"/>
      <c r="L152" s="315" t="str">
        <f>IF(Barèmes!L151="","",Barèmes!L151)</f>
        <v/>
      </c>
      <c r="M152" s="316" t="str">
        <f t="shared" si="11"/>
        <v/>
      </c>
      <c r="N152" s="317" t="str">
        <f t="shared" si="8"/>
        <v/>
      </c>
      <c r="O152" s="318" t="str">
        <f t="shared" si="9"/>
        <v/>
      </c>
      <c r="P152" s="319" t="str">
        <f t="shared" si="10"/>
        <v/>
      </c>
      <c r="Q152" s="320"/>
      <c r="R152" s="321"/>
    </row>
    <row r="153" spans="1:18" ht="20.100000000000001" customHeight="1" x14ac:dyDescent="0.25">
      <c r="A153" s="292">
        <v>147</v>
      </c>
      <c r="B153" s="314" t="str">
        <f>IF(Barèmes!B152="","",Barèmes!B152)</f>
        <v/>
      </c>
      <c r="C153" s="314" t="str">
        <f>IF(Barèmes!C152="","",Barèmes!C152)</f>
        <v/>
      </c>
      <c r="D153" s="314" t="str">
        <f>IF(Barèmes!D152="","",Barèmes!D152)</f>
        <v/>
      </c>
      <c r="E153" s="314" t="str">
        <f>IF(Barèmes!E152="","",Barèmes!E152)</f>
        <v/>
      </c>
      <c r="F153" s="314" t="str">
        <f>IF(Barèmes!F152="","",Barèmes!F152)</f>
        <v/>
      </c>
      <c r="G153" s="314" t="str">
        <f>IF(Barèmes!G152="","",Barèmes!G152)</f>
        <v/>
      </c>
      <c r="H153" s="314" t="str">
        <f>IF(Barèmes!H152="","",Barèmes!H152)</f>
        <v/>
      </c>
      <c r="I153" s="272"/>
      <c r="J153" s="272" t="str">
        <f>Barèmes!I152</f>
        <v/>
      </c>
      <c r="K153" s="272"/>
      <c r="L153" s="315" t="str">
        <f>IF(Barèmes!L152="","",Barèmes!L152)</f>
        <v/>
      </c>
      <c r="M153" s="316" t="str">
        <f t="shared" si="11"/>
        <v/>
      </c>
      <c r="N153" s="317" t="str">
        <f t="shared" si="8"/>
        <v/>
      </c>
      <c r="O153" s="318" t="str">
        <f t="shared" si="9"/>
        <v/>
      </c>
      <c r="P153" s="319" t="str">
        <f t="shared" si="10"/>
        <v/>
      </c>
      <c r="Q153" s="320"/>
      <c r="R153" s="321"/>
    </row>
    <row r="154" spans="1:18" ht="20.100000000000001" customHeight="1" x14ac:dyDescent="0.25">
      <c r="A154" s="292">
        <v>148</v>
      </c>
      <c r="B154" s="314" t="str">
        <f>IF(Barèmes!B153="","",Barèmes!B153)</f>
        <v/>
      </c>
      <c r="C154" s="314" t="str">
        <f>IF(Barèmes!C153="","",Barèmes!C153)</f>
        <v/>
      </c>
      <c r="D154" s="314" t="str">
        <f>IF(Barèmes!D153="","",Barèmes!D153)</f>
        <v/>
      </c>
      <c r="E154" s="314" t="str">
        <f>IF(Barèmes!E153="","",Barèmes!E153)</f>
        <v/>
      </c>
      <c r="F154" s="314" t="str">
        <f>IF(Barèmes!F153="","",Barèmes!F153)</f>
        <v/>
      </c>
      <c r="G154" s="314" t="str">
        <f>IF(Barèmes!G153="","",Barèmes!G153)</f>
        <v/>
      </c>
      <c r="H154" s="314" t="str">
        <f>IF(Barèmes!H153="","",Barèmes!H153)</f>
        <v/>
      </c>
      <c r="I154" s="272"/>
      <c r="J154" s="272" t="str">
        <f>Barèmes!I153</f>
        <v/>
      </c>
      <c r="K154" s="272"/>
      <c r="L154" s="315" t="str">
        <f>IF(Barèmes!L153="","",Barèmes!L153)</f>
        <v/>
      </c>
      <c r="M154" s="316" t="str">
        <f t="shared" si="11"/>
        <v/>
      </c>
      <c r="N154" s="317" t="str">
        <f t="shared" si="8"/>
        <v/>
      </c>
      <c r="O154" s="318" t="str">
        <f t="shared" si="9"/>
        <v/>
      </c>
      <c r="P154" s="319" t="str">
        <f t="shared" si="10"/>
        <v/>
      </c>
      <c r="Q154" s="320"/>
      <c r="R154" s="321"/>
    </row>
    <row r="155" spans="1:18" ht="20.100000000000001" customHeight="1" x14ac:dyDescent="0.25">
      <c r="A155" s="292">
        <v>149</v>
      </c>
      <c r="B155" s="314" t="str">
        <f>IF(Barèmes!B154="","",Barèmes!B154)</f>
        <v/>
      </c>
      <c r="C155" s="314" t="str">
        <f>IF(Barèmes!C154="","",Barèmes!C154)</f>
        <v/>
      </c>
      <c r="D155" s="314" t="str">
        <f>IF(Barèmes!D154="","",Barèmes!D154)</f>
        <v/>
      </c>
      <c r="E155" s="314" t="str">
        <f>IF(Barèmes!E154="","",Barèmes!E154)</f>
        <v/>
      </c>
      <c r="F155" s="314" t="str">
        <f>IF(Barèmes!F154="","",Barèmes!F154)</f>
        <v/>
      </c>
      <c r="G155" s="314" t="str">
        <f>IF(Barèmes!G154="","",Barèmes!G154)</f>
        <v/>
      </c>
      <c r="H155" s="314" t="str">
        <f>IF(Barèmes!H154="","",Barèmes!H154)</f>
        <v/>
      </c>
      <c r="I155" s="272"/>
      <c r="J155" s="272" t="str">
        <f>Barèmes!I154</f>
        <v/>
      </c>
      <c r="K155" s="272"/>
      <c r="L155" s="315" t="str">
        <f>IF(Barèmes!L154="","",Barèmes!L154)</f>
        <v/>
      </c>
      <c r="M155" s="316" t="str">
        <f t="shared" si="11"/>
        <v/>
      </c>
      <c r="N155" s="317" t="str">
        <f t="shared" si="8"/>
        <v/>
      </c>
      <c r="O155" s="318" t="str">
        <f t="shared" si="9"/>
        <v/>
      </c>
      <c r="P155" s="319" t="str">
        <f t="shared" si="10"/>
        <v/>
      </c>
      <c r="Q155" s="320"/>
      <c r="R155" s="321"/>
    </row>
    <row r="156" spans="1:18" ht="20.100000000000001" customHeight="1" x14ac:dyDescent="0.25">
      <c r="A156" s="292">
        <v>150</v>
      </c>
      <c r="B156" s="314" t="str">
        <f>IF(Barèmes!B155="","",Barèmes!B155)</f>
        <v/>
      </c>
      <c r="C156" s="314" t="str">
        <f>IF(Barèmes!C155="","",Barèmes!C155)</f>
        <v/>
      </c>
      <c r="D156" s="314" t="str">
        <f>IF(Barèmes!D155="","",Barèmes!D155)</f>
        <v/>
      </c>
      <c r="E156" s="314" t="str">
        <f>IF(Barèmes!E155="","",Barèmes!E155)</f>
        <v/>
      </c>
      <c r="F156" s="314" t="str">
        <f>IF(Barèmes!F155="","",Barèmes!F155)</f>
        <v/>
      </c>
      <c r="G156" s="314" t="str">
        <f>IF(Barèmes!G155="","",Barèmes!G155)</f>
        <v/>
      </c>
      <c r="H156" s="314" t="str">
        <f>IF(Barèmes!H155="","",Barèmes!H155)</f>
        <v/>
      </c>
      <c r="I156" s="272"/>
      <c r="J156" s="272" t="str">
        <f>Barèmes!I155</f>
        <v/>
      </c>
      <c r="K156" s="272"/>
      <c r="L156" s="315" t="str">
        <f>IF(Barèmes!L155="","",Barèmes!L155)</f>
        <v/>
      </c>
      <c r="M156" s="316" t="str">
        <f t="shared" si="11"/>
        <v/>
      </c>
      <c r="N156" s="317" t="str">
        <f t="shared" si="8"/>
        <v/>
      </c>
      <c r="O156" s="318" t="str">
        <f t="shared" si="9"/>
        <v/>
      </c>
      <c r="P156" s="319" t="str">
        <f t="shared" si="10"/>
        <v/>
      </c>
      <c r="Q156" s="320"/>
      <c r="R156" s="321"/>
    </row>
    <row r="157" spans="1:18" ht="20.100000000000001" customHeight="1" x14ac:dyDescent="0.25">
      <c r="A157" s="292">
        <v>151</v>
      </c>
      <c r="B157" s="314" t="str">
        <f>IF(Barèmes!B156="","",Barèmes!B156)</f>
        <v/>
      </c>
      <c r="C157" s="314" t="str">
        <f>IF(Barèmes!C156="","",Barèmes!C156)</f>
        <v/>
      </c>
      <c r="D157" s="314" t="str">
        <f>IF(Barèmes!D156="","",Barèmes!D156)</f>
        <v/>
      </c>
      <c r="E157" s="314" t="str">
        <f>IF(Barèmes!E156="","",Barèmes!E156)</f>
        <v/>
      </c>
      <c r="F157" s="314" t="str">
        <f>IF(Barèmes!F156="","",Barèmes!F156)</f>
        <v/>
      </c>
      <c r="G157" s="314" t="str">
        <f>IF(Barèmes!G156="","",Barèmes!G156)</f>
        <v/>
      </c>
      <c r="H157" s="314" t="str">
        <f>IF(Barèmes!H156="","",Barèmes!H156)</f>
        <v/>
      </c>
      <c r="I157" s="272"/>
      <c r="J157" s="272" t="str">
        <f>Barèmes!I156</f>
        <v/>
      </c>
      <c r="K157" s="272"/>
      <c r="L157" s="315" t="str">
        <f>IF(Barèmes!L156="","",Barèmes!L156)</f>
        <v/>
      </c>
      <c r="M157" s="316" t="str">
        <f t="shared" si="11"/>
        <v/>
      </c>
      <c r="N157" s="317" t="str">
        <f t="shared" si="8"/>
        <v/>
      </c>
      <c r="O157" s="318" t="str">
        <f t="shared" si="9"/>
        <v/>
      </c>
      <c r="P157" s="319" t="str">
        <f t="shared" si="10"/>
        <v/>
      </c>
      <c r="Q157" s="320"/>
      <c r="R157" s="321"/>
    </row>
    <row r="158" spans="1:18" ht="20.100000000000001" customHeight="1" x14ac:dyDescent="0.25">
      <c r="A158" s="292">
        <v>152</v>
      </c>
      <c r="B158" s="314" t="str">
        <f>IF(Barèmes!B157="","",Barèmes!B157)</f>
        <v/>
      </c>
      <c r="C158" s="314" t="str">
        <f>IF(Barèmes!C157="","",Barèmes!C157)</f>
        <v/>
      </c>
      <c r="D158" s="314" t="str">
        <f>IF(Barèmes!D157="","",Barèmes!D157)</f>
        <v/>
      </c>
      <c r="E158" s="314" t="str">
        <f>IF(Barèmes!E157="","",Barèmes!E157)</f>
        <v/>
      </c>
      <c r="F158" s="314" t="str">
        <f>IF(Barèmes!F157="","",Barèmes!F157)</f>
        <v/>
      </c>
      <c r="G158" s="314" t="str">
        <f>IF(Barèmes!G157="","",Barèmes!G157)</f>
        <v/>
      </c>
      <c r="H158" s="314" t="str">
        <f>IF(Barèmes!H157="","",Barèmes!H157)</f>
        <v/>
      </c>
      <c r="I158" s="272"/>
      <c r="J158" s="272" t="str">
        <f>Barèmes!I157</f>
        <v/>
      </c>
      <c r="K158" s="272"/>
      <c r="L158" s="315" t="str">
        <f>IF(Barèmes!L157="","",Barèmes!L157)</f>
        <v/>
      </c>
      <c r="M158" s="316" t="str">
        <f t="shared" si="11"/>
        <v/>
      </c>
      <c r="N158" s="317" t="str">
        <f t="shared" si="8"/>
        <v/>
      </c>
      <c r="O158" s="318" t="str">
        <f t="shared" si="9"/>
        <v/>
      </c>
      <c r="P158" s="319" t="str">
        <f t="shared" si="10"/>
        <v/>
      </c>
      <c r="Q158" s="320"/>
      <c r="R158" s="321"/>
    </row>
    <row r="159" spans="1:18" ht="20.100000000000001" customHeight="1" x14ac:dyDescent="0.25">
      <c r="A159" s="292">
        <v>153</v>
      </c>
      <c r="B159" s="314" t="str">
        <f>IF(Barèmes!B158="","",Barèmes!B158)</f>
        <v/>
      </c>
      <c r="C159" s="314" t="str">
        <f>IF(Barèmes!C158="","",Barèmes!C158)</f>
        <v/>
      </c>
      <c r="D159" s="314" t="str">
        <f>IF(Barèmes!D158="","",Barèmes!D158)</f>
        <v/>
      </c>
      <c r="E159" s="314" t="str">
        <f>IF(Barèmes!E158="","",Barèmes!E158)</f>
        <v/>
      </c>
      <c r="F159" s="314" t="str">
        <f>IF(Barèmes!F158="","",Barèmes!F158)</f>
        <v/>
      </c>
      <c r="G159" s="314" t="str">
        <f>IF(Barèmes!G158="","",Barèmes!G158)</f>
        <v/>
      </c>
      <c r="H159" s="314" t="str">
        <f>IF(Barèmes!H158="","",Barèmes!H158)</f>
        <v/>
      </c>
      <c r="I159" s="272"/>
      <c r="J159" s="272" t="str">
        <f>Barèmes!I158</f>
        <v/>
      </c>
      <c r="K159" s="272"/>
      <c r="L159" s="315" t="str">
        <f>IF(Barèmes!L158="","",Barèmes!L158)</f>
        <v/>
      </c>
      <c r="M159" s="316" t="str">
        <f t="shared" si="11"/>
        <v/>
      </c>
      <c r="N159" s="317" t="str">
        <f t="shared" si="8"/>
        <v/>
      </c>
      <c r="O159" s="318" t="str">
        <f t="shared" si="9"/>
        <v/>
      </c>
      <c r="P159" s="319" t="str">
        <f t="shared" si="10"/>
        <v/>
      </c>
      <c r="Q159" s="320"/>
      <c r="R159" s="321"/>
    </row>
    <row r="160" spans="1:18" ht="20.100000000000001" customHeight="1" x14ac:dyDescent="0.25">
      <c r="A160" s="292">
        <v>154</v>
      </c>
      <c r="B160" s="314" t="str">
        <f>IF(Barèmes!B159="","",Barèmes!B159)</f>
        <v/>
      </c>
      <c r="C160" s="314" t="str">
        <f>IF(Barèmes!C159="","",Barèmes!C159)</f>
        <v/>
      </c>
      <c r="D160" s="314" t="str">
        <f>IF(Barèmes!D159="","",Barèmes!D159)</f>
        <v/>
      </c>
      <c r="E160" s="314" t="str">
        <f>IF(Barèmes!E159="","",Barèmes!E159)</f>
        <v/>
      </c>
      <c r="F160" s="314" t="str">
        <f>IF(Barèmes!F159="","",Barèmes!F159)</f>
        <v/>
      </c>
      <c r="G160" s="314" t="str">
        <f>IF(Barèmes!G159="","",Barèmes!G159)</f>
        <v/>
      </c>
      <c r="H160" s="314" t="str">
        <f>IF(Barèmes!H159="","",Barèmes!H159)</f>
        <v/>
      </c>
      <c r="I160" s="272"/>
      <c r="J160" s="272" t="str">
        <f>Barèmes!I159</f>
        <v/>
      </c>
      <c r="K160" s="272"/>
      <c r="L160" s="315" t="str">
        <f>IF(Barèmes!L159="","",Barèmes!L159)</f>
        <v/>
      </c>
      <c r="M160" s="316" t="str">
        <f t="shared" si="11"/>
        <v/>
      </c>
      <c r="N160" s="317" t="str">
        <f t="shared" si="8"/>
        <v/>
      </c>
      <c r="O160" s="318" t="str">
        <f t="shared" si="9"/>
        <v/>
      </c>
      <c r="P160" s="319" t="str">
        <f t="shared" si="10"/>
        <v/>
      </c>
      <c r="Q160" s="320"/>
      <c r="R160" s="321"/>
    </row>
    <row r="161" spans="1:18" ht="20.100000000000001" customHeight="1" x14ac:dyDescent="0.25">
      <c r="A161" s="292">
        <v>155</v>
      </c>
      <c r="B161" s="314" t="str">
        <f>IF(Barèmes!B160="","",Barèmes!B160)</f>
        <v/>
      </c>
      <c r="C161" s="314" t="str">
        <f>IF(Barèmes!C160="","",Barèmes!C160)</f>
        <v/>
      </c>
      <c r="D161" s="314" t="str">
        <f>IF(Barèmes!D160="","",Barèmes!D160)</f>
        <v/>
      </c>
      <c r="E161" s="314" t="str">
        <f>IF(Barèmes!E160="","",Barèmes!E160)</f>
        <v/>
      </c>
      <c r="F161" s="314" t="str">
        <f>IF(Barèmes!F160="","",Barèmes!F160)</f>
        <v/>
      </c>
      <c r="G161" s="314" t="str">
        <f>IF(Barèmes!G160="","",Barèmes!G160)</f>
        <v/>
      </c>
      <c r="H161" s="314" t="str">
        <f>IF(Barèmes!H160="","",Barèmes!H160)</f>
        <v/>
      </c>
      <c r="I161" s="272"/>
      <c r="J161" s="272" t="str">
        <f>Barèmes!I160</f>
        <v/>
      </c>
      <c r="K161" s="272"/>
      <c r="L161" s="315" t="str">
        <f>IF(Barèmes!L160="","",Barèmes!L160)</f>
        <v/>
      </c>
      <c r="M161" s="316" t="str">
        <f t="shared" si="11"/>
        <v/>
      </c>
      <c r="N161" s="317" t="str">
        <f t="shared" si="8"/>
        <v/>
      </c>
      <c r="O161" s="318" t="str">
        <f t="shared" si="9"/>
        <v/>
      </c>
      <c r="P161" s="319" t="str">
        <f t="shared" si="10"/>
        <v/>
      </c>
      <c r="Q161" s="320"/>
      <c r="R161" s="321"/>
    </row>
    <row r="162" spans="1:18" ht="20.100000000000001" customHeight="1" x14ac:dyDescent="0.25">
      <c r="A162" s="292">
        <v>156</v>
      </c>
      <c r="B162" s="314" t="str">
        <f>IF(Barèmes!B161="","",Barèmes!B161)</f>
        <v/>
      </c>
      <c r="C162" s="314" t="str">
        <f>IF(Barèmes!C161="","",Barèmes!C161)</f>
        <v/>
      </c>
      <c r="D162" s="314" t="str">
        <f>IF(Barèmes!D161="","",Barèmes!D161)</f>
        <v/>
      </c>
      <c r="E162" s="314" t="str">
        <f>IF(Barèmes!E161="","",Barèmes!E161)</f>
        <v/>
      </c>
      <c r="F162" s="314" t="str">
        <f>IF(Barèmes!F161="","",Barèmes!F161)</f>
        <v/>
      </c>
      <c r="G162" s="314" t="str">
        <f>IF(Barèmes!G161="","",Barèmes!G161)</f>
        <v/>
      </c>
      <c r="H162" s="314" t="str">
        <f>IF(Barèmes!H161="","",Barèmes!H161)</f>
        <v/>
      </c>
      <c r="I162" s="272"/>
      <c r="J162" s="272" t="str">
        <f>Barèmes!I161</f>
        <v/>
      </c>
      <c r="K162" s="272"/>
      <c r="L162" s="315" t="str">
        <f>IF(Barèmes!L161="","",Barèmes!L161)</f>
        <v/>
      </c>
      <c r="M162" s="316" t="str">
        <f t="shared" si="11"/>
        <v/>
      </c>
      <c r="N162" s="317" t="str">
        <f t="shared" si="8"/>
        <v/>
      </c>
      <c r="O162" s="318" t="str">
        <f t="shared" si="9"/>
        <v/>
      </c>
      <c r="P162" s="319" t="str">
        <f t="shared" si="10"/>
        <v/>
      </c>
      <c r="Q162" s="320"/>
      <c r="R162" s="321"/>
    </row>
    <row r="163" spans="1:18" ht="20.100000000000001" customHeight="1" x14ac:dyDescent="0.25">
      <c r="A163" s="292">
        <v>157</v>
      </c>
      <c r="B163" s="314" t="str">
        <f>IF(Barèmes!B162="","",Barèmes!B162)</f>
        <v/>
      </c>
      <c r="C163" s="314" t="str">
        <f>IF(Barèmes!C162="","",Barèmes!C162)</f>
        <v/>
      </c>
      <c r="D163" s="314" t="str">
        <f>IF(Barèmes!D162="","",Barèmes!D162)</f>
        <v/>
      </c>
      <c r="E163" s="314" t="str">
        <f>IF(Barèmes!E162="","",Barèmes!E162)</f>
        <v/>
      </c>
      <c r="F163" s="314" t="str">
        <f>IF(Barèmes!F162="","",Barèmes!F162)</f>
        <v/>
      </c>
      <c r="G163" s="314" t="str">
        <f>IF(Barèmes!G162="","",Barèmes!G162)</f>
        <v/>
      </c>
      <c r="H163" s="314" t="str">
        <f>IF(Barèmes!H162="","",Barèmes!H162)</f>
        <v/>
      </c>
      <c r="I163" s="272"/>
      <c r="J163" s="272" t="str">
        <f>Barèmes!I162</f>
        <v/>
      </c>
      <c r="K163" s="272"/>
      <c r="L163" s="315" t="str">
        <f>IF(Barèmes!L162="","",Barèmes!L162)</f>
        <v/>
      </c>
      <c r="M163" s="316" t="str">
        <f t="shared" si="11"/>
        <v/>
      </c>
      <c r="N163" s="317" t="str">
        <f t="shared" si="8"/>
        <v/>
      </c>
      <c r="O163" s="318" t="str">
        <f t="shared" si="9"/>
        <v/>
      </c>
      <c r="P163" s="319" t="str">
        <f t="shared" si="10"/>
        <v/>
      </c>
      <c r="Q163" s="320"/>
      <c r="R163" s="321"/>
    </row>
    <row r="164" spans="1:18" ht="20.100000000000001" customHeight="1" x14ac:dyDescent="0.25">
      <c r="A164" s="292">
        <v>158</v>
      </c>
      <c r="B164" s="314" t="str">
        <f>IF(Barèmes!B163="","",Barèmes!B163)</f>
        <v/>
      </c>
      <c r="C164" s="314" t="str">
        <f>IF(Barèmes!C163="","",Barèmes!C163)</f>
        <v/>
      </c>
      <c r="D164" s="314" t="str">
        <f>IF(Barèmes!D163="","",Barèmes!D163)</f>
        <v/>
      </c>
      <c r="E164" s="314" t="str">
        <f>IF(Barèmes!E163="","",Barèmes!E163)</f>
        <v/>
      </c>
      <c r="F164" s="314" t="str">
        <f>IF(Barèmes!F163="","",Barèmes!F163)</f>
        <v/>
      </c>
      <c r="G164" s="314" t="str">
        <f>IF(Barèmes!G163="","",Barèmes!G163)</f>
        <v/>
      </c>
      <c r="H164" s="314" t="str">
        <f>IF(Barèmes!H163="","",Barèmes!H163)</f>
        <v/>
      </c>
      <c r="I164" s="272"/>
      <c r="J164" s="272" t="str">
        <f>Barèmes!I163</f>
        <v/>
      </c>
      <c r="K164" s="272"/>
      <c r="L164" s="315" t="str">
        <f>IF(Barèmes!L163="","",Barèmes!L163)</f>
        <v/>
      </c>
      <c r="M164" s="316" t="str">
        <f t="shared" si="11"/>
        <v/>
      </c>
      <c r="N164" s="317" t="str">
        <f t="shared" si="8"/>
        <v/>
      </c>
      <c r="O164" s="318" t="str">
        <f t="shared" si="9"/>
        <v/>
      </c>
      <c r="P164" s="319" t="str">
        <f t="shared" si="10"/>
        <v/>
      </c>
      <c r="Q164" s="320"/>
      <c r="R164" s="321"/>
    </row>
    <row r="165" spans="1:18" ht="20.100000000000001" customHeight="1" x14ac:dyDescent="0.25">
      <c r="A165" s="292">
        <v>159</v>
      </c>
      <c r="B165" s="314" t="str">
        <f>IF(Barèmes!B164="","",Barèmes!B164)</f>
        <v/>
      </c>
      <c r="C165" s="314" t="str">
        <f>IF(Barèmes!C164="","",Barèmes!C164)</f>
        <v/>
      </c>
      <c r="D165" s="314" t="str">
        <f>IF(Barèmes!D164="","",Barèmes!D164)</f>
        <v/>
      </c>
      <c r="E165" s="314" t="str">
        <f>IF(Barèmes!E164="","",Barèmes!E164)</f>
        <v/>
      </c>
      <c r="F165" s="314" t="str">
        <f>IF(Barèmes!F164="","",Barèmes!F164)</f>
        <v/>
      </c>
      <c r="G165" s="314" t="str">
        <f>IF(Barèmes!G164="","",Barèmes!G164)</f>
        <v/>
      </c>
      <c r="H165" s="314" t="str">
        <f>IF(Barèmes!H164="","",Barèmes!H164)</f>
        <v/>
      </c>
      <c r="I165" s="272"/>
      <c r="J165" s="272" t="str">
        <f>Barèmes!I164</f>
        <v/>
      </c>
      <c r="K165" s="272"/>
      <c r="L165" s="315" t="str">
        <f>IF(Barèmes!L164="","",Barèmes!L164)</f>
        <v/>
      </c>
      <c r="M165" s="316" t="str">
        <f t="shared" si="11"/>
        <v/>
      </c>
      <c r="N165" s="317" t="str">
        <f t="shared" si="8"/>
        <v/>
      </c>
      <c r="O165" s="318" t="str">
        <f t="shared" si="9"/>
        <v/>
      </c>
      <c r="P165" s="319" t="str">
        <f t="shared" si="10"/>
        <v/>
      </c>
      <c r="Q165" s="320"/>
      <c r="R165" s="321"/>
    </row>
    <row r="166" spans="1:18" ht="20.100000000000001" customHeight="1" x14ac:dyDescent="0.25">
      <c r="A166" s="292">
        <v>160</v>
      </c>
      <c r="B166" s="314" t="str">
        <f>IF(Barèmes!B165="","",Barèmes!B165)</f>
        <v/>
      </c>
      <c r="C166" s="314" t="str">
        <f>IF(Barèmes!C165="","",Barèmes!C165)</f>
        <v/>
      </c>
      <c r="D166" s="314" t="str">
        <f>IF(Barèmes!D165="","",Barèmes!D165)</f>
        <v/>
      </c>
      <c r="E166" s="314" t="str">
        <f>IF(Barèmes!E165="","",Barèmes!E165)</f>
        <v/>
      </c>
      <c r="F166" s="314" t="str">
        <f>IF(Barèmes!F165="","",Barèmes!F165)</f>
        <v/>
      </c>
      <c r="G166" s="314" t="str">
        <f>IF(Barèmes!G165="","",Barèmes!G165)</f>
        <v/>
      </c>
      <c r="H166" s="314" t="str">
        <f>IF(Barèmes!H165="","",Barèmes!H165)</f>
        <v/>
      </c>
      <c r="I166" s="272"/>
      <c r="J166" s="272" t="str">
        <f>Barèmes!I165</f>
        <v/>
      </c>
      <c r="K166" s="272"/>
      <c r="L166" s="315" t="str">
        <f>IF(Barèmes!L165="","",Barèmes!L165)</f>
        <v/>
      </c>
      <c r="M166" s="316" t="str">
        <f t="shared" si="11"/>
        <v/>
      </c>
      <c r="N166" s="317" t="str">
        <f t="shared" si="8"/>
        <v/>
      </c>
      <c r="O166" s="318" t="str">
        <f t="shared" si="9"/>
        <v/>
      </c>
      <c r="P166" s="319" t="str">
        <f t="shared" si="10"/>
        <v/>
      </c>
      <c r="Q166" s="320"/>
      <c r="R166" s="321"/>
    </row>
    <row r="167" spans="1:18" ht="20.100000000000001" customHeight="1" x14ac:dyDescent="0.25">
      <c r="A167" s="292">
        <v>161</v>
      </c>
      <c r="B167" s="314" t="str">
        <f>IF(Barèmes!B166="","",Barèmes!B166)</f>
        <v/>
      </c>
      <c r="C167" s="314" t="str">
        <f>IF(Barèmes!C166="","",Barèmes!C166)</f>
        <v/>
      </c>
      <c r="D167" s="314" t="str">
        <f>IF(Barèmes!D166="","",Barèmes!D166)</f>
        <v/>
      </c>
      <c r="E167" s="314" t="str">
        <f>IF(Barèmes!E166="","",Barèmes!E166)</f>
        <v/>
      </c>
      <c r="F167" s="314" t="str">
        <f>IF(Barèmes!F166="","",Barèmes!F166)</f>
        <v/>
      </c>
      <c r="G167" s="314" t="str">
        <f>IF(Barèmes!G166="","",Barèmes!G166)</f>
        <v/>
      </c>
      <c r="H167" s="314" t="str">
        <f>IF(Barèmes!H166="","",Barèmes!H166)</f>
        <v/>
      </c>
      <c r="I167" s="272"/>
      <c r="J167" s="272" t="str">
        <f>Barèmes!I166</f>
        <v/>
      </c>
      <c r="K167" s="272"/>
      <c r="L167" s="315" t="str">
        <f>IF(Barèmes!L166="","",Barèmes!L166)</f>
        <v/>
      </c>
      <c r="M167" s="316" t="str">
        <f t="shared" si="11"/>
        <v/>
      </c>
      <c r="N167" s="317" t="str">
        <f t="shared" si="8"/>
        <v/>
      </c>
      <c r="O167" s="318" t="str">
        <f t="shared" si="9"/>
        <v/>
      </c>
      <c r="P167" s="319" t="str">
        <f t="shared" si="10"/>
        <v/>
      </c>
      <c r="Q167" s="320"/>
      <c r="R167" s="321"/>
    </row>
    <row r="168" spans="1:18" ht="20.100000000000001" customHeight="1" x14ac:dyDescent="0.25">
      <c r="A168" s="292">
        <v>162</v>
      </c>
      <c r="B168" s="314" t="str">
        <f>IF(Barèmes!B167="","",Barèmes!B167)</f>
        <v/>
      </c>
      <c r="C168" s="314" t="str">
        <f>IF(Barèmes!C167="","",Barèmes!C167)</f>
        <v/>
      </c>
      <c r="D168" s="314" t="str">
        <f>IF(Barèmes!D167="","",Barèmes!D167)</f>
        <v/>
      </c>
      <c r="E168" s="314" t="str">
        <f>IF(Barèmes!E167="","",Barèmes!E167)</f>
        <v/>
      </c>
      <c r="F168" s="314" t="str">
        <f>IF(Barèmes!F167="","",Barèmes!F167)</f>
        <v/>
      </c>
      <c r="G168" s="314" t="str">
        <f>IF(Barèmes!G167="","",Barèmes!G167)</f>
        <v/>
      </c>
      <c r="H168" s="314" t="str">
        <f>IF(Barèmes!H167="","",Barèmes!H167)</f>
        <v/>
      </c>
      <c r="I168" s="272"/>
      <c r="J168" s="272" t="str">
        <f>Barèmes!I167</f>
        <v/>
      </c>
      <c r="K168" s="272"/>
      <c r="L168" s="315" t="str">
        <f>IF(Barèmes!L167="","",Barèmes!L167)</f>
        <v/>
      </c>
      <c r="M168" s="316" t="str">
        <f t="shared" si="11"/>
        <v/>
      </c>
      <c r="N168" s="317" t="str">
        <f t="shared" si="8"/>
        <v/>
      </c>
      <c r="O168" s="318" t="str">
        <f t="shared" si="9"/>
        <v/>
      </c>
      <c r="P168" s="319" t="str">
        <f t="shared" si="10"/>
        <v/>
      </c>
      <c r="Q168" s="320"/>
      <c r="R168" s="321"/>
    </row>
    <row r="169" spans="1:18" ht="20.100000000000001" customHeight="1" x14ac:dyDescent="0.25">
      <c r="A169" s="292">
        <v>163</v>
      </c>
      <c r="B169" s="314" t="str">
        <f>IF(Barèmes!B168="","",Barèmes!B168)</f>
        <v/>
      </c>
      <c r="C169" s="314" t="str">
        <f>IF(Barèmes!C168="","",Barèmes!C168)</f>
        <v/>
      </c>
      <c r="D169" s="314" t="str">
        <f>IF(Barèmes!D168="","",Barèmes!D168)</f>
        <v/>
      </c>
      <c r="E169" s="314" t="str">
        <f>IF(Barèmes!E168="","",Barèmes!E168)</f>
        <v/>
      </c>
      <c r="F169" s="314" t="str">
        <f>IF(Barèmes!F168="","",Barèmes!F168)</f>
        <v/>
      </c>
      <c r="G169" s="314" t="str">
        <f>IF(Barèmes!G168="","",Barèmes!G168)</f>
        <v/>
      </c>
      <c r="H169" s="314" t="str">
        <f>IF(Barèmes!H168="","",Barèmes!H168)</f>
        <v/>
      </c>
      <c r="I169" s="272"/>
      <c r="J169" s="272" t="str">
        <f>Barèmes!I168</f>
        <v/>
      </c>
      <c r="K169" s="272"/>
      <c r="L169" s="315" t="str">
        <f>IF(Barèmes!L168="","",Barèmes!L168)</f>
        <v/>
      </c>
      <c r="M169" s="316" t="str">
        <f t="shared" si="11"/>
        <v/>
      </c>
      <c r="N169" s="317" t="str">
        <f t="shared" si="8"/>
        <v/>
      </c>
      <c r="O169" s="318" t="str">
        <f t="shared" si="9"/>
        <v/>
      </c>
      <c r="P169" s="319" t="str">
        <f t="shared" si="10"/>
        <v/>
      </c>
      <c r="Q169" s="320"/>
      <c r="R169" s="321"/>
    </row>
    <row r="170" spans="1:18" ht="20.100000000000001" customHeight="1" x14ac:dyDescent="0.25">
      <c r="A170" s="292">
        <v>164</v>
      </c>
      <c r="B170" s="314" t="str">
        <f>IF(Barèmes!B169="","",Barèmes!B169)</f>
        <v/>
      </c>
      <c r="C170" s="314" t="str">
        <f>IF(Barèmes!C169="","",Barèmes!C169)</f>
        <v/>
      </c>
      <c r="D170" s="314" t="str">
        <f>IF(Barèmes!D169="","",Barèmes!D169)</f>
        <v/>
      </c>
      <c r="E170" s="314" t="str">
        <f>IF(Barèmes!E169="","",Barèmes!E169)</f>
        <v/>
      </c>
      <c r="F170" s="314" t="str">
        <f>IF(Barèmes!F169="","",Barèmes!F169)</f>
        <v/>
      </c>
      <c r="G170" s="314" t="str">
        <f>IF(Barèmes!G169="","",Barèmes!G169)</f>
        <v/>
      </c>
      <c r="H170" s="314" t="str">
        <f>IF(Barèmes!H169="","",Barèmes!H169)</f>
        <v/>
      </c>
      <c r="I170" s="272"/>
      <c r="J170" s="272" t="str">
        <f>Barèmes!I169</f>
        <v/>
      </c>
      <c r="K170" s="272"/>
      <c r="L170" s="315" t="str">
        <f>IF(Barèmes!L169="","",Barèmes!L169)</f>
        <v/>
      </c>
      <c r="M170" s="316" t="str">
        <f t="shared" si="11"/>
        <v/>
      </c>
      <c r="N170" s="317" t="str">
        <f t="shared" si="8"/>
        <v/>
      </c>
      <c r="O170" s="318" t="str">
        <f t="shared" si="9"/>
        <v/>
      </c>
      <c r="P170" s="319" t="str">
        <f t="shared" si="10"/>
        <v/>
      </c>
      <c r="Q170" s="320"/>
      <c r="R170" s="321"/>
    </row>
    <row r="171" spans="1:18" ht="20.100000000000001" customHeight="1" x14ac:dyDescent="0.25">
      <c r="A171" s="292">
        <v>165</v>
      </c>
      <c r="B171" s="314" t="str">
        <f>IF(Barèmes!B170="","",Barèmes!B170)</f>
        <v/>
      </c>
      <c r="C171" s="314" t="str">
        <f>IF(Barèmes!C170="","",Barèmes!C170)</f>
        <v/>
      </c>
      <c r="D171" s="314" t="str">
        <f>IF(Barèmes!D170="","",Barèmes!D170)</f>
        <v/>
      </c>
      <c r="E171" s="314" t="str">
        <f>IF(Barèmes!E170="","",Barèmes!E170)</f>
        <v/>
      </c>
      <c r="F171" s="314" t="str">
        <f>IF(Barèmes!F170="","",Barèmes!F170)</f>
        <v/>
      </c>
      <c r="G171" s="314" t="str">
        <f>IF(Barèmes!G170="","",Barèmes!G170)</f>
        <v/>
      </c>
      <c r="H171" s="314" t="str">
        <f>IF(Barèmes!H170="","",Barèmes!H170)</f>
        <v/>
      </c>
      <c r="I171" s="272"/>
      <c r="J171" s="272" t="str">
        <f>Barèmes!I170</f>
        <v/>
      </c>
      <c r="K171" s="272"/>
      <c r="L171" s="315" t="str">
        <f>IF(Barèmes!L170="","",Barèmes!L170)</f>
        <v/>
      </c>
      <c r="M171" s="316" t="str">
        <f t="shared" si="11"/>
        <v/>
      </c>
      <c r="N171" s="317" t="str">
        <f t="shared" si="8"/>
        <v/>
      </c>
      <c r="O171" s="318" t="str">
        <f t="shared" si="9"/>
        <v/>
      </c>
      <c r="P171" s="319" t="str">
        <f t="shared" si="10"/>
        <v/>
      </c>
      <c r="Q171" s="320"/>
      <c r="R171" s="321"/>
    </row>
    <row r="172" spans="1:18" ht="20.100000000000001" customHeight="1" x14ac:dyDescent="0.25">
      <c r="A172" s="292">
        <v>166</v>
      </c>
      <c r="B172" s="314" t="str">
        <f>IF(Barèmes!B171="","",Barèmes!B171)</f>
        <v/>
      </c>
      <c r="C172" s="314" t="str">
        <f>IF(Barèmes!C171="","",Barèmes!C171)</f>
        <v/>
      </c>
      <c r="D172" s="314" t="str">
        <f>IF(Barèmes!D171="","",Barèmes!D171)</f>
        <v/>
      </c>
      <c r="E172" s="314" t="str">
        <f>IF(Barèmes!E171="","",Barèmes!E171)</f>
        <v/>
      </c>
      <c r="F172" s="314" t="str">
        <f>IF(Barèmes!F171="","",Barèmes!F171)</f>
        <v/>
      </c>
      <c r="G172" s="314" t="str">
        <f>IF(Barèmes!G171="","",Barèmes!G171)</f>
        <v/>
      </c>
      <c r="H172" s="314" t="str">
        <f>IF(Barèmes!H171="","",Barèmes!H171)</f>
        <v/>
      </c>
      <c r="I172" s="272"/>
      <c r="J172" s="272" t="str">
        <f>Barèmes!I171</f>
        <v/>
      </c>
      <c r="K172" s="272"/>
      <c r="L172" s="315" t="str">
        <f>IF(Barèmes!L171="","",Barèmes!L171)</f>
        <v/>
      </c>
      <c r="M172" s="316" t="str">
        <f t="shared" si="11"/>
        <v/>
      </c>
      <c r="N172" s="317" t="str">
        <f t="shared" si="8"/>
        <v/>
      </c>
      <c r="O172" s="318" t="str">
        <f t="shared" si="9"/>
        <v/>
      </c>
      <c r="P172" s="319" t="str">
        <f t="shared" si="10"/>
        <v/>
      </c>
      <c r="Q172" s="320"/>
      <c r="R172" s="321"/>
    </row>
    <row r="173" spans="1:18" ht="20.100000000000001" customHeight="1" x14ac:dyDescent="0.25">
      <c r="A173" s="292">
        <v>167</v>
      </c>
      <c r="B173" s="314" t="str">
        <f>IF(Barèmes!B172="","",Barèmes!B172)</f>
        <v/>
      </c>
      <c r="C173" s="314" t="str">
        <f>IF(Barèmes!C172="","",Barèmes!C172)</f>
        <v/>
      </c>
      <c r="D173" s="314" t="str">
        <f>IF(Barèmes!D172="","",Barèmes!D172)</f>
        <v/>
      </c>
      <c r="E173" s="314" t="str">
        <f>IF(Barèmes!E172="","",Barèmes!E172)</f>
        <v/>
      </c>
      <c r="F173" s="314" t="str">
        <f>IF(Barèmes!F172="","",Barèmes!F172)</f>
        <v/>
      </c>
      <c r="G173" s="314" t="str">
        <f>IF(Barèmes!G172="","",Barèmes!G172)</f>
        <v/>
      </c>
      <c r="H173" s="314" t="str">
        <f>IF(Barèmes!H172="","",Barèmes!H172)</f>
        <v/>
      </c>
      <c r="I173" s="272"/>
      <c r="J173" s="272" t="str">
        <f>Barèmes!I172</f>
        <v/>
      </c>
      <c r="K173" s="272"/>
      <c r="L173" s="315" t="str">
        <f>IF(Barèmes!L172="","",Barèmes!L172)</f>
        <v/>
      </c>
      <c r="M173" s="316" t="str">
        <f t="shared" si="11"/>
        <v/>
      </c>
      <c r="N173" s="317" t="str">
        <f t="shared" si="8"/>
        <v/>
      </c>
      <c r="O173" s="318" t="str">
        <f t="shared" si="9"/>
        <v/>
      </c>
      <c r="P173" s="319" t="str">
        <f t="shared" si="10"/>
        <v/>
      </c>
      <c r="Q173" s="320"/>
      <c r="R173" s="321"/>
    </row>
    <row r="174" spans="1:18" ht="20.100000000000001" customHeight="1" x14ac:dyDescent="0.25">
      <c r="A174" s="292">
        <v>168</v>
      </c>
      <c r="B174" s="314" t="str">
        <f>IF(Barèmes!B173="","",Barèmes!B173)</f>
        <v/>
      </c>
      <c r="C174" s="314" t="str">
        <f>IF(Barèmes!C173="","",Barèmes!C173)</f>
        <v/>
      </c>
      <c r="D174" s="314" t="str">
        <f>IF(Barèmes!D173="","",Barèmes!D173)</f>
        <v/>
      </c>
      <c r="E174" s="314" t="str">
        <f>IF(Barèmes!E173="","",Barèmes!E173)</f>
        <v/>
      </c>
      <c r="F174" s="314" t="str">
        <f>IF(Barèmes!F173="","",Barèmes!F173)</f>
        <v/>
      </c>
      <c r="G174" s="314" t="str">
        <f>IF(Barèmes!G173="","",Barèmes!G173)</f>
        <v/>
      </c>
      <c r="H174" s="314" t="str">
        <f>IF(Barèmes!H173="","",Barèmes!H173)</f>
        <v/>
      </c>
      <c r="I174" s="272"/>
      <c r="J174" s="272" t="str">
        <f>Barèmes!I173</f>
        <v/>
      </c>
      <c r="K174" s="272"/>
      <c r="L174" s="315" t="str">
        <f>IF(Barèmes!L173="","",Barèmes!L173)</f>
        <v/>
      </c>
      <c r="M174" s="316" t="str">
        <f t="shared" si="11"/>
        <v/>
      </c>
      <c r="N174" s="317" t="str">
        <f t="shared" si="8"/>
        <v/>
      </c>
      <c r="O174" s="318" t="str">
        <f t="shared" si="9"/>
        <v/>
      </c>
      <c r="P174" s="319" t="str">
        <f t="shared" si="10"/>
        <v/>
      </c>
      <c r="Q174" s="320"/>
      <c r="R174" s="321"/>
    </row>
    <row r="175" spans="1:18" ht="20.100000000000001" customHeight="1" x14ac:dyDescent="0.25">
      <c r="A175" s="292">
        <v>169</v>
      </c>
      <c r="B175" s="314" t="str">
        <f>IF(Barèmes!B174="","",Barèmes!B174)</f>
        <v/>
      </c>
      <c r="C175" s="314" t="str">
        <f>IF(Barèmes!C174="","",Barèmes!C174)</f>
        <v/>
      </c>
      <c r="D175" s="314" t="str">
        <f>IF(Barèmes!D174="","",Barèmes!D174)</f>
        <v/>
      </c>
      <c r="E175" s="314" t="str">
        <f>IF(Barèmes!E174="","",Barèmes!E174)</f>
        <v/>
      </c>
      <c r="F175" s="314" t="str">
        <f>IF(Barèmes!F174="","",Barèmes!F174)</f>
        <v/>
      </c>
      <c r="G175" s="314" t="str">
        <f>IF(Barèmes!G174="","",Barèmes!G174)</f>
        <v/>
      </c>
      <c r="H175" s="314" t="str">
        <f>IF(Barèmes!H174="","",Barèmes!H174)</f>
        <v/>
      </c>
      <c r="I175" s="272"/>
      <c r="J175" s="272" t="str">
        <f>Barèmes!I174</f>
        <v/>
      </c>
      <c r="K175" s="272"/>
      <c r="L175" s="315" t="str">
        <f>IF(Barèmes!L174="","",Barèmes!L174)</f>
        <v/>
      </c>
      <c r="M175" s="316" t="str">
        <f t="shared" si="11"/>
        <v/>
      </c>
      <c r="N175" s="317" t="str">
        <f t="shared" si="8"/>
        <v/>
      </c>
      <c r="O175" s="318" t="str">
        <f t="shared" si="9"/>
        <v/>
      </c>
      <c r="P175" s="319" t="str">
        <f t="shared" si="10"/>
        <v/>
      </c>
      <c r="Q175" s="320"/>
      <c r="R175" s="321"/>
    </row>
    <row r="176" spans="1:18" ht="20.100000000000001" customHeight="1" x14ac:dyDescent="0.25">
      <c r="A176" s="292">
        <v>170</v>
      </c>
      <c r="B176" s="314" t="str">
        <f>IF(Barèmes!B175="","",Barèmes!B175)</f>
        <v/>
      </c>
      <c r="C176" s="314" t="str">
        <f>IF(Barèmes!C175="","",Barèmes!C175)</f>
        <v/>
      </c>
      <c r="D176" s="314" t="str">
        <f>IF(Barèmes!D175="","",Barèmes!D175)</f>
        <v/>
      </c>
      <c r="E176" s="314" t="str">
        <f>IF(Barèmes!E175="","",Barèmes!E175)</f>
        <v/>
      </c>
      <c r="F176" s="314" t="str">
        <f>IF(Barèmes!F175="","",Barèmes!F175)</f>
        <v/>
      </c>
      <c r="G176" s="314" t="str">
        <f>IF(Barèmes!G175="","",Barèmes!G175)</f>
        <v/>
      </c>
      <c r="H176" s="314" t="str">
        <f>IF(Barèmes!H175="","",Barèmes!H175)</f>
        <v/>
      </c>
      <c r="I176" s="272"/>
      <c r="J176" s="272" t="str">
        <f>Barèmes!I175</f>
        <v/>
      </c>
      <c r="K176" s="272"/>
      <c r="L176" s="315" t="str">
        <f>IF(Barèmes!L175="","",Barèmes!L175)</f>
        <v/>
      </c>
      <c r="M176" s="316" t="str">
        <f t="shared" si="11"/>
        <v/>
      </c>
      <c r="N176" s="317" t="str">
        <f t="shared" si="8"/>
        <v/>
      </c>
      <c r="O176" s="318" t="str">
        <f t="shared" si="9"/>
        <v/>
      </c>
      <c r="P176" s="319" t="str">
        <f t="shared" si="10"/>
        <v/>
      </c>
      <c r="Q176" s="320"/>
      <c r="R176" s="321"/>
    </row>
    <row r="177" spans="1:18" ht="20.100000000000001" customHeight="1" x14ac:dyDescent="0.25">
      <c r="A177" s="292">
        <v>171</v>
      </c>
      <c r="B177" s="314" t="str">
        <f>IF(Barèmes!B176="","",Barèmes!B176)</f>
        <v/>
      </c>
      <c r="C177" s="314" t="str">
        <f>IF(Barèmes!C176="","",Barèmes!C176)</f>
        <v/>
      </c>
      <c r="D177" s="314" t="str">
        <f>IF(Barèmes!D176="","",Barèmes!D176)</f>
        <v/>
      </c>
      <c r="E177" s="314" t="str">
        <f>IF(Barèmes!E176="","",Barèmes!E176)</f>
        <v/>
      </c>
      <c r="F177" s="314" t="str">
        <f>IF(Barèmes!F176="","",Barèmes!F176)</f>
        <v/>
      </c>
      <c r="G177" s="314" t="str">
        <f>IF(Barèmes!G176="","",Barèmes!G176)</f>
        <v/>
      </c>
      <c r="H177" s="314" t="str">
        <f>IF(Barèmes!H176="","",Barèmes!H176)</f>
        <v/>
      </c>
      <c r="I177" s="272"/>
      <c r="J177" s="272" t="str">
        <f>Barèmes!I176</f>
        <v/>
      </c>
      <c r="K177" s="272"/>
      <c r="L177" s="315" t="str">
        <f>IF(Barèmes!L176="","",Barèmes!L176)</f>
        <v/>
      </c>
      <c r="M177" s="316" t="str">
        <f t="shared" si="11"/>
        <v/>
      </c>
      <c r="N177" s="317" t="str">
        <f t="shared" si="8"/>
        <v/>
      </c>
      <c r="O177" s="318" t="str">
        <f t="shared" si="9"/>
        <v/>
      </c>
      <c r="P177" s="319" t="str">
        <f t="shared" si="10"/>
        <v/>
      </c>
      <c r="Q177" s="320"/>
      <c r="R177" s="321"/>
    </row>
    <row r="178" spans="1:18" ht="20.100000000000001" customHeight="1" x14ac:dyDescent="0.25">
      <c r="A178" s="292">
        <v>172</v>
      </c>
      <c r="B178" s="314" t="str">
        <f>IF(Barèmes!B177="","",Barèmes!B177)</f>
        <v/>
      </c>
      <c r="C178" s="314" t="str">
        <f>IF(Barèmes!C177="","",Barèmes!C177)</f>
        <v/>
      </c>
      <c r="D178" s="314" t="str">
        <f>IF(Barèmes!D177="","",Barèmes!D177)</f>
        <v/>
      </c>
      <c r="E178" s="314" t="str">
        <f>IF(Barèmes!E177="","",Barèmes!E177)</f>
        <v/>
      </c>
      <c r="F178" s="314" t="str">
        <f>IF(Barèmes!F177="","",Barèmes!F177)</f>
        <v/>
      </c>
      <c r="G178" s="314" t="str">
        <f>IF(Barèmes!G177="","",Barèmes!G177)</f>
        <v/>
      </c>
      <c r="H178" s="314" t="str">
        <f>IF(Barèmes!H177="","",Barèmes!H177)</f>
        <v/>
      </c>
      <c r="I178" s="272"/>
      <c r="J178" s="272" t="str">
        <f>Barèmes!I177</f>
        <v/>
      </c>
      <c r="K178" s="272"/>
      <c r="L178" s="315" t="str">
        <f>IF(Barèmes!L177="","",Barèmes!L177)</f>
        <v/>
      </c>
      <c r="M178" s="316" t="str">
        <f t="shared" si="11"/>
        <v/>
      </c>
      <c r="N178" s="317" t="str">
        <f t="shared" si="8"/>
        <v/>
      </c>
      <c r="O178" s="318" t="str">
        <f t="shared" si="9"/>
        <v/>
      </c>
      <c r="P178" s="319" t="str">
        <f t="shared" si="10"/>
        <v/>
      </c>
      <c r="Q178" s="320"/>
      <c r="R178" s="321"/>
    </row>
    <row r="179" spans="1:18" ht="20.100000000000001" customHeight="1" x14ac:dyDescent="0.25">
      <c r="A179" s="292">
        <v>173</v>
      </c>
      <c r="B179" s="314" t="str">
        <f>IF(Barèmes!B178="","",Barèmes!B178)</f>
        <v/>
      </c>
      <c r="C179" s="314" t="str">
        <f>IF(Barèmes!C178="","",Barèmes!C178)</f>
        <v/>
      </c>
      <c r="D179" s="314" t="str">
        <f>IF(Barèmes!D178="","",Barèmes!D178)</f>
        <v/>
      </c>
      <c r="E179" s="314" t="str">
        <f>IF(Barèmes!E178="","",Barèmes!E178)</f>
        <v/>
      </c>
      <c r="F179" s="314" t="str">
        <f>IF(Barèmes!F178="","",Barèmes!F178)</f>
        <v/>
      </c>
      <c r="G179" s="314" t="str">
        <f>IF(Barèmes!G178="","",Barèmes!G178)</f>
        <v/>
      </c>
      <c r="H179" s="314" t="str">
        <f>IF(Barèmes!H178="","",Barèmes!H178)</f>
        <v/>
      </c>
      <c r="I179" s="272"/>
      <c r="J179" s="272" t="str">
        <f>Barèmes!I178</f>
        <v/>
      </c>
      <c r="K179" s="272"/>
      <c r="L179" s="315" t="str">
        <f>IF(Barèmes!L178="","",Barèmes!L178)</f>
        <v/>
      </c>
      <c r="M179" s="316" t="str">
        <f t="shared" si="11"/>
        <v/>
      </c>
      <c r="N179" s="317" t="str">
        <f t="shared" si="8"/>
        <v/>
      </c>
      <c r="O179" s="318" t="str">
        <f t="shared" si="9"/>
        <v/>
      </c>
      <c r="P179" s="319" t="str">
        <f t="shared" si="10"/>
        <v/>
      </c>
      <c r="Q179" s="320"/>
      <c r="R179" s="321"/>
    </row>
    <row r="180" spans="1:18" ht="20.100000000000001" customHeight="1" x14ac:dyDescent="0.25">
      <c r="A180" s="292">
        <v>174</v>
      </c>
      <c r="B180" s="314" t="str">
        <f>IF(Barèmes!B179="","",Barèmes!B179)</f>
        <v/>
      </c>
      <c r="C180" s="314" t="str">
        <f>IF(Barèmes!C179="","",Barèmes!C179)</f>
        <v/>
      </c>
      <c r="D180" s="314" t="str">
        <f>IF(Barèmes!D179="","",Barèmes!D179)</f>
        <v/>
      </c>
      <c r="E180" s="314" t="str">
        <f>IF(Barèmes!E179="","",Barèmes!E179)</f>
        <v/>
      </c>
      <c r="F180" s="314" t="str">
        <f>IF(Barèmes!F179="","",Barèmes!F179)</f>
        <v/>
      </c>
      <c r="G180" s="314" t="str">
        <f>IF(Barèmes!G179="","",Barèmes!G179)</f>
        <v/>
      </c>
      <c r="H180" s="314" t="str">
        <f>IF(Barèmes!H179="","",Barèmes!H179)</f>
        <v/>
      </c>
      <c r="I180" s="272"/>
      <c r="J180" s="272" t="str">
        <f>Barèmes!I179</f>
        <v/>
      </c>
      <c r="K180" s="272"/>
      <c r="L180" s="315" t="str">
        <f>IF(Barèmes!L179="","",Barèmes!L179)</f>
        <v/>
      </c>
      <c r="M180" s="316" t="str">
        <f t="shared" si="11"/>
        <v/>
      </c>
      <c r="N180" s="317" t="str">
        <f t="shared" si="8"/>
        <v/>
      </c>
      <c r="O180" s="318" t="str">
        <f t="shared" si="9"/>
        <v/>
      </c>
      <c r="P180" s="319" t="str">
        <f t="shared" si="10"/>
        <v/>
      </c>
      <c r="Q180" s="320"/>
      <c r="R180" s="321"/>
    </row>
    <row r="181" spans="1:18" ht="20.100000000000001" customHeight="1" x14ac:dyDescent="0.25">
      <c r="A181" s="292">
        <v>175</v>
      </c>
      <c r="B181" s="314" t="str">
        <f>IF(Barèmes!B180="","",Barèmes!B180)</f>
        <v/>
      </c>
      <c r="C181" s="314" t="str">
        <f>IF(Barèmes!C180="","",Barèmes!C180)</f>
        <v/>
      </c>
      <c r="D181" s="314" t="str">
        <f>IF(Barèmes!D180="","",Barèmes!D180)</f>
        <v/>
      </c>
      <c r="E181" s="314" t="str">
        <f>IF(Barèmes!E180="","",Barèmes!E180)</f>
        <v/>
      </c>
      <c r="F181" s="314" t="str">
        <f>IF(Barèmes!F180="","",Barèmes!F180)</f>
        <v/>
      </c>
      <c r="G181" s="314" t="str">
        <f>IF(Barèmes!G180="","",Barèmes!G180)</f>
        <v/>
      </c>
      <c r="H181" s="314" t="str">
        <f>IF(Barèmes!H180="","",Barèmes!H180)</f>
        <v/>
      </c>
      <c r="I181" s="272"/>
      <c r="J181" s="272" t="str">
        <f>Barèmes!I180</f>
        <v/>
      </c>
      <c r="K181" s="272"/>
      <c r="L181" s="315" t="str">
        <f>IF(Barèmes!L180="","",Barèmes!L180)</f>
        <v/>
      </c>
      <c r="M181" s="316" t="str">
        <f t="shared" si="11"/>
        <v/>
      </c>
      <c r="N181" s="317" t="str">
        <f t="shared" si="8"/>
        <v/>
      </c>
      <c r="O181" s="318" t="str">
        <f t="shared" si="9"/>
        <v/>
      </c>
      <c r="P181" s="319" t="str">
        <f t="shared" si="10"/>
        <v/>
      </c>
      <c r="Q181" s="320"/>
      <c r="R181" s="321"/>
    </row>
    <row r="182" spans="1:18" ht="20.100000000000001" customHeight="1" x14ac:dyDescent="0.25">
      <c r="A182" s="292">
        <v>176</v>
      </c>
      <c r="B182" s="314" t="str">
        <f>IF(Barèmes!B181="","",Barèmes!B181)</f>
        <v/>
      </c>
      <c r="C182" s="314" t="str">
        <f>IF(Barèmes!C181="","",Barèmes!C181)</f>
        <v/>
      </c>
      <c r="D182" s="314" t="str">
        <f>IF(Barèmes!D181="","",Barèmes!D181)</f>
        <v/>
      </c>
      <c r="E182" s="314" t="str">
        <f>IF(Barèmes!E181="","",Barèmes!E181)</f>
        <v/>
      </c>
      <c r="F182" s="314" t="str">
        <f>IF(Barèmes!F181="","",Barèmes!F181)</f>
        <v/>
      </c>
      <c r="G182" s="314" t="str">
        <f>IF(Barèmes!G181="","",Barèmes!G181)</f>
        <v/>
      </c>
      <c r="H182" s="314" t="str">
        <f>IF(Barèmes!H181="","",Barèmes!H181)</f>
        <v/>
      </c>
      <c r="I182" s="272"/>
      <c r="J182" s="272" t="str">
        <f>Barèmes!I181</f>
        <v/>
      </c>
      <c r="K182" s="272"/>
      <c r="L182" s="315" t="str">
        <f>IF(Barèmes!L181="","",Barèmes!L181)</f>
        <v/>
      </c>
      <c r="M182" s="316" t="str">
        <f t="shared" si="11"/>
        <v/>
      </c>
      <c r="N182" s="317" t="str">
        <f t="shared" si="8"/>
        <v/>
      </c>
      <c r="O182" s="318" t="str">
        <f t="shared" si="9"/>
        <v/>
      </c>
      <c r="P182" s="319" t="str">
        <f t="shared" si="10"/>
        <v/>
      </c>
      <c r="Q182" s="320"/>
      <c r="R182" s="321"/>
    </row>
    <row r="183" spans="1:18" ht="20.100000000000001" customHeight="1" x14ac:dyDescent="0.25">
      <c r="A183" s="292">
        <v>177</v>
      </c>
      <c r="B183" s="314" t="str">
        <f>IF(Barèmes!B182="","",Barèmes!B182)</f>
        <v/>
      </c>
      <c r="C183" s="314" t="str">
        <f>IF(Barèmes!C182="","",Barèmes!C182)</f>
        <v/>
      </c>
      <c r="D183" s="314" t="str">
        <f>IF(Barèmes!D182="","",Barèmes!D182)</f>
        <v/>
      </c>
      <c r="E183" s="314" t="str">
        <f>IF(Barèmes!E182="","",Barèmes!E182)</f>
        <v/>
      </c>
      <c r="F183" s="314" t="str">
        <f>IF(Barèmes!F182="","",Barèmes!F182)</f>
        <v/>
      </c>
      <c r="G183" s="314" t="str">
        <f>IF(Barèmes!G182="","",Barèmes!G182)</f>
        <v/>
      </c>
      <c r="H183" s="314" t="str">
        <f>IF(Barèmes!H182="","",Barèmes!H182)</f>
        <v/>
      </c>
      <c r="I183" s="272"/>
      <c r="J183" s="272" t="str">
        <f>Barèmes!I182</f>
        <v/>
      </c>
      <c r="K183" s="272"/>
      <c r="L183" s="315" t="str">
        <f>IF(Barèmes!L182="","",Barèmes!L182)</f>
        <v/>
      </c>
      <c r="M183" s="316" t="str">
        <f t="shared" si="11"/>
        <v/>
      </c>
      <c r="N183" s="317" t="str">
        <f t="shared" si="8"/>
        <v/>
      </c>
      <c r="O183" s="318" t="str">
        <f t="shared" si="9"/>
        <v/>
      </c>
      <c r="P183" s="319" t="str">
        <f t="shared" si="10"/>
        <v/>
      </c>
      <c r="Q183" s="320"/>
      <c r="R183" s="321"/>
    </row>
    <row r="184" spans="1:18" ht="20.100000000000001" customHeight="1" x14ac:dyDescent="0.25">
      <c r="A184" s="292">
        <v>178</v>
      </c>
      <c r="B184" s="314" t="str">
        <f>IF(Barèmes!B183="","",Barèmes!B183)</f>
        <v/>
      </c>
      <c r="C184" s="314" t="str">
        <f>IF(Barèmes!C183="","",Barèmes!C183)</f>
        <v/>
      </c>
      <c r="D184" s="314" t="str">
        <f>IF(Barèmes!D183="","",Barèmes!D183)</f>
        <v/>
      </c>
      <c r="E184" s="314" t="str">
        <f>IF(Barèmes!E183="","",Barèmes!E183)</f>
        <v/>
      </c>
      <c r="F184" s="314" t="str">
        <f>IF(Barèmes!F183="","",Barèmes!F183)</f>
        <v/>
      </c>
      <c r="G184" s="314" t="str">
        <f>IF(Barèmes!G183="","",Barèmes!G183)</f>
        <v/>
      </c>
      <c r="H184" s="314" t="str">
        <f>IF(Barèmes!H183="","",Barèmes!H183)</f>
        <v/>
      </c>
      <c r="I184" s="272"/>
      <c r="J184" s="272" t="str">
        <f>Barèmes!I183</f>
        <v/>
      </c>
      <c r="K184" s="272"/>
      <c r="L184" s="315" t="str">
        <f>IF(Barèmes!L183="","",Barèmes!L183)</f>
        <v/>
      </c>
      <c r="M184" s="316" t="str">
        <f t="shared" si="11"/>
        <v/>
      </c>
      <c r="N184" s="317" t="str">
        <f t="shared" si="8"/>
        <v/>
      </c>
      <c r="O184" s="318" t="str">
        <f t="shared" si="9"/>
        <v/>
      </c>
      <c r="P184" s="319" t="str">
        <f t="shared" si="10"/>
        <v/>
      </c>
      <c r="Q184" s="320"/>
      <c r="R184" s="321"/>
    </row>
    <row r="185" spans="1:18" ht="20.100000000000001" customHeight="1" x14ac:dyDescent="0.25">
      <c r="A185" s="292">
        <v>179</v>
      </c>
      <c r="B185" s="314" t="str">
        <f>IF(Barèmes!B184="","",Barèmes!B184)</f>
        <v/>
      </c>
      <c r="C185" s="314" t="str">
        <f>IF(Barèmes!C184="","",Barèmes!C184)</f>
        <v/>
      </c>
      <c r="D185" s="314" t="str">
        <f>IF(Barèmes!D184="","",Barèmes!D184)</f>
        <v/>
      </c>
      <c r="E185" s="314" t="str">
        <f>IF(Barèmes!E184="","",Barèmes!E184)</f>
        <v/>
      </c>
      <c r="F185" s="314" t="str">
        <f>IF(Barèmes!F184="","",Barèmes!F184)</f>
        <v/>
      </c>
      <c r="G185" s="314" t="str">
        <f>IF(Barèmes!G184="","",Barèmes!G184)</f>
        <v/>
      </c>
      <c r="H185" s="314" t="str">
        <f>IF(Barèmes!H184="","",Barèmes!H184)</f>
        <v/>
      </c>
      <c r="I185" s="272"/>
      <c r="J185" s="272" t="str">
        <f>Barèmes!I184</f>
        <v/>
      </c>
      <c r="K185" s="272"/>
      <c r="L185" s="315" t="str">
        <f>IF(Barèmes!L184="","",Barèmes!L184)</f>
        <v/>
      </c>
      <c r="M185" s="316" t="str">
        <f t="shared" si="11"/>
        <v/>
      </c>
      <c r="N185" s="317" t="str">
        <f t="shared" si="8"/>
        <v/>
      </c>
      <c r="O185" s="318" t="str">
        <f t="shared" si="9"/>
        <v/>
      </c>
      <c r="P185" s="319" t="str">
        <f t="shared" si="10"/>
        <v/>
      </c>
      <c r="Q185" s="320"/>
      <c r="R185" s="321"/>
    </row>
    <row r="186" spans="1:18" ht="20.100000000000001" customHeight="1" x14ac:dyDescent="0.25">
      <c r="A186" s="292">
        <v>180</v>
      </c>
      <c r="B186" s="314" t="str">
        <f>IF(Barèmes!B185="","",Barèmes!B185)</f>
        <v/>
      </c>
      <c r="C186" s="314" t="str">
        <f>IF(Barèmes!C185="","",Barèmes!C185)</f>
        <v/>
      </c>
      <c r="D186" s="314" t="str">
        <f>IF(Barèmes!D185="","",Barèmes!D185)</f>
        <v/>
      </c>
      <c r="E186" s="314" t="str">
        <f>IF(Barèmes!E185="","",Barèmes!E185)</f>
        <v/>
      </c>
      <c r="F186" s="314" t="str">
        <f>IF(Barèmes!F185="","",Barèmes!F185)</f>
        <v/>
      </c>
      <c r="G186" s="314" t="str">
        <f>IF(Barèmes!G185="","",Barèmes!G185)</f>
        <v/>
      </c>
      <c r="H186" s="314" t="str">
        <f>IF(Barèmes!H185="","",Barèmes!H185)</f>
        <v/>
      </c>
      <c r="I186" s="272"/>
      <c r="J186" s="272" t="str">
        <f>Barèmes!I185</f>
        <v/>
      </c>
      <c r="K186" s="272"/>
      <c r="L186" s="315" t="str">
        <f>IF(Barèmes!L185="","",Barèmes!L185)</f>
        <v/>
      </c>
      <c r="M186" s="316" t="str">
        <f t="shared" si="11"/>
        <v/>
      </c>
      <c r="N186" s="317" t="str">
        <f t="shared" si="8"/>
        <v/>
      </c>
      <c r="O186" s="318" t="str">
        <f t="shared" si="9"/>
        <v/>
      </c>
      <c r="P186" s="319" t="str">
        <f t="shared" si="10"/>
        <v/>
      </c>
      <c r="Q186" s="320"/>
      <c r="R186" s="321"/>
    </row>
    <row r="187" spans="1:18" ht="20.100000000000001" customHeight="1" x14ac:dyDescent="0.25">
      <c r="A187" s="292">
        <v>181</v>
      </c>
      <c r="B187" s="314" t="str">
        <f>IF(Barèmes!B186="","",Barèmes!B186)</f>
        <v/>
      </c>
      <c r="C187" s="314" t="str">
        <f>IF(Barèmes!C186="","",Barèmes!C186)</f>
        <v/>
      </c>
      <c r="D187" s="314" t="str">
        <f>IF(Barèmes!D186="","",Barèmes!D186)</f>
        <v/>
      </c>
      <c r="E187" s="314" t="str">
        <f>IF(Barèmes!E186="","",Barèmes!E186)</f>
        <v/>
      </c>
      <c r="F187" s="314" t="str">
        <f>IF(Barèmes!F186="","",Barèmes!F186)</f>
        <v/>
      </c>
      <c r="G187" s="314" t="str">
        <f>IF(Barèmes!G186="","",Barèmes!G186)</f>
        <v/>
      </c>
      <c r="H187" s="314" t="str">
        <f>IF(Barèmes!H186="","",Barèmes!H186)</f>
        <v/>
      </c>
      <c r="I187" s="272"/>
      <c r="J187" s="272" t="str">
        <f>Barèmes!I186</f>
        <v/>
      </c>
      <c r="K187" s="272"/>
      <c r="L187" s="315" t="str">
        <f>IF(Barèmes!L186="","",Barèmes!L186)</f>
        <v/>
      </c>
      <c r="M187" s="316" t="str">
        <f t="shared" si="11"/>
        <v/>
      </c>
      <c r="N187" s="317" t="str">
        <f t="shared" si="8"/>
        <v/>
      </c>
      <c r="O187" s="318" t="str">
        <f t="shared" si="9"/>
        <v/>
      </c>
      <c r="P187" s="319" t="str">
        <f t="shared" si="10"/>
        <v/>
      </c>
      <c r="Q187" s="320"/>
      <c r="R187" s="321"/>
    </row>
    <row r="188" spans="1:18" ht="20.100000000000001" customHeight="1" x14ac:dyDescent="0.25">
      <c r="A188" s="292">
        <v>182</v>
      </c>
      <c r="B188" s="314" t="str">
        <f>IF(Barèmes!B187="","",Barèmes!B187)</f>
        <v/>
      </c>
      <c r="C188" s="314" t="str">
        <f>IF(Barèmes!C187="","",Barèmes!C187)</f>
        <v/>
      </c>
      <c r="D188" s="314" t="str">
        <f>IF(Barèmes!D187="","",Barèmes!D187)</f>
        <v/>
      </c>
      <c r="E188" s="314" t="str">
        <f>IF(Barèmes!E187="","",Barèmes!E187)</f>
        <v/>
      </c>
      <c r="F188" s="314" t="str">
        <f>IF(Barèmes!F187="","",Barèmes!F187)</f>
        <v/>
      </c>
      <c r="G188" s="314" t="str">
        <f>IF(Barèmes!G187="","",Barèmes!G187)</f>
        <v/>
      </c>
      <c r="H188" s="314" t="str">
        <f>IF(Barèmes!H187="","",Barèmes!H187)</f>
        <v/>
      </c>
      <c r="I188" s="272"/>
      <c r="J188" s="272" t="str">
        <f>Barèmes!I187</f>
        <v/>
      </c>
      <c r="K188" s="272"/>
      <c r="L188" s="315" t="str">
        <f>IF(Barèmes!L187="","",Barèmes!L187)</f>
        <v/>
      </c>
      <c r="M188" s="316" t="str">
        <f t="shared" si="11"/>
        <v/>
      </c>
      <c r="N188" s="317" t="str">
        <f t="shared" si="8"/>
        <v/>
      </c>
      <c r="O188" s="318" t="str">
        <f t="shared" si="9"/>
        <v/>
      </c>
      <c r="P188" s="319" t="str">
        <f t="shared" si="10"/>
        <v/>
      </c>
      <c r="Q188" s="320"/>
      <c r="R188" s="321"/>
    </row>
    <row r="189" spans="1:18" ht="20.100000000000001" customHeight="1" x14ac:dyDescent="0.25">
      <c r="A189" s="292">
        <v>183</v>
      </c>
      <c r="B189" s="314" t="str">
        <f>IF(Barèmes!B188="","",Barèmes!B188)</f>
        <v/>
      </c>
      <c r="C189" s="314" t="str">
        <f>IF(Barèmes!C188="","",Barèmes!C188)</f>
        <v/>
      </c>
      <c r="D189" s="314" t="str">
        <f>IF(Barèmes!D188="","",Barèmes!D188)</f>
        <v/>
      </c>
      <c r="E189" s="314" t="str">
        <f>IF(Barèmes!E188="","",Barèmes!E188)</f>
        <v/>
      </c>
      <c r="F189" s="314" t="str">
        <f>IF(Barèmes!F188="","",Barèmes!F188)</f>
        <v/>
      </c>
      <c r="G189" s="314" t="str">
        <f>IF(Barèmes!G188="","",Barèmes!G188)</f>
        <v/>
      </c>
      <c r="H189" s="314" t="str">
        <f>IF(Barèmes!H188="","",Barèmes!H188)</f>
        <v/>
      </c>
      <c r="I189" s="272"/>
      <c r="J189" s="272" t="str">
        <f>Barèmes!I188</f>
        <v/>
      </c>
      <c r="K189" s="272"/>
      <c r="L189" s="315" t="str">
        <f>IF(Barèmes!L188="","",Barèmes!L188)</f>
        <v/>
      </c>
      <c r="M189" s="316" t="str">
        <f t="shared" si="11"/>
        <v/>
      </c>
      <c r="N189" s="317" t="str">
        <f t="shared" si="8"/>
        <v/>
      </c>
      <c r="O189" s="318" t="str">
        <f t="shared" si="9"/>
        <v/>
      </c>
      <c r="P189" s="319" t="str">
        <f t="shared" si="10"/>
        <v/>
      </c>
      <c r="Q189" s="320"/>
      <c r="R189" s="321"/>
    </row>
    <row r="190" spans="1:18" ht="20.100000000000001" customHeight="1" x14ac:dyDescent="0.25">
      <c r="A190" s="292">
        <v>184</v>
      </c>
      <c r="B190" s="314" t="str">
        <f>IF(Barèmes!B189="","",Barèmes!B189)</f>
        <v/>
      </c>
      <c r="C190" s="314" t="str">
        <f>IF(Barèmes!C189="","",Barèmes!C189)</f>
        <v/>
      </c>
      <c r="D190" s="314" t="str">
        <f>IF(Barèmes!D189="","",Barèmes!D189)</f>
        <v/>
      </c>
      <c r="E190" s="314" t="str">
        <f>IF(Barèmes!E189="","",Barèmes!E189)</f>
        <v/>
      </c>
      <c r="F190" s="314" t="str">
        <f>IF(Barèmes!F189="","",Barèmes!F189)</f>
        <v/>
      </c>
      <c r="G190" s="314" t="str">
        <f>IF(Barèmes!G189="","",Barèmes!G189)</f>
        <v/>
      </c>
      <c r="H190" s="314" t="str">
        <f>IF(Barèmes!H189="","",Barèmes!H189)</f>
        <v/>
      </c>
      <c r="I190" s="272"/>
      <c r="J190" s="272" t="str">
        <f>Barèmes!I189</f>
        <v/>
      </c>
      <c r="K190" s="272"/>
      <c r="L190" s="315" t="str">
        <f>IF(Barèmes!L189="","",Barèmes!L189)</f>
        <v/>
      </c>
      <c r="M190" s="316" t="str">
        <f t="shared" si="11"/>
        <v/>
      </c>
      <c r="N190" s="317" t="str">
        <f t="shared" si="8"/>
        <v/>
      </c>
      <c r="O190" s="318" t="str">
        <f t="shared" si="9"/>
        <v/>
      </c>
      <c r="P190" s="319" t="str">
        <f t="shared" si="10"/>
        <v/>
      </c>
      <c r="Q190" s="320"/>
      <c r="R190" s="321"/>
    </row>
    <row r="191" spans="1:18" ht="20.100000000000001" customHeight="1" x14ac:dyDescent="0.25">
      <c r="A191" s="292">
        <v>185</v>
      </c>
      <c r="B191" s="314" t="str">
        <f>IF(Barèmes!B190="","",Barèmes!B190)</f>
        <v/>
      </c>
      <c r="C191" s="314" t="str">
        <f>IF(Barèmes!C190="","",Barèmes!C190)</f>
        <v/>
      </c>
      <c r="D191" s="314" t="str">
        <f>IF(Barèmes!D190="","",Barèmes!D190)</f>
        <v/>
      </c>
      <c r="E191" s="314" t="str">
        <f>IF(Barèmes!E190="","",Barèmes!E190)</f>
        <v/>
      </c>
      <c r="F191" s="314" t="str">
        <f>IF(Barèmes!F190="","",Barèmes!F190)</f>
        <v/>
      </c>
      <c r="G191" s="314" t="str">
        <f>IF(Barèmes!G190="","",Barèmes!G190)</f>
        <v/>
      </c>
      <c r="H191" s="314" t="str">
        <f>IF(Barèmes!H190="","",Barèmes!H190)</f>
        <v/>
      </c>
      <c r="I191" s="272"/>
      <c r="J191" s="272" t="str">
        <f>Barèmes!I190</f>
        <v/>
      </c>
      <c r="K191" s="272"/>
      <c r="L191" s="315" t="str">
        <f>IF(Barèmes!L190="","",Barèmes!L190)</f>
        <v/>
      </c>
      <c r="M191" s="316" t="str">
        <f t="shared" si="11"/>
        <v/>
      </c>
      <c r="N191" s="317" t="str">
        <f t="shared" si="8"/>
        <v/>
      </c>
      <c r="O191" s="318" t="str">
        <f t="shared" si="9"/>
        <v/>
      </c>
      <c r="P191" s="319" t="str">
        <f t="shared" si="10"/>
        <v/>
      </c>
      <c r="Q191" s="320"/>
      <c r="R191" s="321"/>
    </row>
    <row r="192" spans="1:18" ht="20.100000000000001" customHeight="1" x14ac:dyDescent="0.25">
      <c r="A192" s="292">
        <v>186</v>
      </c>
      <c r="B192" s="314" t="str">
        <f>IF(Barèmes!B191="","",Barèmes!B191)</f>
        <v/>
      </c>
      <c r="C192" s="314" t="str">
        <f>IF(Barèmes!C191="","",Barèmes!C191)</f>
        <v/>
      </c>
      <c r="D192" s="314" t="str">
        <f>IF(Barèmes!D191="","",Barèmes!D191)</f>
        <v/>
      </c>
      <c r="E192" s="314" t="str">
        <f>IF(Barèmes!E191="","",Barèmes!E191)</f>
        <v/>
      </c>
      <c r="F192" s="314" t="str">
        <f>IF(Barèmes!F191="","",Barèmes!F191)</f>
        <v/>
      </c>
      <c r="G192" s="314" t="str">
        <f>IF(Barèmes!G191="","",Barèmes!G191)</f>
        <v/>
      </c>
      <c r="H192" s="314" t="str">
        <f>IF(Barèmes!H191="","",Barèmes!H191)</f>
        <v/>
      </c>
      <c r="I192" s="272"/>
      <c r="J192" s="272" t="str">
        <f>Barèmes!I191</f>
        <v/>
      </c>
      <c r="K192" s="272"/>
      <c r="L192" s="315" t="str">
        <f>IF(Barèmes!L191="","",Barèmes!L191)</f>
        <v/>
      </c>
      <c r="M192" s="316" t="str">
        <f t="shared" si="11"/>
        <v/>
      </c>
      <c r="N192" s="317" t="str">
        <f t="shared" si="8"/>
        <v/>
      </c>
      <c r="O192" s="318" t="str">
        <f t="shared" si="9"/>
        <v/>
      </c>
      <c r="P192" s="319" t="str">
        <f t="shared" si="10"/>
        <v/>
      </c>
      <c r="Q192" s="320"/>
      <c r="R192" s="321"/>
    </row>
    <row r="193" spans="1:18" ht="20.100000000000001" customHeight="1" x14ac:dyDescent="0.25">
      <c r="A193" s="292">
        <v>187</v>
      </c>
      <c r="B193" s="314" t="str">
        <f>IF(Barèmes!B192="","",Barèmes!B192)</f>
        <v/>
      </c>
      <c r="C193" s="314" t="str">
        <f>IF(Barèmes!C192="","",Barèmes!C192)</f>
        <v/>
      </c>
      <c r="D193" s="314" t="str">
        <f>IF(Barèmes!D192="","",Barèmes!D192)</f>
        <v/>
      </c>
      <c r="E193" s="314" t="str">
        <f>IF(Barèmes!E192="","",Barèmes!E192)</f>
        <v/>
      </c>
      <c r="F193" s="314" t="str">
        <f>IF(Barèmes!F192="","",Barèmes!F192)</f>
        <v/>
      </c>
      <c r="G193" s="314" t="str">
        <f>IF(Barèmes!G192="","",Barèmes!G192)</f>
        <v/>
      </c>
      <c r="H193" s="314" t="str">
        <f>IF(Barèmes!H192="","",Barèmes!H192)</f>
        <v/>
      </c>
      <c r="I193" s="272"/>
      <c r="J193" s="272" t="str">
        <f>Barèmes!I192</f>
        <v/>
      </c>
      <c r="K193" s="272"/>
      <c r="L193" s="315" t="str">
        <f>IF(Barèmes!L192="","",Barèmes!L192)</f>
        <v/>
      </c>
      <c r="M193" s="316" t="str">
        <f t="shared" si="11"/>
        <v/>
      </c>
      <c r="N193" s="317" t="str">
        <f t="shared" si="8"/>
        <v/>
      </c>
      <c r="O193" s="318" t="str">
        <f t="shared" si="9"/>
        <v/>
      </c>
      <c r="P193" s="319" t="str">
        <f t="shared" si="10"/>
        <v/>
      </c>
      <c r="Q193" s="320"/>
      <c r="R193" s="321"/>
    </row>
    <row r="194" spans="1:18" ht="20.100000000000001" customHeight="1" x14ac:dyDescent="0.25">
      <c r="A194" s="292">
        <v>188</v>
      </c>
      <c r="B194" s="314" t="str">
        <f>IF(Barèmes!B193="","",Barèmes!B193)</f>
        <v/>
      </c>
      <c r="C194" s="314" t="str">
        <f>IF(Barèmes!C193="","",Barèmes!C193)</f>
        <v/>
      </c>
      <c r="D194" s="314" t="str">
        <f>IF(Barèmes!D193="","",Barèmes!D193)</f>
        <v/>
      </c>
      <c r="E194" s="314" t="str">
        <f>IF(Barèmes!E193="","",Barèmes!E193)</f>
        <v/>
      </c>
      <c r="F194" s="314" t="str">
        <f>IF(Barèmes!F193="","",Barèmes!F193)</f>
        <v/>
      </c>
      <c r="G194" s="314" t="str">
        <f>IF(Barèmes!G193="","",Barèmes!G193)</f>
        <v/>
      </c>
      <c r="H194" s="314" t="str">
        <f>IF(Barèmes!H193="","",Barèmes!H193)</f>
        <v/>
      </c>
      <c r="I194" s="272"/>
      <c r="J194" s="272" t="str">
        <f>Barèmes!I193</f>
        <v/>
      </c>
      <c r="K194" s="272"/>
      <c r="L194" s="315" t="str">
        <f>IF(Barèmes!L193="","",Barèmes!L193)</f>
        <v/>
      </c>
      <c r="M194" s="316" t="str">
        <f t="shared" si="11"/>
        <v/>
      </c>
      <c r="N194" s="317" t="str">
        <f t="shared" si="8"/>
        <v/>
      </c>
      <c r="O194" s="318" t="str">
        <f t="shared" si="9"/>
        <v/>
      </c>
      <c r="P194" s="319" t="str">
        <f t="shared" si="10"/>
        <v/>
      </c>
      <c r="Q194" s="320"/>
      <c r="R194" s="321"/>
    </row>
    <row r="195" spans="1:18" ht="20.100000000000001" customHeight="1" x14ac:dyDescent="0.25">
      <c r="A195" s="292">
        <v>189</v>
      </c>
      <c r="B195" s="314" t="str">
        <f>IF(Barèmes!B194="","",Barèmes!B194)</f>
        <v/>
      </c>
      <c r="C195" s="314" t="str">
        <f>IF(Barèmes!C194="","",Barèmes!C194)</f>
        <v/>
      </c>
      <c r="D195" s="314" t="str">
        <f>IF(Barèmes!D194="","",Barèmes!D194)</f>
        <v/>
      </c>
      <c r="E195" s="314" t="str">
        <f>IF(Barèmes!E194="","",Barèmes!E194)</f>
        <v/>
      </c>
      <c r="F195" s="314" t="str">
        <f>IF(Barèmes!F194="","",Barèmes!F194)</f>
        <v/>
      </c>
      <c r="G195" s="314" t="str">
        <f>IF(Barèmes!G194="","",Barèmes!G194)</f>
        <v/>
      </c>
      <c r="H195" s="314" t="str">
        <f>IF(Barèmes!H194="","",Barèmes!H194)</f>
        <v/>
      </c>
      <c r="I195" s="272"/>
      <c r="J195" s="272" t="str">
        <f>Barèmes!I194</f>
        <v/>
      </c>
      <c r="K195" s="272"/>
      <c r="L195" s="315" t="str">
        <f>IF(Barèmes!L194="","",Barèmes!L194)</f>
        <v/>
      </c>
      <c r="M195" s="316" t="str">
        <f t="shared" si="11"/>
        <v/>
      </c>
      <c r="N195" s="317" t="str">
        <f t="shared" si="8"/>
        <v/>
      </c>
      <c r="O195" s="318" t="str">
        <f t="shared" si="9"/>
        <v/>
      </c>
      <c r="P195" s="319" t="str">
        <f t="shared" si="10"/>
        <v/>
      </c>
      <c r="Q195" s="320"/>
      <c r="R195" s="321"/>
    </row>
    <row r="196" spans="1:18" ht="20.100000000000001" customHeight="1" x14ac:dyDescent="0.25">
      <c r="A196" s="292">
        <v>190</v>
      </c>
      <c r="B196" s="314" t="str">
        <f>IF(Barèmes!B195="","",Barèmes!B195)</f>
        <v/>
      </c>
      <c r="C196" s="314" t="str">
        <f>IF(Barèmes!C195="","",Barèmes!C195)</f>
        <v/>
      </c>
      <c r="D196" s="314" t="str">
        <f>IF(Barèmes!D195="","",Barèmes!D195)</f>
        <v/>
      </c>
      <c r="E196" s="314" t="str">
        <f>IF(Barèmes!E195="","",Barèmes!E195)</f>
        <v/>
      </c>
      <c r="F196" s="314" t="str">
        <f>IF(Barèmes!F195="","",Barèmes!F195)</f>
        <v/>
      </c>
      <c r="G196" s="314" t="str">
        <f>IF(Barèmes!G195="","",Barèmes!G195)</f>
        <v/>
      </c>
      <c r="H196" s="314" t="str">
        <f>IF(Barèmes!H195="","",Barèmes!H195)</f>
        <v/>
      </c>
      <c r="I196" s="272"/>
      <c r="J196" s="272" t="str">
        <f>Barèmes!I195</f>
        <v/>
      </c>
      <c r="K196" s="272"/>
      <c r="L196" s="315" t="str">
        <f>IF(Barèmes!L195="","",Barèmes!L195)</f>
        <v/>
      </c>
      <c r="M196" s="316" t="str">
        <f t="shared" si="11"/>
        <v/>
      </c>
      <c r="N196" s="317" t="str">
        <f t="shared" si="8"/>
        <v/>
      </c>
      <c r="O196" s="318" t="str">
        <f t="shared" si="9"/>
        <v/>
      </c>
      <c r="P196" s="319" t="str">
        <f t="shared" si="10"/>
        <v/>
      </c>
      <c r="Q196" s="320"/>
      <c r="R196" s="321"/>
    </row>
    <row r="197" spans="1:18" ht="20.100000000000001" customHeight="1" x14ac:dyDescent="0.25">
      <c r="A197" s="292">
        <v>191</v>
      </c>
      <c r="B197" s="314" t="str">
        <f>IF(Barèmes!B196="","",Barèmes!B196)</f>
        <v/>
      </c>
      <c r="C197" s="314" t="str">
        <f>IF(Barèmes!C196="","",Barèmes!C196)</f>
        <v/>
      </c>
      <c r="D197" s="314" t="str">
        <f>IF(Barèmes!D196="","",Barèmes!D196)</f>
        <v/>
      </c>
      <c r="E197" s="314" t="str">
        <f>IF(Barèmes!E196="","",Barèmes!E196)</f>
        <v/>
      </c>
      <c r="F197" s="314" t="str">
        <f>IF(Barèmes!F196="","",Barèmes!F196)</f>
        <v/>
      </c>
      <c r="G197" s="314" t="str">
        <f>IF(Barèmes!G196="","",Barèmes!G196)</f>
        <v/>
      </c>
      <c r="H197" s="314" t="str">
        <f>IF(Barèmes!H196="","",Barèmes!H196)</f>
        <v/>
      </c>
      <c r="I197" s="272"/>
      <c r="J197" s="272" t="str">
        <f>Barèmes!I196</f>
        <v/>
      </c>
      <c r="K197" s="272"/>
      <c r="L197" s="315" t="str">
        <f>IF(Barèmes!L196="","",Barèmes!L196)</f>
        <v/>
      </c>
      <c r="M197" s="316" t="str">
        <f t="shared" si="11"/>
        <v/>
      </c>
      <c r="N197" s="317" t="str">
        <f t="shared" si="8"/>
        <v/>
      </c>
      <c r="O197" s="318" t="str">
        <f t="shared" si="9"/>
        <v/>
      </c>
      <c r="P197" s="319" t="str">
        <f t="shared" si="10"/>
        <v/>
      </c>
      <c r="Q197" s="320"/>
      <c r="R197" s="321"/>
    </row>
    <row r="198" spans="1:18" ht="20.100000000000001" customHeight="1" x14ac:dyDescent="0.25">
      <c r="A198" s="292">
        <v>192</v>
      </c>
      <c r="B198" s="314" t="str">
        <f>IF(Barèmes!B197="","",Barèmes!B197)</f>
        <v/>
      </c>
      <c r="C198" s="314" t="str">
        <f>IF(Barèmes!C197="","",Barèmes!C197)</f>
        <v/>
      </c>
      <c r="D198" s="314" t="str">
        <f>IF(Barèmes!D197="","",Barèmes!D197)</f>
        <v/>
      </c>
      <c r="E198" s="314" t="str">
        <f>IF(Barèmes!E197="","",Barèmes!E197)</f>
        <v/>
      </c>
      <c r="F198" s="314" t="str">
        <f>IF(Barèmes!F197="","",Barèmes!F197)</f>
        <v/>
      </c>
      <c r="G198" s="314" t="str">
        <f>IF(Barèmes!G197="","",Barèmes!G197)</f>
        <v/>
      </c>
      <c r="H198" s="314" t="str">
        <f>IF(Barèmes!H197="","",Barèmes!H197)</f>
        <v/>
      </c>
      <c r="I198" s="272"/>
      <c r="J198" s="272" t="str">
        <f>Barèmes!I197</f>
        <v/>
      </c>
      <c r="K198" s="272"/>
      <c r="L198" s="315" t="str">
        <f>IF(Barèmes!L197="","",Barèmes!L197)</f>
        <v/>
      </c>
      <c r="M198" s="316" t="str">
        <f t="shared" si="11"/>
        <v/>
      </c>
      <c r="N198" s="317" t="str">
        <f t="shared" si="8"/>
        <v/>
      </c>
      <c r="O198" s="318" t="str">
        <f t="shared" si="9"/>
        <v/>
      </c>
      <c r="P198" s="319" t="str">
        <f t="shared" si="10"/>
        <v/>
      </c>
      <c r="Q198" s="320"/>
      <c r="R198" s="321"/>
    </row>
    <row r="199" spans="1:18" ht="20.100000000000001" customHeight="1" x14ac:dyDescent="0.25">
      <c r="A199" s="292">
        <v>193</v>
      </c>
      <c r="B199" s="314" t="str">
        <f>IF(Barèmes!B198="","",Barèmes!B198)</f>
        <v/>
      </c>
      <c r="C199" s="314" t="str">
        <f>IF(Barèmes!C198="","",Barèmes!C198)</f>
        <v/>
      </c>
      <c r="D199" s="314" t="str">
        <f>IF(Barèmes!D198="","",Barèmes!D198)</f>
        <v/>
      </c>
      <c r="E199" s="314" t="str">
        <f>IF(Barèmes!E198="","",Barèmes!E198)</f>
        <v/>
      </c>
      <c r="F199" s="314" t="str">
        <f>IF(Barèmes!F198="","",Barèmes!F198)</f>
        <v/>
      </c>
      <c r="G199" s="314" t="str">
        <f>IF(Barèmes!G198="","",Barèmes!G198)</f>
        <v/>
      </c>
      <c r="H199" s="314" t="str">
        <f>IF(Barèmes!H198="","",Barèmes!H198)</f>
        <v/>
      </c>
      <c r="I199" s="272"/>
      <c r="J199" s="272" t="str">
        <f>Barèmes!I198</f>
        <v/>
      </c>
      <c r="K199" s="272"/>
      <c r="L199" s="315" t="str">
        <f>IF(Barèmes!L198="","",Barèmes!L198)</f>
        <v/>
      </c>
      <c r="M199" s="316" t="str">
        <f t="shared" si="11"/>
        <v/>
      </c>
      <c r="N199" s="317" t="str">
        <f t="shared" ref="N199:N262" si="12">IF($L199="","",IF($M199&gt;$L199,"Le montant éligible ne peut etre supérieur au montant présenté",""))</f>
        <v/>
      </c>
      <c r="O199" s="318" t="str">
        <f t="shared" ref="O199:O262" si="13">M199</f>
        <v/>
      </c>
      <c r="P199" s="319" t="str">
        <f t="shared" ref="P199:P262" si="14">IF($M199="","",$M199)</f>
        <v/>
      </c>
      <c r="Q199" s="320"/>
      <c r="R199" s="321"/>
    </row>
    <row r="200" spans="1:18" ht="20.100000000000001" customHeight="1" x14ac:dyDescent="0.25">
      <c r="A200" s="292">
        <v>194</v>
      </c>
      <c r="B200" s="314" t="str">
        <f>IF(Barèmes!B199="","",Barèmes!B199)</f>
        <v/>
      </c>
      <c r="C200" s="314" t="str">
        <f>IF(Barèmes!C199="","",Barèmes!C199)</f>
        <v/>
      </c>
      <c r="D200" s="314" t="str">
        <f>IF(Barèmes!D199="","",Barèmes!D199)</f>
        <v/>
      </c>
      <c r="E200" s="314" t="str">
        <f>IF(Barèmes!E199="","",Barèmes!E199)</f>
        <v/>
      </c>
      <c r="F200" s="314" t="str">
        <f>IF(Barèmes!F199="","",Barèmes!F199)</f>
        <v/>
      </c>
      <c r="G200" s="314" t="str">
        <f>IF(Barèmes!G199="","",Barèmes!G199)</f>
        <v/>
      </c>
      <c r="H200" s="314" t="str">
        <f>IF(Barèmes!H199="","",Barèmes!H199)</f>
        <v/>
      </c>
      <c r="I200" s="272"/>
      <c r="J200" s="272" t="str">
        <f>Barèmes!I199</f>
        <v/>
      </c>
      <c r="K200" s="272"/>
      <c r="L200" s="315" t="str">
        <f>IF(Barèmes!L199="","",Barèmes!L199)</f>
        <v/>
      </c>
      <c r="M200" s="316" t="str">
        <f t="shared" ref="M200:M263" si="15">IF($G200="","",L200)</f>
        <v/>
      </c>
      <c r="N200" s="317" t="str">
        <f t="shared" si="12"/>
        <v/>
      </c>
      <c r="O200" s="318" t="str">
        <f t="shared" si="13"/>
        <v/>
      </c>
      <c r="P200" s="319" t="str">
        <f t="shared" si="14"/>
        <v/>
      </c>
      <c r="Q200" s="320"/>
      <c r="R200" s="321"/>
    </row>
    <row r="201" spans="1:18" ht="20.100000000000001" customHeight="1" x14ac:dyDescent="0.25">
      <c r="A201" s="292">
        <v>195</v>
      </c>
      <c r="B201" s="314" t="str">
        <f>IF(Barèmes!B200="","",Barèmes!B200)</f>
        <v/>
      </c>
      <c r="C201" s="314" t="str">
        <f>IF(Barèmes!C200="","",Barèmes!C200)</f>
        <v/>
      </c>
      <c r="D201" s="314" t="str">
        <f>IF(Barèmes!D200="","",Barèmes!D200)</f>
        <v/>
      </c>
      <c r="E201" s="314" t="str">
        <f>IF(Barèmes!E200="","",Barèmes!E200)</f>
        <v/>
      </c>
      <c r="F201" s="314" t="str">
        <f>IF(Barèmes!F200="","",Barèmes!F200)</f>
        <v/>
      </c>
      <c r="G201" s="314" t="str">
        <f>IF(Barèmes!G200="","",Barèmes!G200)</f>
        <v/>
      </c>
      <c r="H201" s="314" t="str">
        <f>IF(Barèmes!H200="","",Barèmes!H200)</f>
        <v/>
      </c>
      <c r="I201" s="272"/>
      <c r="J201" s="272" t="str">
        <f>Barèmes!I200</f>
        <v/>
      </c>
      <c r="K201" s="272"/>
      <c r="L201" s="315" t="str">
        <f>IF(Barèmes!L200="","",Barèmes!L200)</f>
        <v/>
      </c>
      <c r="M201" s="316" t="str">
        <f t="shared" si="15"/>
        <v/>
      </c>
      <c r="N201" s="317" t="str">
        <f t="shared" si="12"/>
        <v/>
      </c>
      <c r="O201" s="318" t="str">
        <f t="shared" si="13"/>
        <v/>
      </c>
      <c r="P201" s="319" t="str">
        <f t="shared" si="14"/>
        <v/>
      </c>
      <c r="Q201" s="320"/>
      <c r="R201" s="321"/>
    </row>
    <row r="202" spans="1:18" ht="20.100000000000001" customHeight="1" x14ac:dyDescent="0.25">
      <c r="A202" s="292">
        <v>196</v>
      </c>
      <c r="B202" s="314" t="str">
        <f>IF(Barèmes!B201="","",Barèmes!B201)</f>
        <v/>
      </c>
      <c r="C202" s="314" t="str">
        <f>IF(Barèmes!C201="","",Barèmes!C201)</f>
        <v/>
      </c>
      <c r="D202" s="314" t="str">
        <f>IF(Barèmes!D201="","",Barèmes!D201)</f>
        <v/>
      </c>
      <c r="E202" s="314" t="str">
        <f>IF(Barèmes!E201="","",Barèmes!E201)</f>
        <v/>
      </c>
      <c r="F202" s="314" t="str">
        <f>IF(Barèmes!F201="","",Barèmes!F201)</f>
        <v/>
      </c>
      <c r="G202" s="314" t="str">
        <f>IF(Barèmes!G201="","",Barèmes!G201)</f>
        <v/>
      </c>
      <c r="H202" s="314" t="str">
        <f>IF(Barèmes!H201="","",Barèmes!H201)</f>
        <v/>
      </c>
      <c r="I202" s="272"/>
      <c r="J202" s="272" t="str">
        <f>Barèmes!I201</f>
        <v/>
      </c>
      <c r="K202" s="272"/>
      <c r="L202" s="315" t="str">
        <f>IF(Barèmes!L201="","",Barèmes!L201)</f>
        <v/>
      </c>
      <c r="M202" s="316" t="str">
        <f t="shared" si="15"/>
        <v/>
      </c>
      <c r="N202" s="317" t="str">
        <f t="shared" si="12"/>
        <v/>
      </c>
      <c r="O202" s="318" t="str">
        <f t="shared" si="13"/>
        <v/>
      </c>
      <c r="P202" s="319" t="str">
        <f t="shared" si="14"/>
        <v/>
      </c>
      <c r="Q202" s="320"/>
      <c r="R202" s="321"/>
    </row>
    <row r="203" spans="1:18" ht="20.100000000000001" customHeight="1" x14ac:dyDescent="0.25">
      <c r="A203" s="292">
        <v>197</v>
      </c>
      <c r="B203" s="314" t="str">
        <f>IF(Barèmes!B202="","",Barèmes!B202)</f>
        <v/>
      </c>
      <c r="C203" s="314" t="str">
        <f>IF(Barèmes!C202="","",Barèmes!C202)</f>
        <v/>
      </c>
      <c r="D203" s="314" t="str">
        <f>IF(Barèmes!D202="","",Barèmes!D202)</f>
        <v/>
      </c>
      <c r="E203" s="314" t="str">
        <f>IF(Barèmes!E202="","",Barèmes!E202)</f>
        <v/>
      </c>
      <c r="F203" s="314" t="str">
        <f>IF(Barèmes!F202="","",Barèmes!F202)</f>
        <v/>
      </c>
      <c r="G203" s="314" t="str">
        <f>IF(Barèmes!G202="","",Barèmes!G202)</f>
        <v/>
      </c>
      <c r="H203" s="314" t="str">
        <f>IF(Barèmes!H202="","",Barèmes!H202)</f>
        <v/>
      </c>
      <c r="I203" s="272"/>
      <c r="J203" s="272" t="str">
        <f>Barèmes!I202</f>
        <v/>
      </c>
      <c r="K203" s="272"/>
      <c r="L203" s="315" t="str">
        <f>IF(Barèmes!L202="","",Barèmes!L202)</f>
        <v/>
      </c>
      <c r="M203" s="316" t="str">
        <f t="shared" si="15"/>
        <v/>
      </c>
      <c r="N203" s="317" t="str">
        <f t="shared" si="12"/>
        <v/>
      </c>
      <c r="O203" s="318" t="str">
        <f t="shared" si="13"/>
        <v/>
      </c>
      <c r="P203" s="319" t="str">
        <f t="shared" si="14"/>
        <v/>
      </c>
      <c r="Q203" s="320"/>
      <c r="R203" s="321"/>
    </row>
    <row r="204" spans="1:18" ht="20.100000000000001" customHeight="1" x14ac:dyDescent="0.25">
      <c r="A204" s="292">
        <v>198</v>
      </c>
      <c r="B204" s="314" t="str">
        <f>IF(Barèmes!B203="","",Barèmes!B203)</f>
        <v/>
      </c>
      <c r="C204" s="314" t="str">
        <f>IF(Barèmes!C203="","",Barèmes!C203)</f>
        <v/>
      </c>
      <c r="D204" s="314" t="str">
        <f>IF(Barèmes!D203="","",Barèmes!D203)</f>
        <v/>
      </c>
      <c r="E204" s="314" t="str">
        <f>IF(Barèmes!E203="","",Barèmes!E203)</f>
        <v/>
      </c>
      <c r="F204" s="314" t="str">
        <f>IF(Barèmes!F203="","",Barèmes!F203)</f>
        <v/>
      </c>
      <c r="G204" s="314" t="str">
        <f>IF(Barèmes!G203="","",Barèmes!G203)</f>
        <v/>
      </c>
      <c r="H204" s="314" t="str">
        <f>IF(Barèmes!H203="","",Barèmes!H203)</f>
        <v/>
      </c>
      <c r="I204" s="272"/>
      <c r="J204" s="272" t="str">
        <f>Barèmes!I203</f>
        <v/>
      </c>
      <c r="K204" s="272"/>
      <c r="L204" s="315" t="str">
        <f>IF(Barèmes!L203="","",Barèmes!L203)</f>
        <v/>
      </c>
      <c r="M204" s="316" t="str">
        <f t="shared" si="15"/>
        <v/>
      </c>
      <c r="N204" s="317" t="str">
        <f t="shared" si="12"/>
        <v/>
      </c>
      <c r="O204" s="318" t="str">
        <f t="shared" si="13"/>
        <v/>
      </c>
      <c r="P204" s="319" t="str">
        <f t="shared" si="14"/>
        <v/>
      </c>
      <c r="Q204" s="320"/>
      <c r="R204" s="321"/>
    </row>
    <row r="205" spans="1:18" ht="20.100000000000001" customHeight="1" x14ac:dyDescent="0.25">
      <c r="A205" s="292">
        <v>199</v>
      </c>
      <c r="B205" s="314" t="str">
        <f>IF(Barèmes!B204="","",Barèmes!B204)</f>
        <v/>
      </c>
      <c r="C205" s="314" t="str">
        <f>IF(Barèmes!C204="","",Barèmes!C204)</f>
        <v/>
      </c>
      <c r="D205" s="314" t="str">
        <f>IF(Barèmes!D204="","",Barèmes!D204)</f>
        <v/>
      </c>
      <c r="E205" s="314" t="str">
        <f>IF(Barèmes!E204="","",Barèmes!E204)</f>
        <v/>
      </c>
      <c r="F205" s="314" t="str">
        <f>IF(Barèmes!F204="","",Barèmes!F204)</f>
        <v/>
      </c>
      <c r="G205" s="314" t="str">
        <f>IF(Barèmes!G204="","",Barèmes!G204)</f>
        <v/>
      </c>
      <c r="H205" s="314" t="str">
        <f>IF(Barèmes!H204="","",Barèmes!H204)</f>
        <v/>
      </c>
      <c r="I205" s="272"/>
      <c r="J205" s="272" t="str">
        <f>Barèmes!I204</f>
        <v/>
      </c>
      <c r="K205" s="272"/>
      <c r="L205" s="315" t="str">
        <f>IF(Barèmes!L204="","",Barèmes!L204)</f>
        <v/>
      </c>
      <c r="M205" s="316" t="str">
        <f t="shared" si="15"/>
        <v/>
      </c>
      <c r="N205" s="317" t="str">
        <f t="shared" si="12"/>
        <v/>
      </c>
      <c r="O205" s="318" t="str">
        <f t="shared" si="13"/>
        <v/>
      </c>
      <c r="P205" s="319" t="str">
        <f t="shared" si="14"/>
        <v/>
      </c>
      <c r="Q205" s="320"/>
      <c r="R205" s="321"/>
    </row>
    <row r="206" spans="1:18" ht="20.100000000000001" customHeight="1" x14ac:dyDescent="0.25">
      <c r="A206" s="292">
        <v>200</v>
      </c>
      <c r="B206" s="314" t="str">
        <f>IF(Barèmes!B205="","",Barèmes!B205)</f>
        <v/>
      </c>
      <c r="C206" s="314" t="str">
        <f>IF(Barèmes!C205="","",Barèmes!C205)</f>
        <v/>
      </c>
      <c r="D206" s="314" t="str">
        <f>IF(Barèmes!D205="","",Barèmes!D205)</f>
        <v/>
      </c>
      <c r="E206" s="314" t="str">
        <f>IF(Barèmes!E205="","",Barèmes!E205)</f>
        <v/>
      </c>
      <c r="F206" s="314" t="str">
        <f>IF(Barèmes!F205="","",Barèmes!F205)</f>
        <v/>
      </c>
      <c r="G206" s="314" t="str">
        <f>IF(Barèmes!G205="","",Barèmes!G205)</f>
        <v/>
      </c>
      <c r="H206" s="314" t="str">
        <f>IF(Barèmes!H205="","",Barèmes!H205)</f>
        <v/>
      </c>
      <c r="I206" s="272"/>
      <c r="J206" s="272" t="str">
        <f>Barèmes!I205</f>
        <v/>
      </c>
      <c r="K206" s="272"/>
      <c r="L206" s="315" t="str">
        <f>IF(Barèmes!L205="","",Barèmes!L205)</f>
        <v/>
      </c>
      <c r="M206" s="316" t="str">
        <f t="shared" si="15"/>
        <v/>
      </c>
      <c r="N206" s="317" t="str">
        <f t="shared" si="12"/>
        <v/>
      </c>
      <c r="O206" s="318" t="str">
        <f t="shared" si="13"/>
        <v/>
      </c>
      <c r="P206" s="319" t="str">
        <f t="shared" si="14"/>
        <v/>
      </c>
      <c r="Q206" s="320"/>
      <c r="R206" s="321"/>
    </row>
    <row r="207" spans="1:18" ht="20.100000000000001" customHeight="1" x14ac:dyDescent="0.25">
      <c r="A207" s="292">
        <v>201</v>
      </c>
      <c r="B207" s="314" t="str">
        <f>IF(Barèmes!B206="","",Barèmes!B206)</f>
        <v/>
      </c>
      <c r="C207" s="314" t="str">
        <f>IF(Barèmes!C206="","",Barèmes!C206)</f>
        <v/>
      </c>
      <c r="D207" s="314" t="str">
        <f>IF(Barèmes!D206="","",Barèmes!D206)</f>
        <v/>
      </c>
      <c r="E207" s="314" t="str">
        <f>IF(Barèmes!E206="","",Barèmes!E206)</f>
        <v/>
      </c>
      <c r="F207" s="314" t="str">
        <f>IF(Barèmes!F206="","",Barèmes!F206)</f>
        <v/>
      </c>
      <c r="G207" s="314" t="str">
        <f>IF(Barèmes!G206="","",Barèmes!G206)</f>
        <v/>
      </c>
      <c r="H207" s="314" t="str">
        <f>IF(Barèmes!H206="","",Barèmes!H206)</f>
        <v/>
      </c>
      <c r="I207" s="272"/>
      <c r="J207" s="272" t="str">
        <f>Barèmes!I206</f>
        <v/>
      </c>
      <c r="K207" s="272"/>
      <c r="L207" s="315" t="str">
        <f>IF(Barèmes!L206="","",Barèmes!L206)</f>
        <v/>
      </c>
      <c r="M207" s="316" t="str">
        <f t="shared" si="15"/>
        <v/>
      </c>
      <c r="N207" s="317" t="str">
        <f t="shared" si="12"/>
        <v/>
      </c>
      <c r="O207" s="318" t="str">
        <f t="shared" si="13"/>
        <v/>
      </c>
      <c r="P207" s="319" t="str">
        <f t="shared" si="14"/>
        <v/>
      </c>
      <c r="Q207" s="320"/>
      <c r="R207" s="321"/>
    </row>
    <row r="208" spans="1:18" ht="20.100000000000001" customHeight="1" x14ac:dyDescent="0.25">
      <c r="A208" s="292">
        <v>202</v>
      </c>
      <c r="B208" s="314" t="str">
        <f>IF(Barèmes!B207="","",Barèmes!B207)</f>
        <v/>
      </c>
      <c r="C208" s="314" t="str">
        <f>IF(Barèmes!C207="","",Barèmes!C207)</f>
        <v/>
      </c>
      <c r="D208" s="314" t="str">
        <f>IF(Barèmes!D207="","",Barèmes!D207)</f>
        <v/>
      </c>
      <c r="E208" s="314" t="str">
        <f>IF(Barèmes!E207="","",Barèmes!E207)</f>
        <v/>
      </c>
      <c r="F208" s="314" t="str">
        <f>IF(Barèmes!F207="","",Barèmes!F207)</f>
        <v/>
      </c>
      <c r="G208" s="314" t="str">
        <f>IF(Barèmes!G207="","",Barèmes!G207)</f>
        <v/>
      </c>
      <c r="H208" s="314" t="str">
        <f>IF(Barèmes!H207="","",Barèmes!H207)</f>
        <v/>
      </c>
      <c r="I208" s="272"/>
      <c r="J208" s="272" t="str">
        <f>Barèmes!I207</f>
        <v/>
      </c>
      <c r="K208" s="272"/>
      <c r="L208" s="315" t="str">
        <f>IF(Barèmes!L207="","",Barèmes!L207)</f>
        <v/>
      </c>
      <c r="M208" s="316" t="str">
        <f t="shared" si="15"/>
        <v/>
      </c>
      <c r="N208" s="317" t="str">
        <f t="shared" si="12"/>
        <v/>
      </c>
      <c r="O208" s="318" t="str">
        <f t="shared" si="13"/>
        <v/>
      </c>
      <c r="P208" s="319" t="str">
        <f t="shared" si="14"/>
        <v/>
      </c>
      <c r="Q208" s="320"/>
      <c r="R208" s="321"/>
    </row>
    <row r="209" spans="1:18" ht="20.100000000000001" customHeight="1" x14ac:dyDescent="0.25">
      <c r="A209" s="292">
        <v>203</v>
      </c>
      <c r="B209" s="314" t="str">
        <f>IF(Barèmes!B208="","",Barèmes!B208)</f>
        <v/>
      </c>
      <c r="C209" s="314" t="str">
        <f>IF(Barèmes!C208="","",Barèmes!C208)</f>
        <v/>
      </c>
      <c r="D209" s="314" t="str">
        <f>IF(Barèmes!D208="","",Barèmes!D208)</f>
        <v/>
      </c>
      <c r="E209" s="314" t="str">
        <f>IF(Barèmes!E208="","",Barèmes!E208)</f>
        <v/>
      </c>
      <c r="F209" s="314" t="str">
        <f>IF(Barèmes!F208="","",Barèmes!F208)</f>
        <v/>
      </c>
      <c r="G209" s="314" t="str">
        <f>IF(Barèmes!G208="","",Barèmes!G208)</f>
        <v/>
      </c>
      <c r="H209" s="314" t="str">
        <f>IF(Barèmes!H208="","",Barèmes!H208)</f>
        <v/>
      </c>
      <c r="I209" s="272"/>
      <c r="J209" s="272" t="str">
        <f>Barèmes!I208</f>
        <v/>
      </c>
      <c r="K209" s="272"/>
      <c r="L209" s="315" t="str">
        <f>IF(Barèmes!L208="","",Barèmes!L208)</f>
        <v/>
      </c>
      <c r="M209" s="316" t="str">
        <f t="shared" si="15"/>
        <v/>
      </c>
      <c r="N209" s="317" t="str">
        <f t="shared" si="12"/>
        <v/>
      </c>
      <c r="O209" s="318" t="str">
        <f t="shared" si="13"/>
        <v/>
      </c>
      <c r="P209" s="319" t="str">
        <f t="shared" si="14"/>
        <v/>
      </c>
      <c r="Q209" s="320"/>
      <c r="R209" s="321"/>
    </row>
    <row r="210" spans="1:18" ht="20.100000000000001" customHeight="1" x14ac:dyDescent="0.25">
      <c r="A210" s="292">
        <v>204</v>
      </c>
      <c r="B210" s="314" t="str">
        <f>IF(Barèmes!B209="","",Barèmes!B209)</f>
        <v/>
      </c>
      <c r="C210" s="314" t="str">
        <f>IF(Barèmes!C209="","",Barèmes!C209)</f>
        <v/>
      </c>
      <c r="D210" s="314" t="str">
        <f>IF(Barèmes!D209="","",Barèmes!D209)</f>
        <v/>
      </c>
      <c r="E210" s="314" t="str">
        <f>IF(Barèmes!E209="","",Barèmes!E209)</f>
        <v/>
      </c>
      <c r="F210" s="314" t="str">
        <f>IF(Barèmes!F209="","",Barèmes!F209)</f>
        <v/>
      </c>
      <c r="G210" s="314" t="str">
        <f>IF(Barèmes!G209="","",Barèmes!G209)</f>
        <v/>
      </c>
      <c r="H210" s="314" t="str">
        <f>IF(Barèmes!H209="","",Barèmes!H209)</f>
        <v/>
      </c>
      <c r="I210" s="272"/>
      <c r="J210" s="272" t="str">
        <f>Barèmes!I209</f>
        <v/>
      </c>
      <c r="K210" s="272"/>
      <c r="L210" s="315" t="str">
        <f>IF(Barèmes!L209="","",Barèmes!L209)</f>
        <v/>
      </c>
      <c r="M210" s="316" t="str">
        <f t="shared" si="15"/>
        <v/>
      </c>
      <c r="N210" s="317" t="str">
        <f t="shared" si="12"/>
        <v/>
      </c>
      <c r="O210" s="318" t="str">
        <f t="shared" si="13"/>
        <v/>
      </c>
      <c r="P210" s="319" t="str">
        <f t="shared" si="14"/>
        <v/>
      </c>
      <c r="Q210" s="320"/>
      <c r="R210" s="321"/>
    </row>
    <row r="211" spans="1:18" ht="20.100000000000001" customHeight="1" x14ac:dyDescent="0.25">
      <c r="A211" s="292">
        <v>205</v>
      </c>
      <c r="B211" s="314" t="str">
        <f>IF(Barèmes!B210="","",Barèmes!B210)</f>
        <v/>
      </c>
      <c r="C211" s="314" t="str">
        <f>IF(Barèmes!C210="","",Barèmes!C210)</f>
        <v/>
      </c>
      <c r="D211" s="314" t="str">
        <f>IF(Barèmes!D210="","",Barèmes!D210)</f>
        <v/>
      </c>
      <c r="E211" s="314" t="str">
        <f>IF(Barèmes!E210="","",Barèmes!E210)</f>
        <v/>
      </c>
      <c r="F211" s="314" t="str">
        <f>IF(Barèmes!F210="","",Barèmes!F210)</f>
        <v/>
      </c>
      <c r="G211" s="314" t="str">
        <f>IF(Barèmes!G210="","",Barèmes!G210)</f>
        <v/>
      </c>
      <c r="H211" s="314" t="str">
        <f>IF(Barèmes!H210="","",Barèmes!H210)</f>
        <v/>
      </c>
      <c r="I211" s="272"/>
      <c r="J211" s="272" t="str">
        <f>Barèmes!I210</f>
        <v/>
      </c>
      <c r="K211" s="272"/>
      <c r="L211" s="315" t="str">
        <f>IF(Barèmes!L210="","",Barèmes!L210)</f>
        <v/>
      </c>
      <c r="M211" s="316" t="str">
        <f t="shared" si="15"/>
        <v/>
      </c>
      <c r="N211" s="317" t="str">
        <f t="shared" si="12"/>
        <v/>
      </c>
      <c r="O211" s="318" t="str">
        <f t="shared" si="13"/>
        <v/>
      </c>
      <c r="P211" s="319" t="str">
        <f t="shared" si="14"/>
        <v/>
      </c>
      <c r="Q211" s="320"/>
      <c r="R211" s="321"/>
    </row>
    <row r="212" spans="1:18" ht="20.100000000000001" customHeight="1" x14ac:dyDescent="0.25">
      <c r="A212" s="292">
        <v>206</v>
      </c>
      <c r="B212" s="314" t="str">
        <f>IF(Barèmes!B211="","",Barèmes!B211)</f>
        <v/>
      </c>
      <c r="C212" s="314" t="str">
        <f>IF(Barèmes!C211="","",Barèmes!C211)</f>
        <v/>
      </c>
      <c r="D212" s="314" t="str">
        <f>IF(Barèmes!D211="","",Barèmes!D211)</f>
        <v/>
      </c>
      <c r="E212" s="314" t="str">
        <f>IF(Barèmes!E211="","",Barèmes!E211)</f>
        <v/>
      </c>
      <c r="F212" s="314" t="str">
        <f>IF(Barèmes!F211="","",Barèmes!F211)</f>
        <v/>
      </c>
      <c r="G212" s="314" t="str">
        <f>IF(Barèmes!G211="","",Barèmes!G211)</f>
        <v/>
      </c>
      <c r="H212" s="314" t="str">
        <f>IF(Barèmes!H211="","",Barèmes!H211)</f>
        <v/>
      </c>
      <c r="I212" s="272"/>
      <c r="J212" s="272" t="str">
        <f>Barèmes!I211</f>
        <v/>
      </c>
      <c r="K212" s="272"/>
      <c r="L212" s="315" t="str">
        <f>IF(Barèmes!L211="","",Barèmes!L211)</f>
        <v/>
      </c>
      <c r="M212" s="316" t="str">
        <f t="shared" si="15"/>
        <v/>
      </c>
      <c r="N212" s="317" t="str">
        <f t="shared" si="12"/>
        <v/>
      </c>
      <c r="O212" s="318" t="str">
        <f t="shared" si="13"/>
        <v/>
      </c>
      <c r="P212" s="319" t="str">
        <f t="shared" si="14"/>
        <v/>
      </c>
      <c r="Q212" s="320"/>
      <c r="R212" s="321"/>
    </row>
    <row r="213" spans="1:18" ht="20.100000000000001" customHeight="1" x14ac:dyDescent="0.25">
      <c r="A213" s="292">
        <v>207</v>
      </c>
      <c r="B213" s="314" t="str">
        <f>IF(Barèmes!B212="","",Barèmes!B212)</f>
        <v/>
      </c>
      <c r="C213" s="314" t="str">
        <f>IF(Barèmes!C212="","",Barèmes!C212)</f>
        <v/>
      </c>
      <c r="D213" s="314" t="str">
        <f>IF(Barèmes!D212="","",Barèmes!D212)</f>
        <v/>
      </c>
      <c r="E213" s="314" t="str">
        <f>IF(Barèmes!E212="","",Barèmes!E212)</f>
        <v/>
      </c>
      <c r="F213" s="314" t="str">
        <f>IF(Barèmes!F212="","",Barèmes!F212)</f>
        <v/>
      </c>
      <c r="G213" s="314" t="str">
        <f>IF(Barèmes!G212="","",Barèmes!G212)</f>
        <v/>
      </c>
      <c r="H213" s="314" t="str">
        <f>IF(Barèmes!H212="","",Barèmes!H212)</f>
        <v/>
      </c>
      <c r="I213" s="272"/>
      <c r="J213" s="272" t="str">
        <f>Barèmes!I212</f>
        <v/>
      </c>
      <c r="K213" s="272"/>
      <c r="L213" s="315" t="str">
        <f>IF(Barèmes!L212="","",Barèmes!L212)</f>
        <v/>
      </c>
      <c r="M213" s="316" t="str">
        <f t="shared" si="15"/>
        <v/>
      </c>
      <c r="N213" s="317" t="str">
        <f t="shared" si="12"/>
        <v/>
      </c>
      <c r="O213" s="318" t="str">
        <f t="shared" si="13"/>
        <v/>
      </c>
      <c r="P213" s="319" t="str">
        <f t="shared" si="14"/>
        <v/>
      </c>
      <c r="Q213" s="320"/>
      <c r="R213" s="321"/>
    </row>
    <row r="214" spans="1:18" ht="20.100000000000001" customHeight="1" x14ac:dyDescent="0.25">
      <c r="A214" s="292">
        <v>208</v>
      </c>
      <c r="B214" s="314" t="str">
        <f>IF(Barèmes!B213="","",Barèmes!B213)</f>
        <v/>
      </c>
      <c r="C214" s="314" t="str">
        <f>IF(Barèmes!C213="","",Barèmes!C213)</f>
        <v/>
      </c>
      <c r="D214" s="314" t="str">
        <f>IF(Barèmes!D213="","",Barèmes!D213)</f>
        <v/>
      </c>
      <c r="E214" s="314" t="str">
        <f>IF(Barèmes!E213="","",Barèmes!E213)</f>
        <v/>
      </c>
      <c r="F214" s="314" t="str">
        <f>IF(Barèmes!F213="","",Barèmes!F213)</f>
        <v/>
      </c>
      <c r="G214" s="314" t="str">
        <f>IF(Barèmes!G213="","",Barèmes!G213)</f>
        <v/>
      </c>
      <c r="H214" s="314" t="str">
        <f>IF(Barèmes!H213="","",Barèmes!H213)</f>
        <v/>
      </c>
      <c r="I214" s="272"/>
      <c r="J214" s="272" t="str">
        <f>Barèmes!I213</f>
        <v/>
      </c>
      <c r="K214" s="272"/>
      <c r="L214" s="315" t="str">
        <f>IF(Barèmes!L213="","",Barèmes!L213)</f>
        <v/>
      </c>
      <c r="M214" s="316" t="str">
        <f t="shared" si="15"/>
        <v/>
      </c>
      <c r="N214" s="317" t="str">
        <f t="shared" si="12"/>
        <v/>
      </c>
      <c r="O214" s="318" t="str">
        <f t="shared" si="13"/>
        <v/>
      </c>
      <c r="P214" s="319" t="str">
        <f t="shared" si="14"/>
        <v/>
      </c>
      <c r="Q214" s="320"/>
      <c r="R214" s="321"/>
    </row>
    <row r="215" spans="1:18" ht="20.100000000000001" customHeight="1" x14ac:dyDescent="0.25">
      <c r="A215" s="292">
        <v>209</v>
      </c>
      <c r="B215" s="314" t="str">
        <f>IF(Barèmes!B214="","",Barèmes!B214)</f>
        <v/>
      </c>
      <c r="C215" s="314" t="str">
        <f>IF(Barèmes!C214="","",Barèmes!C214)</f>
        <v/>
      </c>
      <c r="D215" s="314" t="str">
        <f>IF(Barèmes!D214="","",Barèmes!D214)</f>
        <v/>
      </c>
      <c r="E215" s="314" t="str">
        <f>IF(Barèmes!E214="","",Barèmes!E214)</f>
        <v/>
      </c>
      <c r="F215" s="314" t="str">
        <f>IF(Barèmes!F214="","",Barèmes!F214)</f>
        <v/>
      </c>
      <c r="G215" s="314" t="str">
        <f>IF(Barèmes!G214="","",Barèmes!G214)</f>
        <v/>
      </c>
      <c r="H215" s="314" t="str">
        <f>IF(Barèmes!H214="","",Barèmes!H214)</f>
        <v/>
      </c>
      <c r="I215" s="272"/>
      <c r="J215" s="272" t="str">
        <f>Barèmes!I214</f>
        <v/>
      </c>
      <c r="K215" s="272"/>
      <c r="L215" s="315" t="str">
        <f>IF(Barèmes!L214="","",Barèmes!L214)</f>
        <v/>
      </c>
      <c r="M215" s="316" t="str">
        <f t="shared" si="15"/>
        <v/>
      </c>
      <c r="N215" s="317" t="str">
        <f t="shared" si="12"/>
        <v/>
      </c>
      <c r="O215" s="318" t="str">
        <f t="shared" si="13"/>
        <v/>
      </c>
      <c r="P215" s="319" t="str">
        <f t="shared" si="14"/>
        <v/>
      </c>
      <c r="Q215" s="320"/>
      <c r="R215" s="321"/>
    </row>
    <row r="216" spans="1:18" ht="20.100000000000001" customHeight="1" x14ac:dyDescent="0.25">
      <c r="A216" s="292">
        <v>210</v>
      </c>
      <c r="B216" s="314" t="str">
        <f>IF(Barèmes!B215="","",Barèmes!B215)</f>
        <v/>
      </c>
      <c r="C216" s="314" t="str">
        <f>IF(Barèmes!C215="","",Barèmes!C215)</f>
        <v/>
      </c>
      <c r="D216" s="314" t="str">
        <f>IF(Barèmes!D215="","",Barèmes!D215)</f>
        <v/>
      </c>
      <c r="E216" s="314" t="str">
        <f>IF(Barèmes!E215="","",Barèmes!E215)</f>
        <v/>
      </c>
      <c r="F216" s="314" t="str">
        <f>IF(Barèmes!F215="","",Barèmes!F215)</f>
        <v/>
      </c>
      <c r="G216" s="314" t="str">
        <f>IF(Barèmes!G215="","",Barèmes!G215)</f>
        <v/>
      </c>
      <c r="H216" s="314" t="str">
        <f>IF(Barèmes!H215="","",Barèmes!H215)</f>
        <v/>
      </c>
      <c r="I216" s="272"/>
      <c r="J216" s="272" t="str">
        <f>Barèmes!I215</f>
        <v/>
      </c>
      <c r="K216" s="272"/>
      <c r="L216" s="315" t="str">
        <f>IF(Barèmes!L215="","",Barèmes!L215)</f>
        <v/>
      </c>
      <c r="M216" s="316" t="str">
        <f t="shared" si="15"/>
        <v/>
      </c>
      <c r="N216" s="317" t="str">
        <f t="shared" si="12"/>
        <v/>
      </c>
      <c r="O216" s="318" t="str">
        <f t="shared" si="13"/>
        <v/>
      </c>
      <c r="P216" s="319" t="str">
        <f t="shared" si="14"/>
        <v/>
      </c>
      <c r="Q216" s="320"/>
      <c r="R216" s="321"/>
    </row>
    <row r="217" spans="1:18" ht="20.100000000000001" customHeight="1" x14ac:dyDescent="0.25">
      <c r="A217" s="292">
        <v>211</v>
      </c>
      <c r="B217" s="314" t="str">
        <f>IF(Barèmes!B216="","",Barèmes!B216)</f>
        <v/>
      </c>
      <c r="C217" s="314" t="str">
        <f>IF(Barèmes!C216="","",Barèmes!C216)</f>
        <v/>
      </c>
      <c r="D217" s="314" t="str">
        <f>IF(Barèmes!D216="","",Barèmes!D216)</f>
        <v/>
      </c>
      <c r="E217" s="314" t="str">
        <f>IF(Barèmes!E216="","",Barèmes!E216)</f>
        <v/>
      </c>
      <c r="F217" s="314" t="str">
        <f>IF(Barèmes!F216="","",Barèmes!F216)</f>
        <v/>
      </c>
      <c r="G217" s="314" t="str">
        <f>IF(Barèmes!G216="","",Barèmes!G216)</f>
        <v/>
      </c>
      <c r="H217" s="314" t="str">
        <f>IF(Barèmes!H216="","",Barèmes!H216)</f>
        <v/>
      </c>
      <c r="I217" s="272"/>
      <c r="J217" s="272" t="str">
        <f>Barèmes!I216</f>
        <v/>
      </c>
      <c r="K217" s="272"/>
      <c r="L217" s="315" t="str">
        <f>IF(Barèmes!L216="","",Barèmes!L216)</f>
        <v/>
      </c>
      <c r="M217" s="316" t="str">
        <f t="shared" si="15"/>
        <v/>
      </c>
      <c r="N217" s="317" t="str">
        <f t="shared" si="12"/>
        <v/>
      </c>
      <c r="O217" s="318" t="str">
        <f t="shared" si="13"/>
        <v/>
      </c>
      <c r="P217" s="319" t="str">
        <f t="shared" si="14"/>
        <v/>
      </c>
      <c r="Q217" s="320"/>
      <c r="R217" s="321"/>
    </row>
    <row r="218" spans="1:18" ht="20.100000000000001" customHeight="1" x14ac:dyDescent="0.25">
      <c r="A218" s="292">
        <v>212</v>
      </c>
      <c r="B218" s="314" t="str">
        <f>IF(Barèmes!B217="","",Barèmes!B217)</f>
        <v/>
      </c>
      <c r="C218" s="314" t="str">
        <f>IF(Barèmes!C217="","",Barèmes!C217)</f>
        <v/>
      </c>
      <c r="D218" s="314" t="str">
        <f>IF(Barèmes!D217="","",Barèmes!D217)</f>
        <v/>
      </c>
      <c r="E218" s="314" t="str">
        <f>IF(Barèmes!E217="","",Barèmes!E217)</f>
        <v/>
      </c>
      <c r="F218" s="314" t="str">
        <f>IF(Barèmes!F217="","",Barèmes!F217)</f>
        <v/>
      </c>
      <c r="G218" s="314" t="str">
        <f>IF(Barèmes!G217="","",Barèmes!G217)</f>
        <v/>
      </c>
      <c r="H218" s="314" t="str">
        <f>IF(Barèmes!H217="","",Barèmes!H217)</f>
        <v/>
      </c>
      <c r="I218" s="272"/>
      <c r="J218" s="272" t="str">
        <f>Barèmes!I217</f>
        <v/>
      </c>
      <c r="K218" s="272"/>
      <c r="L218" s="315" t="str">
        <f>IF(Barèmes!L217="","",Barèmes!L217)</f>
        <v/>
      </c>
      <c r="M218" s="316" t="str">
        <f t="shared" si="15"/>
        <v/>
      </c>
      <c r="N218" s="317" t="str">
        <f t="shared" si="12"/>
        <v/>
      </c>
      <c r="O218" s="318" t="str">
        <f t="shared" si="13"/>
        <v/>
      </c>
      <c r="P218" s="319" t="str">
        <f t="shared" si="14"/>
        <v/>
      </c>
      <c r="Q218" s="320"/>
      <c r="R218" s="321"/>
    </row>
    <row r="219" spans="1:18" ht="20.100000000000001" customHeight="1" x14ac:dyDescent="0.25">
      <c r="A219" s="292">
        <v>213</v>
      </c>
      <c r="B219" s="314" t="str">
        <f>IF(Barèmes!B218="","",Barèmes!B218)</f>
        <v/>
      </c>
      <c r="C219" s="314" t="str">
        <f>IF(Barèmes!C218="","",Barèmes!C218)</f>
        <v/>
      </c>
      <c r="D219" s="314" t="str">
        <f>IF(Barèmes!D218="","",Barèmes!D218)</f>
        <v/>
      </c>
      <c r="E219" s="314" t="str">
        <f>IF(Barèmes!E218="","",Barèmes!E218)</f>
        <v/>
      </c>
      <c r="F219" s="314" t="str">
        <f>IF(Barèmes!F218="","",Barèmes!F218)</f>
        <v/>
      </c>
      <c r="G219" s="314" t="str">
        <f>IF(Barèmes!G218="","",Barèmes!G218)</f>
        <v/>
      </c>
      <c r="H219" s="314" t="str">
        <f>IF(Barèmes!H218="","",Barèmes!H218)</f>
        <v/>
      </c>
      <c r="I219" s="272"/>
      <c r="J219" s="272" t="str">
        <f>Barèmes!I218</f>
        <v/>
      </c>
      <c r="K219" s="272"/>
      <c r="L219" s="315" t="str">
        <f>IF(Barèmes!L218="","",Barèmes!L218)</f>
        <v/>
      </c>
      <c r="M219" s="316" t="str">
        <f t="shared" si="15"/>
        <v/>
      </c>
      <c r="N219" s="317" t="str">
        <f t="shared" si="12"/>
        <v/>
      </c>
      <c r="O219" s="318" t="str">
        <f t="shared" si="13"/>
        <v/>
      </c>
      <c r="P219" s="319" t="str">
        <f t="shared" si="14"/>
        <v/>
      </c>
      <c r="Q219" s="320"/>
      <c r="R219" s="321"/>
    </row>
    <row r="220" spans="1:18" ht="20.100000000000001" customHeight="1" x14ac:dyDescent="0.25">
      <c r="A220" s="292">
        <v>214</v>
      </c>
      <c r="B220" s="314" t="str">
        <f>IF(Barèmes!B219="","",Barèmes!B219)</f>
        <v/>
      </c>
      <c r="C220" s="314" t="str">
        <f>IF(Barèmes!C219="","",Barèmes!C219)</f>
        <v/>
      </c>
      <c r="D220" s="314" t="str">
        <f>IF(Barèmes!D219="","",Barèmes!D219)</f>
        <v/>
      </c>
      <c r="E220" s="314" t="str">
        <f>IF(Barèmes!E219="","",Barèmes!E219)</f>
        <v/>
      </c>
      <c r="F220" s="314" t="str">
        <f>IF(Barèmes!F219="","",Barèmes!F219)</f>
        <v/>
      </c>
      <c r="G220" s="314" t="str">
        <f>IF(Barèmes!G219="","",Barèmes!G219)</f>
        <v/>
      </c>
      <c r="H220" s="314" t="str">
        <f>IF(Barèmes!H219="","",Barèmes!H219)</f>
        <v/>
      </c>
      <c r="I220" s="272"/>
      <c r="J220" s="272" t="str">
        <f>Barèmes!I219</f>
        <v/>
      </c>
      <c r="K220" s="272"/>
      <c r="L220" s="315" t="str">
        <f>IF(Barèmes!L219="","",Barèmes!L219)</f>
        <v/>
      </c>
      <c r="M220" s="316" t="str">
        <f t="shared" si="15"/>
        <v/>
      </c>
      <c r="N220" s="317" t="str">
        <f t="shared" si="12"/>
        <v/>
      </c>
      <c r="O220" s="318" t="str">
        <f t="shared" si="13"/>
        <v/>
      </c>
      <c r="P220" s="319" t="str">
        <f t="shared" si="14"/>
        <v/>
      </c>
      <c r="Q220" s="320"/>
      <c r="R220" s="321"/>
    </row>
    <row r="221" spans="1:18" ht="20.100000000000001" customHeight="1" x14ac:dyDescent="0.25">
      <c r="A221" s="292">
        <v>215</v>
      </c>
      <c r="B221" s="314" t="str">
        <f>IF(Barèmes!B220="","",Barèmes!B220)</f>
        <v/>
      </c>
      <c r="C221" s="314" t="str">
        <f>IF(Barèmes!C220="","",Barèmes!C220)</f>
        <v/>
      </c>
      <c r="D221" s="314" t="str">
        <f>IF(Barèmes!D220="","",Barèmes!D220)</f>
        <v/>
      </c>
      <c r="E221" s="314" t="str">
        <f>IF(Barèmes!E220="","",Barèmes!E220)</f>
        <v/>
      </c>
      <c r="F221" s="314" t="str">
        <f>IF(Barèmes!F220="","",Barèmes!F220)</f>
        <v/>
      </c>
      <c r="G221" s="314" t="str">
        <f>IF(Barèmes!G220="","",Barèmes!G220)</f>
        <v/>
      </c>
      <c r="H221" s="314" t="str">
        <f>IF(Barèmes!H220="","",Barèmes!H220)</f>
        <v/>
      </c>
      <c r="I221" s="272"/>
      <c r="J221" s="272" t="str">
        <f>Barèmes!I220</f>
        <v/>
      </c>
      <c r="K221" s="272"/>
      <c r="L221" s="315" t="str">
        <f>IF(Barèmes!L220="","",Barèmes!L220)</f>
        <v/>
      </c>
      <c r="M221" s="316" t="str">
        <f t="shared" si="15"/>
        <v/>
      </c>
      <c r="N221" s="317" t="str">
        <f t="shared" si="12"/>
        <v/>
      </c>
      <c r="O221" s="318" t="str">
        <f t="shared" si="13"/>
        <v/>
      </c>
      <c r="P221" s="319" t="str">
        <f t="shared" si="14"/>
        <v/>
      </c>
      <c r="Q221" s="320"/>
      <c r="R221" s="321"/>
    </row>
    <row r="222" spans="1:18" ht="20.100000000000001" customHeight="1" x14ac:dyDescent="0.25">
      <c r="A222" s="292">
        <v>216</v>
      </c>
      <c r="B222" s="314" t="str">
        <f>IF(Barèmes!B221="","",Barèmes!B221)</f>
        <v/>
      </c>
      <c r="C222" s="314" t="str">
        <f>IF(Barèmes!C221="","",Barèmes!C221)</f>
        <v/>
      </c>
      <c r="D222" s="314" t="str">
        <f>IF(Barèmes!D221="","",Barèmes!D221)</f>
        <v/>
      </c>
      <c r="E222" s="314" t="str">
        <f>IF(Barèmes!E221="","",Barèmes!E221)</f>
        <v/>
      </c>
      <c r="F222" s="314" t="str">
        <f>IF(Barèmes!F221="","",Barèmes!F221)</f>
        <v/>
      </c>
      <c r="G222" s="314" t="str">
        <f>IF(Barèmes!G221="","",Barèmes!G221)</f>
        <v/>
      </c>
      <c r="H222" s="314" t="str">
        <f>IF(Barèmes!H221="","",Barèmes!H221)</f>
        <v/>
      </c>
      <c r="I222" s="272"/>
      <c r="J222" s="272" t="str">
        <f>Barèmes!I221</f>
        <v/>
      </c>
      <c r="K222" s="272"/>
      <c r="L222" s="315" t="str">
        <f>IF(Barèmes!L221="","",Barèmes!L221)</f>
        <v/>
      </c>
      <c r="M222" s="316" t="str">
        <f t="shared" si="15"/>
        <v/>
      </c>
      <c r="N222" s="317" t="str">
        <f t="shared" si="12"/>
        <v/>
      </c>
      <c r="O222" s="318" t="str">
        <f t="shared" si="13"/>
        <v/>
      </c>
      <c r="P222" s="319" t="str">
        <f t="shared" si="14"/>
        <v/>
      </c>
      <c r="Q222" s="320"/>
      <c r="R222" s="321"/>
    </row>
    <row r="223" spans="1:18" ht="20.100000000000001" customHeight="1" x14ac:dyDescent="0.25">
      <c r="A223" s="292">
        <v>217</v>
      </c>
      <c r="B223" s="314" t="str">
        <f>IF(Barèmes!B222="","",Barèmes!B222)</f>
        <v/>
      </c>
      <c r="C223" s="314" t="str">
        <f>IF(Barèmes!C222="","",Barèmes!C222)</f>
        <v/>
      </c>
      <c r="D223" s="314" t="str">
        <f>IF(Barèmes!D222="","",Barèmes!D222)</f>
        <v/>
      </c>
      <c r="E223" s="314" t="str">
        <f>IF(Barèmes!E222="","",Barèmes!E222)</f>
        <v/>
      </c>
      <c r="F223" s="314" t="str">
        <f>IF(Barèmes!F222="","",Barèmes!F222)</f>
        <v/>
      </c>
      <c r="G223" s="314" t="str">
        <f>IF(Barèmes!G222="","",Barèmes!G222)</f>
        <v/>
      </c>
      <c r="H223" s="314" t="str">
        <f>IF(Barèmes!H222="","",Barèmes!H222)</f>
        <v/>
      </c>
      <c r="I223" s="272"/>
      <c r="J223" s="272" t="str">
        <f>Barèmes!I222</f>
        <v/>
      </c>
      <c r="K223" s="272"/>
      <c r="L223" s="315" t="str">
        <f>IF(Barèmes!L222="","",Barèmes!L222)</f>
        <v/>
      </c>
      <c r="M223" s="316" t="str">
        <f t="shared" si="15"/>
        <v/>
      </c>
      <c r="N223" s="317" t="str">
        <f t="shared" si="12"/>
        <v/>
      </c>
      <c r="O223" s="318" t="str">
        <f t="shared" si="13"/>
        <v/>
      </c>
      <c r="P223" s="319" t="str">
        <f t="shared" si="14"/>
        <v/>
      </c>
      <c r="Q223" s="320"/>
      <c r="R223" s="321"/>
    </row>
    <row r="224" spans="1:18" ht="20.100000000000001" customHeight="1" x14ac:dyDescent="0.25">
      <c r="A224" s="292">
        <v>218</v>
      </c>
      <c r="B224" s="314" t="str">
        <f>IF(Barèmes!B223="","",Barèmes!B223)</f>
        <v/>
      </c>
      <c r="C224" s="314" t="str">
        <f>IF(Barèmes!C223="","",Barèmes!C223)</f>
        <v/>
      </c>
      <c r="D224" s="314" t="str">
        <f>IF(Barèmes!D223="","",Barèmes!D223)</f>
        <v/>
      </c>
      <c r="E224" s="314" t="str">
        <f>IF(Barèmes!E223="","",Barèmes!E223)</f>
        <v/>
      </c>
      <c r="F224" s="314" t="str">
        <f>IF(Barèmes!F223="","",Barèmes!F223)</f>
        <v/>
      </c>
      <c r="G224" s="314" t="str">
        <f>IF(Barèmes!G223="","",Barèmes!G223)</f>
        <v/>
      </c>
      <c r="H224" s="314" t="str">
        <f>IF(Barèmes!H223="","",Barèmes!H223)</f>
        <v/>
      </c>
      <c r="I224" s="272"/>
      <c r="J224" s="272" t="str">
        <f>Barèmes!I223</f>
        <v/>
      </c>
      <c r="K224" s="272"/>
      <c r="L224" s="315" t="str">
        <f>IF(Barèmes!L223="","",Barèmes!L223)</f>
        <v/>
      </c>
      <c r="M224" s="316" t="str">
        <f t="shared" si="15"/>
        <v/>
      </c>
      <c r="N224" s="317" t="str">
        <f t="shared" si="12"/>
        <v/>
      </c>
      <c r="O224" s="318" t="str">
        <f t="shared" si="13"/>
        <v/>
      </c>
      <c r="P224" s="319" t="str">
        <f t="shared" si="14"/>
        <v/>
      </c>
      <c r="Q224" s="320"/>
      <c r="R224" s="321"/>
    </row>
    <row r="225" spans="1:18" ht="20.100000000000001" customHeight="1" x14ac:dyDescent="0.25">
      <c r="A225" s="292">
        <v>219</v>
      </c>
      <c r="B225" s="314" t="str">
        <f>IF(Barèmes!B224="","",Barèmes!B224)</f>
        <v/>
      </c>
      <c r="C225" s="314" t="str">
        <f>IF(Barèmes!C224="","",Barèmes!C224)</f>
        <v/>
      </c>
      <c r="D225" s="314" t="str">
        <f>IF(Barèmes!D224="","",Barèmes!D224)</f>
        <v/>
      </c>
      <c r="E225" s="314" t="str">
        <f>IF(Barèmes!E224="","",Barèmes!E224)</f>
        <v/>
      </c>
      <c r="F225" s="314" t="str">
        <f>IF(Barèmes!F224="","",Barèmes!F224)</f>
        <v/>
      </c>
      <c r="G225" s="314" t="str">
        <f>IF(Barèmes!G224="","",Barèmes!G224)</f>
        <v/>
      </c>
      <c r="H225" s="314" t="str">
        <f>IF(Barèmes!H224="","",Barèmes!H224)</f>
        <v/>
      </c>
      <c r="I225" s="272"/>
      <c r="J225" s="272" t="str">
        <f>Barèmes!I224</f>
        <v/>
      </c>
      <c r="K225" s="272"/>
      <c r="L225" s="315" t="str">
        <f>IF(Barèmes!L224="","",Barèmes!L224)</f>
        <v/>
      </c>
      <c r="M225" s="316" t="str">
        <f t="shared" si="15"/>
        <v/>
      </c>
      <c r="N225" s="317" t="str">
        <f t="shared" si="12"/>
        <v/>
      </c>
      <c r="O225" s="318" t="str">
        <f t="shared" si="13"/>
        <v/>
      </c>
      <c r="P225" s="319" t="str">
        <f t="shared" si="14"/>
        <v/>
      </c>
      <c r="Q225" s="320"/>
      <c r="R225" s="321"/>
    </row>
    <row r="226" spans="1:18" ht="20.100000000000001" customHeight="1" x14ac:dyDescent="0.25">
      <c r="A226" s="292">
        <v>220</v>
      </c>
      <c r="B226" s="314" t="str">
        <f>IF(Barèmes!B225="","",Barèmes!B225)</f>
        <v/>
      </c>
      <c r="C226" s="314" t="str">
        <f>IF(Barèmes!C225="","",Barèmes!C225)</f>
        <v/>
      </c>
      <c r="D226" s="314" t="str">
        <f>IF(Barèmes!D225="","",Barèmes!D225)</f>
        <v/>
      </c>
      <c r="E226" s="314" t="str">
        <f>IF(Barèmes!E225="","",Barèmes!E225)</f>
        <v/>
      </c>
      <c r="F226" s="314" t="str">
        <f>IF(Barèmes!F225="","",Barèmes!F225)</f>
        <v/>
      </c>
      <c r="G226" s="314" t="str">
        <f>IF(Barèmes!G225="","",Barèmes!G225)</f>
        <v/>
      </c>
      <c r="H226" s="314" t="str">
        <f>IF(Barèmes!H225="","",Barèmes!H225)</f>
        <v/>
      </c>
      <c r="I226" s="272"/>
      <c r="J226" s="272" t="str">
        <f>Barèmes!I225</f>
        <v/>
      </c>
      <c r="K226" s="272"/>
      <c r="L226" s="315" t="str">
        <f>IF(Barèmes!L225="","",Barèmes!L225)</f>
        <v/>
      </c>
      <c r="M226" s="316" t="str">
        <f t="shared" si="15"/>
        <v/>
      </c>
      <c r="N226" s="317" t="str">
        <f t="shared" si="12"/>
        <v/>
      </c>
      <c r="O226" s="318" t="str">
        <f t="shared" si="13"/>
        <v/>
      </c>
      <c r="P226" s="319" t="str">
        <f t="shared" si="14"/>
        <v/>
      </c>
      <c r="Q226" s="320"/>
      <c r="R226" s="321"/>
    </row>
    <row r="227" spans="1:18" ht="20.100000000000001" customHeight="1" x14ac:dyDescent="0.25">
      <c r="A227" s="292">
        <v>221</v>
      </c>
      <c r="B227" s="314" t="str">
        <f>IF(Barèmes!B226="","",Barèmes!B226)</f>
        <v/>
      </c>
      <c r="C227" s="314" t="str">
        <f>IF(Barèmes!C226="","",Barèmes!C226)</f>
        <v/>
      </c>
      <c r="D227" s="314" t="str">
        <f>IF(Barèmes!D226="","",Barèmes!D226)</f>
        <v/>
      </c>
      <c r="E227" s="314" t="str">
        <f>IF(Barèmes!E226="","",Barèmes!E226)</f>
        <v/>
      </c>
      <c r="F227" s="314" t="str">
        <f>IF(Barèmes!F226="","",Barèmes!F226)</f>
        <v/>
      </c>
      <c r="G227" s="314" t="str">
        <f>IF(Barèmes!G226="","",Barèmes!G226)</f>
        <v/>
      </c>
      <c r="H227" s="314" t="str">
        <f>IF(Barèmes!H226="","",Barèmes!H226)</f>
        <v/>
      </c>
      <c r="I227" s="272"/>
      <c r="J227" s="272" t="str">
        <f>Barèmes!I226</f>
        <v/>
      </c>
      <c r="K227" s="272"/>
      <c r="L227" s="315" t="str">
        <f>IF(Barèmes!L226="","",Barèmes!L226)</f>
        <v/>
      </c>
      <c r="M227" s="316" t="str">
        <f t="shared" si="15"/>
        <v/>
      </c>
      <c r="N227" s="317" t="str">
        <f t="shared" si="12"/>
        <v/>
      </c>
      <c r="O227" s="318" t="str">
        <f t="shared" si="13"/>
        <v/>
      </c>
      <c r="P227" s="319" t="str">
        <f t="shared" si="14"/>
        <v/>
      </c>
      <c r="Q227" s="320"/>
      <c r="R227" s="321"/>
    </row>
    <row r="228" spans="1:18" ht="20.100000000000001" customHeight="1" x14ac:dyDescent="0.25">
      <c r="A228" s="292">
        <v>222</v>
      </c>
      <c r="B228" s="314" t="str">
        <f>IF(Barèmes!B227="","",Barèmes!B227)</f>
        <v/>
      </c>
      <c r="C228" s="314" t="str">
        <f>IF(Barèmes!C227="","",Barèmes!C227)</f>
        <v/>
      </c>
      <c r="D228" s="314" t="str">
        <f>IF(Barèmes!D227="","",Barèmes!D227)</f>
        <v/>
      </c>
      <c r="E228" s="314" t="str">
        <f>IF(Barèmes!E227="","",Barèmes!E227)</f>
        <v/>
      </c>
      <c r="F228" s="314" t="str">
        <f>IF(Barèmes!F227="","",Barèmes!F227)</f>
        <v/>
      </c>
      <c r="G228" s="314" t="str">
        <f>IF(Barèmes!G227="","",Barèmes!G227)</f>
        <v/>
      </c>
      <c r="H228" s="314" t="str">
        <f>IF(Barèmes!H227="","",Barèmes!H227)</f>
        <v/>
      </c>
      <c r="I228" s="272"/>
      <c r="J228" s="272" t="str">
        <f>Barèmes!I227</f>
        <v/>
      </c>
      <c r="K228" s="272"/>
      <c r="L228" s="315" t="str">
        <f>IF(Barèmes!L227="","",Barèmes!L227)</f>
        <v/>
      </c>
      <c r="M228" s="316" t="str">
        <f t="shared" si="15"/>
        <v/>
      </c>
      <c r="N228" s="317" t="str">
        <f t="shared" si="12"/>
        <v/>
      </c>
      <c r="O228" s="318" t="str">
        <f t="shared" si="13"/>
        <v/>
      </c>
      <c r="P228" s="319" t="str">
        <f t="shared" si="14"/>
        <v/>
      </c>
      <c r="Q228" s="320"/>
      <c r="R228" s="321"/>
    </row>
    <row r="229" spans="1:18" ht="20.100000000000001" customHeight="1" x14ac:dyDescent="0.25">
      <c r="A229" s="292">
        <v>223</v>
      </c>
      <c r="B229" s="314" t="str">
        <f>IF(Barèmes!B228="","",Barèmes!B228)</f>
        <v/>
      </c>
      <c r="C229" s="314" t="str">
        <f>IF(Barèmes!C228="","",Barèmes!C228)</f>
        <v/>
      </c>
      <c r="D229" s="314" t="str">
        <f>IF(Barèmes!D228="","",Barèmes!D228)</f>
        <v/>
      </c>
      <c r="E229" s="314" t="str">
        <f>IF(Barèmes!E228="","",Barèmes!E228)</f>
        <v/>
      </c>
      <c r="F229" s="314" t="str">
        <f>IF(Barèmes!F228="","",Barèmes!F228)</f>
        <v/>
      </c>
      <c r="G229" s="314" t="str">
        <f>IF(Barèmes!G228="","",Barèmes!G228)</f>
        <v/>
      </c>
      <c r="H229" s="314" t="str">
        <f>IF(Barèmes!H228="","",Barèmes!H228)</f>
        <v/>
      </c>
      <c r="I229" s="272"/>
      <c r="J229" s="272" t="str">
        <f>Barèmes!I228</f>
        <v/>
      </c>
      <c r="K229" s="272"/>
      <c r="L229" s="315" t="str">
        <f>IF(Barèmes!L228="","",Barèmes!L228)</f>
        <v/>
      </c>
      <c r="M229" s="316" t="str">
        <f t="shared" si="15"/>
        <v/>
      </c>
      <c r="N229" s="317" t="str">
        <f t="shared" si="12"/>
        <v/>
      </c>
      <c r="O229" s="318" t="str">
        <f t="shared" si="13"/>
        <v/>
      </c>
      <c r="P229" s="319" t="str">
        <f t="shared" si="14"/>
        <v/>
      </c>
      <c r="Q229" s="320"/>
      <c r="R229" s="321"/>
    </row>
    <row r="230" spans="1:18" ht="20.100000000000001" customHeight="1" x14ac:dyDescent="0.25">
      <c r="A230" s="292">
        <v>224</v>
      </c>
      <c r="B230" s="314" t="str">
        <f>IF(Barèmes!B229="","",Barèmes!B229)</f>
        <v/>
      </c>
      <c r="C230" s="314" t="str">
        <f>IF(Barèmes!C229="","",Barèmes!C229)</f>
        <v/>
      </c>
      <c r="D230" s="314" t="str">
        <f>IF(Barèmes!D229="","",Barèmes!D229)</f>
        <v/>
      </c>
      <c r="E230" s="314" t="str">
        <f>IF(Barèmes!E229="","",Barèmes!E229)</f>
        <v/>
      </c>
      <c r="F230" s="314" t="str">
        <f>IF(Barèmes!F229="","",Barèmes!F229)</f>
        <v/>
      </c>
      <c r="G230" s="314" t="str">
        <f>IF(Barèmes!G229="","",Barèmes!G229)</f>
        <v/>
      </c>
      <c r="H230" s="314" t="str">
        <f>IF(Barèmes!H229="","",Barèmes!H229)</f>
        <v/>
      </c>
      <c r="I230" s="272"/>
      <c r="J230" s="272" t="str">
        <f>Barèmes!I229</f>
        <v/>
      </c>
      <c r="K230" s="272"/>
      <c r="L230" s="315" t="str">
        <f>IF(Barèmes!L229="","",Barèmes!L229)</f>
        <v/>
      </c>
      <c r="M230" s="316" t="str">
        <f t="shared" si="15"/>
        <v/>
      </c>
      <c r="N230" s="317" t="str">
        <f t="shared" si="12"/>
        <v/>
      </c>
      <c r="O230" s="318" t="str">
        <f t="shared" si="13"/>
        <v/>
      </c>
      <c r="P230" s="319" t="str">
        <f t="shared" si="14"/>
        <v/>
      </c>
      <c r="Q230" s="320"/>
      <c r="R230" s="321"/>
    </row>
    <row r="231" spans="1:18" ht="20.100000000000001" customHeight="1" x14ac:dyDescent="0.25">
      <c r="A231" s="292">
        <v>225</v>
      </c>
      <c r="B231" s="314" t="str">
        <f>IF(Barèmes!B230="","",Barèmes!B230)</f>
        <v/>
      </c>
      <c r="C231" s="314" t="str">
        <f>IF(Barèmes!C230="","",Barèmes!C230)</f>
        <v/>
      </c>
      <c r="D231" s="314" t="str">
        <f>IF(Barèmes!D230="","",Barèmes!D230)</f>
        <v/>
      </c>
      <c r="E231" s="314" t="str">
        <f>IF(Barèmes!E230="","",Barèmes!E230)</f>
        <v/>
      </c>
      <c r="F231" s="314" t="str">
        <f>IF(Barèmes!F230="","",Barèmes!F230)</f>
        <v/>
      </c>
      <c r="G231" s="314" t="str">
        <f>IF(Barèmes!G230="","",Barèmes!G230)</f>
        <v/>
      </c>
      <c r="H231" s="314" t="str">
        <f>IF(Barèmes!H230="","",Barèmes!H230)</f>
        <v/>
      </c>
      <c r="I231" s="272"/>
      <c r="J231" s="272" t="str">
        <f>Barèmes!I230</f>
        <v/>
      </c>
      <c r="K231" s="272"/>
      <c r="L231" s="315" t="str">
        <f>IF(Barèmes!L230="","",Barèmes!L230)</f>
        <v/>
      </c>
      <c r="M231" s="316" t="str">
        <f t="shared" si="15"/>
        <v/>
      </c>
      <c r="N231" s="317" t="str">
        <f t="shared" si="12"/>
        <v/>
      </c>
      <c r="O231" s="318" t="str">
        <f t="shared" si="13"/>
        <v/>
      </c>
      <c r="P231" s="319" t="str">
        <f t="shared" si="14"/>
        <v/>
      </c>
      <c r="Q231" s="320"/>
      <c r="R231" s="321"/>
    </row>
    <row r="232" spans="1:18" ht="20.100000000000001" customHeight="1" x14ac:dyDescent="0.25">
      <c r="A232" s="292">
        <v>226</v>
      </c>
      <c r="B232" s="314" t="str">
        <f>IF(Barèmes!B231="","",Barèmes!B231)</f>
        <v/>
      </c>
      <c r="C232" s="314" t="str">
        <f>IF(Barèmes!C231="","",Barèmes!C231)</f>
        <v/>
      </c>
      <c r="D232" s="314" t="str">
        <f>IF(Barèmes!D231="","",Barèmes!D231)</f>
        <v/>
      </c>
      <c r="E232" s="314" t="str">
        <f>IF(Barèmes!E231="","",Barèmes!E231)</f>
        <v/>
      </c>
      <c r="F232" s="314" t="str">
        <f>IF(Barèmes!F231="","",Barèmes!F231)</f>
        <v/>
      </c>
      <c r="G232" s="314" t="str">
        <f>IF(Barèmes!G231="","",Barèmes!G231)</f>
        <v/>
      </c>
      <c r="H232" s="314" t="str">
        <f>IF(Barèmes!H231="","",Barèmes!H231)</f>
        <v/>
      </c>
      <c r="I232" s="272"/>
      <c r="J232" s="272" t="str">
        <f>Barèmes!I231</f>
        <v/>
      </c>
      <c r="K232" s="272"/>
      <c r="L232" s="315" t="str">
        <f>IF(Barèmes!L231="","",Barèmes!L231)</f>
        <v/>
      </c>
      <c r="M232" s="316" t="str">
        <f t="shared" si="15"/>
        <v/>
      </c>
      <c r="N232" s="317" t="str">
        <f t="shared" si="12"/>
        <v/>
      </c>
      <c r="O232" s="318" t="str">
        <f t="shared" si="13"/>
        <v/>
      </c>
      <c r="P232" s="319" t="str">
        <f t="shared" si="14"/>
        <v/>
      </c>
      <c r="Q232" s="320"/>
      <c r="R232" s="321"/>
    </row>
    <row r="233" spans="1:18" ht="20.100000000000001" customHeight="1" x14ac:dyDescent="0.25">
      <c r="A233" s="292">
        <v>227</v>
      </c>
      <c r="B233" s="314" t="str">
        <f>IF(Barèmes!B232="","",Barèmes!B232)</f>
        <v/>
      </c>
      <c r="C233" s="314" t="str">
        <f>IF(Barèmes!C232="","",Barèmes!C232)</f>
        <v/>
      </c>
      <c r="D233" s="314" t="str">
        <f>IF(Barèmes!D232="","",Barèmes!D232)</f>
        <v/>
      </c>
      <c r="E233" s="314" t="str">
        <f>IF(Barèmes!E232="","",Barèmes!E232)</f>
        <v/>
      </c>
      <c r="F233" s="314" t="str">
        <f>IF(Barèmes!F232="","",Barèmes!F232)</f>
        <v/>
      </c>
      <c r="G233" s="314" t="str">
        <f>IF(Barèmes!G232="","",Barèmes!G232)</f>
        <v/>
      </c>
      <c r="H233" s="314" t="str">
        <f>IF(Barèmes!H232="","",Barèmes!H232)</f>
        <v/>
      </c>
      <c r="I233" s="272"/>
      <c r="J233" s="272" t="str">
        <f>Barèmes!I232</f>
        <v/>
      </c>
      <c r="K233" s="272"/>
      <c r="L233" s="315" t="str">
        <f>IF(Barèmes!L232="","",Barèmes!L232)</f>
        <v/>
      </c>
      <c r="M233" s="316" t="str">
        <f t="shared" si="15"/>
        <v/>
      </c>
      <c r="N233" s="317" t="str">
        <f t="shared" si="12"/>
        <v/>
      </c>
      <c r="O233" s="318" t="str">
        <f t="shared" si="13"/>
        <v/>
      </c>
      <c r="P233" s="319" t="str">
        <f t="shared" si="14"/>
        <v/>
      </c>
      <c r="Q233" s="320"/>
      <c r="R233" s="321"/>
    </row>
    <row r="234" spans="1:18" ht="20.100000000000001" customHeight="1" x14ac:dyDescent="0.25">
      <c r="A234" s="292">
        <v>228</v>
      </c>
      <c r="B234" s="314" t="str">
        <f>IF(Barèmes!B233="","",Barèmes!B233)</f>
        <v/>
      </c>
      <c r="C234" s="314" t="str">
        <f>IF(Barèmes!C233="","",Barèmes!C233)</f>
        <v/>
      </c>
      <c r="D234" s="314" t="str">
        <f>IF(Barèmes!D233="","",Barèmes!D233)</f>
        <v/>
      </c>
      <c r="E234" s="314" t="str">
        <f>IF(Barèmes!E233="","",Barèmes!E233)</f>
        <v/>
      </c>
      <c r="F234" s="314" t="str">
        <f>IF(Barèmes!F233="","",Barèmes!F233)</f>
        <v/>
      </c>
      <c r="G234" s="314" t="str">
        <f>IF(Barèmes!G233="","",Barèmes!G233)</f>
        <v/>
      </c>
      <c r="H234" s="314" t="str">
        <f>IF(Barèmes!H233="","",Barèmes!H233)</f>
        <v/>
      </c>
      <c r="I234" s="272"/>
      <c r="J234" s="272" t="str">
        <f>Barèmes!I233</f>
        <v/>
      </c>
      <c r="K234" s="272"/>
      <c r="L234" s="315" t="str">
        <f>IF(Barèmes!L233="","",Barèmes!L233)</f>
        <v/>
      </c>
      <c r="M234" s="316" t="str">
        <f t="shared" si="15"/>
        <v/>
      </c>
      <c r="N234" s="317" t="str">
        <f t="shared" si="12"/>
        <v/>
      </c>
      <c r="O234" s="318" t="str">
        <f t="shared" si="13"/>
        <v/>
      </c>
      <c r="P234" s="319" t="str">
        <f t="shared" si="14"/>
        <v/>
      </c>
      <c r="Q234" s="320"/>
      <c r="R234" s="321"/>
    </row>
    <row r="235" spans="1:18" ht="20.100000000000001" customHeight="1" x14ac:dyDescent="0.25">
      <c r="A235" s="292">
        <v>229</v>
      </c>
      <c r="B235" s="314" t="str">
        <f>IF(Barèmes!B234="","",Barèmes!B234)</f>
        <v/>
      </c>
      <c r="C235" s="314" t="str">
        <f>IF(Barèmes!C234="","",Barèmes!C234)</f>
        <v/>
      </c>
      <c r="D235" s="314" t="str">
        <f>IF(Barèmes!D234="","",Barèmes!D234)</f>
        <v/>
      </c>
      <c r="E235" s="314" t="str">
        <f>IF(Barèmes!E234="","",Barèmes!E234)</f>
        <v/>
      </c>
      <c r="F235" s="314" t="str">
        <f>IF(Barèmes!F234="","",Barèmes!F234)</f>
        <v/>
      </c>
      <c r="G235" s="314" t="str">
        <f>IF(Barèmes!G234="","",Barèmes!G234)</f>
        <v/>
      </c>
      <c r="H235" s="314" t="str">
        <f>IF(Barèmes!H234="","",Barèmes!H234)</f>
        <v/>
      </c>
      <c r="I235" s="272"/>
      <c r="J235" s="272" t="str">
        <f>Barèmes!I234</f>
        <v/>
      </c>
      <c r="K235" s="272"/>
      <c r="L235" s="315" t="str">
        <f>IF(Barèmes!L234="","",Barèmes!L234)</f>
        <v/>
      </c>
      <c r="M235" s="316" t="str">
        <f t="shared" si="15"/>
        <v/>
      </c>
      <c r="N235" s="317" t="str">
        <f t="shared" si="12"/>
        <v/>
      </c>
      <c r="O235" s="318" t="str">
        <f t="shared" si="13"/>
        <v/>
      </c>
      <c r="P235" s="319" t="str">
        <f t="shared" si="14"/>
        <v/>
      </c>
      <c r="Q235" s="320"/>
      <c r="R235" s="321"/>
    </row>
    <row r="236" spans="1:18" ht="20.100000000000001" customHeight="1" x14ac:dyDescent="0.25">
      <c r="A236" s="292">
        <v>230</v>
      </c>
      <c r="B236" s="314" t="str">
        <f>IF(Barèmes!B235="","",Barèmes!B235)</f>
        <v/>
      </c>
      <c r="C236" s="314" t="str">
        <f>IF(Barèmes!C235="","",Barèmes!C235)</f>
        <v/>
      </c>
      <c r="D236" s="314" t="str">
        <f>IF(Barèmes!D235="","",Barèmes!D235)</f>
        <v/>
      </c>
      <c r="E236" s="314" t="str">
        <f>IF(Barèmes!E235="","",Barèmes!E235)</f>
        <v/>
      </c>
      <c r="F236" s="314" t="str">
        <f>IF(Barèmes!F235="","",Barèmes!F235)</f>
        <v/>
      </c>
      <c r="G236" s="314" t="str">
        <f>IF(Barèmes!G235="","",Barèmes!G235)</f>
        <v/>
      </c>
      <c r="H236" s="314" t="str">
        <f>IF(Barèmes!H235="","",Barèmes!H235)</f>
        <v/>
      </c>
      <c r="I236" s="272"/>
      <c r="J236" s="272" t="str">
        <f>Barèmes!I235</f>
        <v/>
      </c>
      <c r="K236" s="272"/>
      <c r="L236" s="315" t="str">
        <f>IF(Barèmes!L235="","",Barèmes!L235)</f>
        <v/>
      </c>
      <c r="M236" s="316" t="str">
        <f t="shared" si="15"/>
        <v/>
      </c>
      <c r="N236" s="317" t="str">
        <f t="shared" si="12"/>
        <v/>
      </c>
      <c r="O236" s="318" t="str">
        <f t="shared" si="13"/>
        <v/>
      </c>
      <c r="P236" s="319" t="str">
        <f t="shared" si="14"/>
        <v/>
      </c>
      <c r="Q236" s="320"/>
      <c r="R236" s="321"/>
    </row>
    <row r="237" spans="1:18" ht="20.100000000000001" customHeight="1" x14ac:dyDescent="0.25">
      <c r="A237" s="292">
        <v>231</v>
      </c>
      <c r="B237" s="314" t="str">
        <f>IF(Barèmes!B236="","",Barèmes!B236)</f>
        <v/>
      </c>
      <c r="C237" s="314" t="str">
        <f>IF(Barèmes!C236="","",Barèmes!C236)</f>
        <v/>
      </c>
      <c r="D237" s="314" t="str">
        <f>IF(Barèmes!D236="","",Barèmes!D236)</f>
        <v/>
      </c>
      <c r="E237" s="314" t="str">
        <f>IF(Barèmes!E236="","",Barèmes!E236)</f>
        <v/>
      </c>
      <c r="F237" s="314" t="str">
        <f>IF(Barèmes!F236="","",Barèmes!F236)</f>
        <v/>
      </c>
      <c r="G237" s="314" t="str">
        <f>IF(Barèmes!G236="","",Barèmes!G236)</f>
        <v/>
      </c>
      <c r="H237" s="314" t="str">
        <f>IF(Barèmes!H236="","",Barèmes!H236)</f>
        <v/>
      </c>
      <c r="I237" s="272"/>
      <c r="J237" s="272" t="str">
        <f>Barèmes!I236</f>
        <v/>
      </c>
      <c r="K237" s="272"/>
      <c r="L237" s="315" t="str">
        <f>IF(Barèmes!L236="","",Barèmes!L236)</f>
        <v/>
      </c>
      <c r="M237" s="316" t="str">
        <f t="shared" si="15"/>
        <v/>
      </c>
      <c r="N237" s="317" t="str">
        <f t="shared" si="12"/>
        <v/>
      </c>
      <c r="O237" s="318" t="str">
        <f t="shared" si="13"/>
        <v/>
      </c>
      <c r="P237" s="319" t="str">
        <f t="shared" si="14"/>
        <v/>
      </c>
      <c r="Q237" s="320"/>
      <c r="R237" s="321"/>
    </row>
    <row r="238" spans="1:18" ht="20.100000000000001" customHeight="1" x14ac:dyDescent="0.25">
      <c r="A238" s="292">
        <v>232</v>
      </c>
      <c r="B238" s="314" t="str">
        <f>IF(Barèmes!B237="","",Barèmes!B237)</f>
        <v/>
      </c>
      <c r="C238" s="314" t="str">
        <f>IF(Barèmes!C237="","",Barèmes!C237)</f>
        <v/>
      </c>
      <c r="D238" s="314" t="str">
        <f>IF(Barèmes!D237="","",Barèmes!D237)</f>
        <v/>
      </c>
      <c r="E238" s="314" t="str">
        <f>IF(Barèmes!E237="","",Barèmes!E237)</f>
        <v/>
      </c>
      <c r="F238" s="314" t="str">
        <f>IF(Barèmes!F237="","",Barèmes!F237)</f>
        <v/>
      </c>
      <c r="G238" s="314" t="str">
        <f>IF(Barèmes!G237="","",Barèmes!G237)</f>
        <v/>
      </c>
      <c r="H238" s="314" t="str">
        <f>IF(Barèmes!H237="","",Barèmes!H237)</f>
        <v/>
      </c>
      <c r="I238" s="272"/>
      <c r="J238" s="272" t="str">
        <f>Barèmes!I237</f>
        <v/>
      </c>
      <c r="K238" s="272"/>
      <c r="L238" s="315" t="str">
        <f>IF(Barèmes!L237="","",Barèmes!L237)</f>
        <v/>
      </c>
      <c r="M238" s="316" t="str">
        <f t="shared" si="15"/>
        <v/>
      </c>
      <c r="N238" s="317" t="str">
        <f t="shared" si="12"/>
        <v/>
      </c>
      <c r="O238" s="318" t="str">
        <f t="shared" si="13"/>
        <v/>
      </c>
      <c r="P238" s="319" t="str">
        <f t="shared" si="14"/>
        <v/>
      </c>
      <c r="Q238" s="320"/>
      <c r="R238" s="321"/>
    </row>
    <row r="239" spans="1:18" ht="20.100000000000001" customHeight="1" x14ac:dyDescent="0.25">
      <c r="A239" s="292">
        <v>233</v>
      </c>
      <c r="B239" s="314" t="str">
        <f>IF(Barèmes!B238="","",Barèmes!B238)</f>
        <v/>
      </c>
      <c r="C239" s="314" t="str">
        <f>IF(Barèmes!C238="","",Barèmes!C238)</f>
        <v/>
      </c>
      <c r="D239" s="314" t="str">
        <f>IF(Barèmes!D238="","",Barèmes!D238)</f>
        <v/>
      </c>
      <c r="E239" s="314" t="str">
        <f>IF(Barèmes!E238="","",Barèmes!E238)</f>
        <v/>
      </c>
      <c r="F239" s="314" t="str">
        <f>IF(Barèmes!F238="","",Barèmes!F238)</f>
        <v/>
      </c>
      <c r="G239" s="314" t="str">
        <f>IF(Barèmes!G238="","",Barèmes!G238)</f>
        <v/>
      </c>
      <c r="H239" s="314" t="str">
        <f>IF(Barèmes!H238="","",Barèmes!H238)</f>
        <v/>
      </c>
      <c r="I239" s="272"/>
      <c r="J239" s="272" t="str">
        <f>Barèmes!I238</f>
        <v/>
      </c>
      <c r="K239" s="272"/>
      <c r="L239" s="315" t="str">
        <f>IF(Barèmes!L238="","",Barèmes!L238)</f>
        <v/>
      </c>
      <c r="M239" s="316" t="str">
        <f t="shared" si="15"/>
        <v/>
      </c>
      <c r="N239" s="317" t="str">
        <f t="shared" si="12"/>
        <v/>
      </c>
      <c r="O239" s="318" t="str">
        <f t="shared" si="13"/>
        <v/>
      </c>
      <c r="P239" s="319" t="str">
        <f t="shared" si="14"/>
        <v/>
      </c>
      <c r="Q239" s="320"/>
      <c r="R239" s="321"/>
    </row>
    <row r="240" spans="1:18" ht="20.100000000000001" customHeight="1" x14ac:dyDescent="0.25">
      <c r="A240" s="292">
        <v>234</v>
      </c>
      <c r="B240" s="314" t="str">
        <f>IF(Barèmes!B239="","",Barèmes!B239)</f>
        <v/>
      </c>
      <c r="C240" s="314" t="str">
        <f>IF(Barèmes!C239="","",Barèmes!C239)</f>
        <v/>
      </c>
      <c r="D240" s="314" t="str">
        <f>IF(Barèmes!D239="","",Barèmes!D239)</f>
        <v/>
      </c>
      <c r="E240" s="314" t="str">
        <f>IF(Barèmes!E239="","",Barèmes!E239)</f>
        <v/>
      </c>
      <c r="F240" s="314" t="str">
        <f>IF(Barèmes!F239="","",Barèmes!F239)</f>
        <v/>
      </c>
      <c r="G240" s="314" t="str">
        <f>IF(Barèmes!G239="","",Barèmes!G239)</f>
        <v/>
      </c>
      <c r="H240" s="314" t="str">
        <f>IF(Barèmes!H239="","",Barèmes!H239)</f>
        <v/>
      </c>
      <c r="I240" s="272"/>
      <c r="J240" s="272" t="str">
        <f>Barèmes!I239</f>
        <v/>
      </c>
      <c r="K240" s="272"/>
      <c r="L240" s="315" t="str">
        <f>IF(Barèmes!L239="","",Barèmes!L239)</f>
        <v/>
      </c>
      <c r="M240" s="316" t="str">
        <f t="shared" si="15"/>
        <v/>
      </c>
      <c r="N240" s="317" t="str">
        <f t="shared" si="12"/>
        <v/>
      </c>
      <c r="O240" s="318" t="str">
        <f t="shared" si="13"/>
        <v/>
      </c>
      <c r="P240" s="319" t="str">
        <f t="shared" si="14"/>
        <v/>
      </c>
      <c r="Q240" s="320"/>
      <c r="R240" s="321"/>
    </row>
    <row r="241" spans="1:18" ht="20.100000000000001" customHeight="1" x14ac:dyDescent="0.25">
      <c r="A241" s="292">
        <v>235</v>
      </c>
      <c r="B241" s="314" t="str">
        <f>IF(Barèmes!B240="","",Barèmes!B240)</f>
        <v/>
      </c>
      <c r="C241" s="314" t="str">
        <f>IF(Barèmes!C240="","",Barèmes!C240)</f>
        <v/>
      </c>
      <c r="D241" s="314" t="str">
        <f>IF(Barèmes!D240="","",Barèmes!D240)</f>
        <v/>
      </c>
      <c r="E241" s="314" t="str">
        <f>IF(Barèmes!E240="","",Barèmes!E240)</f>
        <v/>
      </c>
      <c r="F241" s="314" t="str">
        <f>IF(Barèmes!F240="","",Barèmes!F240)</f>
        <v/>
      </c>
      <c r="G241" s="314" t="str">
        <f>IF(Barèmes!G240="","",Barèmes!G240)</f>
        <v/>
      </c>
      <c r="H241" s="314" t="str">
        <f>IF(Barèmes!H240="","",Barèmes!H240)</f>
        <v/>
      </c>
      <c r="I241" s="272"/>
      <c r="J241" s="272" t="str">
        <f>Barèmes!I240</f>
        <v/>
      </c>
      <c r="K241" s="272"/>
      <c r="L241" s="315" t="str">
        <f>IF(Barèmes!L240="","",Barèmes!L240)</f>
        <v/>
      </c>
      <c r="M241" s="316" t="str">
        <f t="shared" si="15"/>
        <v/>
      </c>
      <c r="N241" s="317" t="str">
        <f t="shared" si="12"/>
        <v/>
      </c>
      <c r="O241" s="318" t="str">
        <f t="shared" si="13"/>
        <v/>
      </c>
      <c r="P241" s="319" t="str">
        <f t="shared" si="14"/>
        <v/>
      </c>
      <c r="Q241" s="320"/>
      <c r="R241" s="321"/>
    </row>
    <row r="242" spans="1:18" ht="20.100000000000001" customHeight="1" x14ac:dyDescent="0.25">
      <c r="A242" s="292">
        <v>236</v>
      </c>
      <c r="B242" s="314" t="str">
        <f>IF(Barèmes!B241="","",Barèmes!B241)</f>
        <v/>
      </c>
      <c r="C242" s="314" t="str">
        <f>IF(Barèmes!C241="","",Barèmes!C241)</f>
        <v/>
      </c>
      <c r="D242" s="314" t="str">
        <f>IF(Barèmes!D241="","",Barèmes!D241)</f>
        <v/>
      </c>
      <c r="E242" s="314" t="str">
        <f>IF(Barèmes!E241="","",Barèmes!E241)</f>
        <v/>
      </c>
      <c r="F242" s="314" t="str">
        <f>IF(Barèmes!F241="","",Barèmes!F241)</f>
        <v/>
      </c>
      <c r="G242" s="314" t="str">
        <f>IF(Barèmes!G241="","",Barèmes!G241)</f>
        <v/>
      </c>
      <c r="H242" s="314" t="str">
        <f>IF(Barèmes!H241="","",Barèmes!H241)</f>
        <v/>
      </c>
      <c r="I242" s="272"/>
      <c r="J242" s="272" t="str">
        <f>Barèmes!I241</f>
        <v/>
      </c>
      <c r="K242" s="272"/>
      <c r="L242" s="315" t="str">
        <f>IF(Barèmes!L241="","",Barèmes!L241)</f>
        <v/>
      </c>
      <c r="M242" s="316" t="str">
        <f t="shared" si="15"/>
        <v/>
      </c>
      <c r="N242" s="317" t="str">
        <f t="shared" si="12"/>
        <v/>
      </c>
      <c r="O242" s="318" t="str">
        <f t="shared" si="13"/>
        <v/>
      </c>
      <c r="P242" s="319" t="str">
        <f t="shared" si="14"/>
        <v/>
      </c>
      <c r="Q242" s="320"/>
      <c r="R242" s="321"/>
    </row>
    <row r="243" spans="1:18" ht="20.100000000000001" customHeight="1" x14ac:dyDescent="0.25">
      <c r="A243" s="292">
        <v>237</v>
      </c>
      <c r="B243" s="314" t="str">
        <f>IF(Barèmes!B242="","",Barèmes!B242)</f>
        <v/>
      </c>
      <c r="C243" s="314" t="str">
        <f>IF(Barèmes!C242="","",Barèmes!C242)</f>
        <v/>
      </c>
      <c r="D243" s="314" t="str">
        <f>IF(Barèmes!D242="","",Barèmes!D242)</f>
        <v/>
      </c>
      <c r="E243" s="314" t="str">
        <f>IF(Barèmes!E242="","",Barèmes!E242)</f>
        <v/>
      </c>
      <c r="F243" s="314" t="str">
        <f>IF(Barèmes!F242="","",Barèmes!F242)</f>
        <v/>
      </c>
      <c r="G243" s="314" t="str">
        <f>IF(Barèmes!G242="","",Barèmes!G242)</f>
        <v/>
      </c>
      <c r="H243" s="314" t="str">
        <f>IF(Barèmes!H242="","",Barèmes!H242)</f>
        <v/>
      </c>
      <c r="I243" s="272"/>
      <c r="J243" s="272" t="str">
        <f>Barèmes!I242</f>
        <v/>
      </c>
      <c r="K243" s="272"/>
      <c r="L243" s="315" t="str">
        <f>IF(Barèmes!L242="","",Barèmes!L242)</f>
        <v/>
      </c>
      <c r="M243" s="316" t="str">
        <f t="shared" si="15"/>
        <v/>
      </c>
      <c r="N243" s="317" t="str">
        <f t="shared" si="12"/>
        <v/>
      </c>
      <c r="O243" s="318" t="str">
        <f t="shared" si="13"/>
        <v/>
      </c>
      <c r="P243" s="319" t="str">
        <f t="shared" si="14"/>
        <v/>
      </c>
      <c r="Q243" s="320"/>
      <c r="R243" s="321"/>
    </row>
    <row r="244" spans="1:18" ht="20.100000000000001" customHeight="1" x14ac:dyDescent="0.25">
      <c r="A244" s="292">
        <v>238</v>
      </c>
      <c r="B244" s="314" t="str">
        <f>IF(Barèmes!B243="","",Barèmes!B243)</f>
        <v/>
      </c>
      <c r="C244" s="314" t="str">
        <f>IF(Barèmes!C243="","",Barèmes!C243)</f>
        <v/>
      </c>
      <c r="D244" s="314" t="str">
        <f>IF(Barèmes!D243="","",Barèmes!D243)</f>
        <v/>
      </c>
      <c r="E244" s="314" t="str">
        <f>IF(Barèmes!E243="","",Barèmes!E243)</f>
        <v/>
      </c>
      <c r="F244" s="314" t="str">
        <f>IF(Barèmes!F243="","",Barèmes!F243)</f>
        <v/>
      </c>
      <c r="G244" s="314" t="str">
        <f>IF(Barèmes!G243="","",Barèmes!G243)</f>
        <v/>
      </c>
      <c r="H244" s="314" t="str">
        <f>IF(Barèmes!H243="","",Barèmes!H243)</f>
        <v/>
      </c>
      <c r="I244" s="272"/>
      <c r="J244" s="272" t="str">
        <f>Barèmes!I243</f>
        <v/>
      </c>
      <c r="K244" s="272"/>
      <c r="L244" s="315" t="str">
        <f>IF(Barèmes!L243="","",Barèmes!L243)</f>
        <v/>
      </c>
      <c r="M244" s="316" t="str">
        <f t="shared" si="15"/>
        <v/>
      </c>
      <c r="N244" s="317" t="str">
        <f t="shared" si="12"/>
        <v/>
      </c>
      <c r="O244" s="318" t="str">
        <f t="shared" si="13"/>
        <v/>
      </c>
      <c r="P244" s="319" t="str">
        <f t="shared" si="14"/>
        <v/>
      </c>
      <c r="Q244" s="320"/>
      <c r="R244" s="321"/>
    </row>
    <row r="245" spans="1:18" ht="20.100000000000001" customHeight="1" x14ac:dyDescent="0.25">
      <c r="A245" s="292">
        <v>239</v>
      </c>
      <c r="B245" s="314" t="str">
        <f>IF(Barèmes!B244="","",Barèmes!B244)</f>
        <v/>
      </c>
      <c r="C245" s="314" t="str">
        <f>IF(Barèmes!C244="","",Barèmes!C244)</f>
        <v/>
      </c>
      <c r="D245" s="314" t="str">
        <f>IF(Barèmes!D244="","",Barèmes!D244)</f>
        <v/>
      </c>
      <c r="E245" s="314" t="str">
        <f>IF(Barèmes!E244="","",Barèmes!E244)</f>
        <v/>
      </c>
      <c r="F245" s="314" t="str">
        <f>IF(Barèmes!F244="","",Barèmes!F244)</f>
        <v/>
      </c>
      <c r="G245" s="314" t="str">
        <f>IF(Barèmes!G244="","",Barèmes!G244)</f>
        <v/>
      </c>
      <c r="H245" s="314" t="str">
        <f>IF(Barèmes!H244="","",Barèmes!H244)</f>
        <v/>
      </c>
      <c r="I245" s="272"/>
      <c r="J245" s="272" t="str">
        <f>Barèmes!I244</f>
        <v/>
      </c>
      <c r="K245" s="272"/>
      <c r="L245" s="315" t="str">
        <f>IF(Barèmes!L244="","",Barèmes!L244)</f>
        <v/>
      </c>
      <c r="M245" s="316" t="str">
        <f t="shared" si="15"/>
        <v/>
      </c>
      <c r="N245" s="317" t="str">
        <f t="shared" si="12"/>
        <v/>
      </c>
      <c r="O245" s="318" t="str">
        <f t="shared" si="13"/>
        <v/>
      </c>
      <c r="P245" s="319" t="str">
        <f t="shared" si="14"/>
        <v/>
      </c>
      <c r="Q245" s="320"/>
      <c r="R245" s="321"/>
    </row>
    <row r="246" spans="1:18" ht="20.100000000000001" customHeight="1" x14ac:dyDescent="0.25">
      <c r="A246" s="292">
        <v>240</v>
      </c>
      <c r="B246" s="314" t="str">
        <f>IF(Barèmes!B245="","",Barèmes!B245)</f>
        <v/>
      </c>
      <c r="C246" s="314" t="str">
        <f>IF(Barèmes!C245="","",Barèmes!C245)</f>
        <v/>
      </c>
      <c r="D246" s="314" t="str">
        <f>IF(Barèmes!D245="","",Barèmes!D245)</f>
        <v/>
      </c>
      <c r="E246" s="314" t="str">
        <f>IF(Barèmes!E245="","",Barèmes!E245)</f>
        <v/>
      </c>
      <c r="F246" s="314" t="str">
        <f>IF(Barèmes!F245="","",Barèmes!F245)</f>
        <v/>
      </c>
      <c r="G246" s="314" t="str">
        <f>IF(Barèmes!G245="","",Barèmes!G245)</f>
        <v/>
      </c>
      <c r="H246" s="314" t="str">
        <f>IF(Barèmes!H245="","",Barèmes!H245)</f>
        <v/>
      </c>
      <c r="I246" s="272"/>
      <c r="J246" s="272" t="str">
        <f>Barèmes!I245</f>
        <v/>
      </c>
      <c r="K246" s="272"/>
      <c r="L246" s="315" t="str">
        <f>IF(Barèmes!L245="","",Barèmes!L245)</f>
        <v/>
      </c>
      <c r="M246" s="316" t="str">
        <f t="shared" si="15"/>
        <v/>
      </c>
      <c r="N246" s="317" t="str">
        <f t="shared" si="12"/>
        <v/>
      </c>
      <c r="O246" s="318" t="str">
        <f t="shared" si="13"/>
        <v/>
      </c>
      <c r="P246" s="319" t="str">
        <f t="shared" si="14"/>
        <v/>
      </c>
      <c r="Q246" s="320"/>
      <c r="R246" s="321"/>
    </row>
    <row r="247" spans="1:18" ht="20.100000000000001" customHeight="1" x14ac:dyDescent="0.25">
      <c r="A247" s="292">
        <v>241</v>
      </c>
      <c r="B247" s="314" t="str">
        <f>IF(Barèmes!B246="","",Barèmes!B246)</f>
        <v/>
      </c>
      <c r="C247" s="314" t="str">
        <f>IF(Barèmes!C246="","",Barèmes!C246)</f>
        <v/>
      </c>
      <c r="D247" s="314" t="str">
        <f>IF(Barèmes!D246="","",Barèmes!D246)</f>
        <v/>
      </c>
      <c r="E247" s="314" t="str">
        <f>IF(Barèmes!E246="","",Barèmes!E246)</f>
        <v/>
      </c>
      <c r="F247" s="314" t="str">
        <f>IF(Barèmes!F246="","",Barèmes!F246)</f>
        <v/>
      </c>
      <c r="G247" s="314" t="str">
        <f>IF(Barèmes!G246="","",Barèmes!G246)</f>
        <v/>
      </c>
      <c r="H247" s="314" t="str">
        <f>IF(Barèmes!H246="","",Barèmes!H246)</f>
        <v/>
      </c>
      <c r="I247" s="272"/>
      <c r="J247" s="272" t="str">
        <f>Barèmes!I246</f>
        <v/>
      </c>
      <c r="K247" s="272"/>
      <c r="L247" s="315" t="str">
        <f>IF(Barèmes!L246="","",Barèmes!L246)</f>
        <v/>
      </c>
      <c r="M247" s="316" t="str">
        <f t="shared" si="15"/>
        <v/>
      </c>
      <c r="N247" s="317" t="str">
        <f t="shared" si="12"/>
        <v/>
      </c>
      <c r="O247" s="318" t="str">
        <f t="shared" si="13"/>
        <v/>
      </c>
      <c r="P247" s="319" t="str">
        <f t="shared" si="14"/>
        <v/>
      </c>
      <c r="Q247" s="320"/>
      <c r="R247" s="321"/>
    </row>
    <row r="248" spans="1:18" ht="20.100000000000001" customHeight="1" x14ac:dyDescent="0.25">
      <c r="A248" s="292">
        <v>242</v>
      </c>
      <c r="B248" s="314" t="str">
        <f>IF(Barèmes!B247="","",Barèmes!B247)</f>
        <v/>
      </c>
      <c r="C248" s="314" t="str">
        <f>IF(Barèmes!C247="","",Barèmes!C247)</f>
        <v/>
      </c>
      <c r="D248" s="314" t="str">
        <f>IF(Barèmes!D247="","",Barèmes!D247)</f>
        <v/>
      </c>
      <c r="E248" s="314" t="str">
        <f>IF(Barèmes!E247="","",Barèmes!E247)</f>
        <v/>
      </c>
      <c r="F248" s="314" t="str">
        <f>IF(Barèmes!F247="","",Barèmes!F247)</f>
        <v/>
      </c>
      <c r="G248" s="314" t="str">
        <f>IF(Barèmes!G247="","",Barèmes!G247)</f>
        <v/>
      </c>
      <c r="H248" s="314" t="str">
        <f>IF(Barèmes!H247="","",Barèmes!H247)</f>
        <v/>
      </c>
      <c r="I248" s="272"/>
      <c r="J248" s="272" t="str">
        <f>Barèmes!I247</f>
        <v/>
      </c>
      <c r="K248" s="272"/>
      <c r="L248" s="315" t="str">
        <f>IF(Barèmes!L247="","",Barèmes!L247)</f>
        <v/>
      </c>
      <c r="M248" s="316" t="str">
        <f t="shared" si="15"/>
        <v/>
      </c>
      <c r="N248" s="317" t="str">
        <f t="shared" si="12"/>
        <v/>
      </c>
      <c r="O248" s="318" t="str">
        <f t="shared" si="13"/>
        <v/>
      </c>
      <c r="P248" s="319" t="str">
        <f t="shared" si="14"/>
        <v/>
      </c>
      <c r="Q248" s="320"/>
      <c r="R248" s="321"/>
    </row>
    <row r="249" spans="1:18" ht="20.100000000000001" customHeight="1" x14ac:dyDescent="0.25">
      <c r="A249" s="292">
        <v>243</v>
      </c>
      <c r="B249" s="314" t="str">
        <f>IF(Barèmes!B248="","",Barèmes!B248)</f>
        <v/>
      </c>
      <c r="C249" s="314" t="str">
        <f>IF(Barèmes!C248="","",Barèmes!C248)</f>
        <v/>
      </c>
      <c r="D249" s="314" t="str">
        <f>IF(Barèmes!D248="","",Barèmes!D248)</f>
        <v/>
      </c>
      <c r="E249" s="314" t="str">
        <f>IF(Barèmes!E248="","",Barèmes!E248)</f>
        <v/>
      </c>
      <c r="F249" s="314" t="str">
        <f>IF(Barèmes!F248="","",Barèmes!F248)</f>
        <v/>
      </c>
      <c r="G249" s="314" t="str">
        <f>IF(Barèmes!G248="","",Barèmes!G248)</f>
        <v/>
      </c>
      <c r="H249" s="314" t="str">
        <f>IF(Barèmes!H248="","",Barèmes!H248)</f>
        <v/>
      </c>
      <c r="I249" s="272"/>
      <c r="J249" s="272" t="str">
        <f>Barèmes!I248</f>
        <v/>
      </c>
      <c r="K249" s="272"/>
      <c r="L249" s="315" t="str">
        <f>IF(Barèmes!L248="","",Barèmes!L248)</f>
        <v/>
      </c>
      <c r="M249" s="316" t="str">
        <f t="shared" si="15"/>
        <v/>
      </c>
      <c r="N249" s="317" t="str">
        <f t="shared" si="12"/>
        <v/>
      </c>
      <c r="O249" s="318" t="str">
        <f t="shared" si="13"/>
        <v/>
      </c>
      <c r="P249" s="319" t="str">
        <f t="shared" si="14"/>
        <v/>
      </c>
      <c r="Q249" s="320"/>
      <c r="R249" s="321"/>
    </row>
    <row r="250" spans="1:18" ht="20.100000000000001" customHeight="1" x14ac:dyDescent="0.25">
      <c r="A250" s="292">
        <v>244</v>
      </c>
      <c r="B250" s="314" t="str">
        <f>IF(Barèmes!B249="","",Barèmes!B249)</f>
        <v/>
      </c>
      <c r="C250" s="314" t="str">
        <f>IF(Barèmes!C249="","",Barèmes!C249)</f>
        <v/>
      </c>
      <c r="D250" s="314" t="str">
        <f>IF(Barèmes!D249="","",Barèmes!D249)</f>
        <v/>
      </c>
      <c r="E250" s="314" t="str">
        <f>IF(Barèmes!E249="","",Barèmes!E249)</f>
        <v/>
      </c>
      <c r="F250" s="314" t="str">
        <f>IF(Barèmes!F249="","",Barèmes!F249)</f>
        <v/>
      </c>
      <c r="G250" s="314" t="str">
        <f>IF(Barèmes!G249="","",Barèmes!G249)</f>
        <v/>
      </c>
      <c r="H250" s="314" t="str">
        <f>IF(Barèmes!H249="","",Barèmes!H249)</f>
        <v/>
      </c>
      <c r="I250" s="272"/>
      <c r="J250" s="272" t="str">
        <f>Barèmes!I249</f>
        <v/>
      </c>
      <c r="K250" s="272"/>
      <c r="L250" s="315" t="str">
        <f>IF(Barèmes!L249="","",Barèmes!L249)</f>
        <v/>
      </c>
      <c r="M250" s="316" t="str">
        <f t="shared" si="15"/>
        <v/>
      </c>
      <c r="N250" s="317" t="str">
        <f t="shared" si="12"/>
        <v/>
      </c>
      <c r="O250" s="318" t="str">
        <f t="shared" si="13"/>
        <v/>
      </c>
      <c r="P250" s="319" t="str">
        <f t="shared" si="14"/>
        <v/>
      </c>
      <c r="Q250" s="320"/>
      <c r="R250" s="321"/>
    </row>
    <row r="251" spans="1:18" ht="20.100000000000001" customHeight="1" x14ac:dyDescent="0.25">
      <c r="A251" s="292">
        <v>245</v>
      </c>
      <c r="B251" s="314" t="str">
        <f>IF(Barèmes!B250="","",Barèmes!B250)</f>
        <v/>
      </c>
      <c r="C251" s="314" t="str">
        <f>IF(Barèmes!C250="","",Barèmes!C250)</f>
        <v/>
      </c>
      <c r="D251" s="314" t="str">
        <f>IF(Barèmes!D250="","",Barèmes!D250)</f>
        <v/>
      </c>
      <c r="E251" s="314" t="str">
        <f>IF(Barèmes!E250="","",Barèmes!E250)</f>
        <v/>
      </c>
      <c r="F251" s="314" t="str">
        <f>IF(Barèmes!F250="","",Barèmes!F250)</f>
        <v/>
      </c>
      <c r="G251" s="314" t="str">
        <f>IF(Barèmes!G250="","",Barèmes!G250)</f>
        <v/>
      </c>
      <c r="H251" s="314" t="str">
        <f>IF(Barèmes!H250="","",Barèmes!H250)</f>
        <v/>
      </c>
      <c r="I251" s="272"/>
      <c r="J251" s="272" t="str">
        <f>Barèmes!I250</f>
        <v/>
      </c>
      <c r="K251" s="272"/>
      <c r="L251" s="315" t="str">
        <f>IF(Barèmes!L250="","",Barèmes!L250)</f>
        <v/>
      </c>
      <c r="M251" s="316" t="str">
        <f t="shared" si="15"/>
        <v/>
      </c>
      <c r="N251" s="317" t="str">
        <f t="shared" si="12"/>
        <v/>
      </c>
      <c r="O251" s="318" t="str">
        <f t="shared" si="13"/>
        <v/>
      </c>
      <c r="P251" s="319" t="str">
        <f t="shared" si="14"/>
        <v/>
      </c>
      <c r="Q251" s="320"/>
      <c r="R251" s="321"/>
    </row>
    <row r="252" spans="1:18" ht="20.100000000000001" customHeight="1" x14ac:dyDescent="0.25">
      <c r="A252" s="292">
        <v>246</v>
      </c>
      <c r="B252" s="314" t="str">
        <f>IF(Barèmes!B251="","",Barèmes!B251)</f>
        <v/>
      </c>
      <c r="C252" s="314" t="str">
        <f>IF(Barèmes!C251="","",Barèmes!C251)</f>
        <v/>
      </c>
      <c r="D252" s="314" t="str">
        <f>IF(Barèmes!D251="","",Barèmes!D251)</f>
        <v/>
      </c>
      <c r="E252" s="314" t="str">
        <f>IF(Barèmes!E251="","",Barèmes!E251)</f>
        <v/>
      </c>
      <c r="F252" s="314" t="str">
        <f>IF(Barèmes!F251="","",Barèmes!F251)</f>
        <v/>
      </c>
      <c r="G252" s="314" t="str">
        <f>IF(Barèmes!G251="","",Barèmes!G251)</f>
        <v/>
      </c>
      <c r="H252" s="314" t="str">
        <f>IF(Barèmes!H251="","",Barèmes!H251)</f>
        <v/>
      </c>
      <c r="I252" s="272"/>
      <c r="J252" s="272" t="str">
        <f>Barèmes!I251</f>
        <v/>
      </c>
      <c r="K252" s="272"/>
      <c r="L252" s="315" t="str">
        <f>IF(Barèmes!L251="","",Barèmes!L251)</f>
        <v/>
      </c>
      <c r="M252" s="316" t="str">
        <f t="shared" si="15"/>
        <v/>
      </c>
      <c r="N252" s="317" t="str">
        <f t="shared" si="12"/>
        <v/>
      </c>
      <c r="O252" s="318" t="str">
        <f t="shared" si="13"/>
        <v/>
      </c>
      <c r="P252" s="319" t="str">
        <f t="shared" si="14"/>
        <v/>
      </c>
      <c r="Q252" s="320"/>
      <c r="R252" s="321"/>
    </row>
    <row r="253" spans="1:18" ht="20.100000000000001" customHeight="1" x14ac:dyDescent="0.25">
      <c r="A253" s="292">
        <v>247</v>
      </c>
      <c r="B253" s="314" t="str">
        <f>IF(Barèmes!B252="","",Barèmes!B252)</f>
        <v/>
      </c>
      <c r="C253" s="314" t="str">
        <f>IF(Barèmes!C252="","",Barèmes!C252)</f>
        <v/>
      </c>
      <c r="D253" s="314" t="str">
        <f>IF(Barèmes!D252="","",Barèmes!D252)</f>
        <v/>
      </c>
      <c r="E253" s="314" t="str">
        <f>IF(Barèmes!E252="","",Barèmes!E252)</f>
        <v/>
      </c>
      <c r="F253" s="314" t="str">
        <f>IF(Barèmes!F252="","",Barèmes!F252)</f>
        <v/>
      </c>
      <c r="G253" s="314" t="str">
        <f>IF(Barèmes!G252="","",Barèmes!G252)</f>
        <v/>
      </c>
      <c r="H253" s="314" t="str">
        <f>IF(Barèmes!H252="","",Barèmes!H252)</f>
        <v/>
      </c>
      <c r="I253" s="272"/>
      <c r="J253" s="272" t="str">
        <f>Barèmes!I252</f>
        <v/>
      </c>
      <c r="K253" s="272"/>
      <c r="L253" s="315" t="str">
        <f>IF(Barèmes!L252="","",Barèmes!L252)</f>
        <v/>
      </c>
      <c r="M253" s="316" t="str">
        <f t="shared" si="15"/>
        <v/>
      </c>
      <c r="N253" s="317" t="str">
        <f t="shared" si="12"/>
        <v/>
      </c>
      <c r="O253" s="318" t="str">
        <f t="shared" si="13"/>
        <v/>
      </c>
      <c r="P253" s="319" t="str">
        <f t="shared" si="14"/>
        <v/>
      </c>
      <c r="Q253" s="320"/>
      <c r="R253" s="321"/>
    </row>
    <row r="254" spans="1:18" ht="20.100000000000001" customHeight="1" x14ac:dyDescent="0.25">
      <c r="A254" s="292">
        <v>248</v>
      </c>
      <c r="B254" s="314" t="str">
        <f>IF(Barèmes!B253="","",Barèmes!B253)</f>
        <v/>
      </c>
      <c r="C254" s="314" t="str">
        <f>IF(Barèmes!C253="","",Barèmes!C253)</f>
        <v/>
      </c>
      <c r="D254" s="314" t="str">
        <f>IF(Barèmes!D253="","",Barèmes!D253)</f>
        <v/>
      </c>
      <c r="E254" s="314" t="str">
        <f>IF(Barèmes!E253="","",Barèmes!E253)</f>
        <v/>
      </c>
      <c r="F254" s="314" t="str">
        <f>IF(Barèmes!F253="","",Barèmes!F253)</f>
        <v/>
      </c>
      <c r="G254" s="314" t="str">
        <f>IF(Barèmes!G253="","",Barèmes!G253)</f>
        <v/>
      </c>
      <c r="H254" s="314" t="str">
        <f>IF(Barèmes!H253="","",Barèmes!H253)</f>
        <v/>
      </c>
      <c r="I254" s="272"/>
      <c r="J254" s="272" t="str">
        <f>Barèmes!I253</f>
        <v/>
      </c>
      <c r="K254" s="272"/>
      <c r="L254" s="315" t="str">
        <f>IF(Barèmes!L253="","",Barèmes!L253)</f>
        <v/>
      </c>
      <c r="M254" s="316" t="str">
        <f t="shared" si="15"/>
        <v/>
      </c>
      <c r="N254" s="317" t="str">
        <f t="shared" si="12"/>
        <v/>
      </c>
      <c r="O254" s="318" t="str">
        <f t="shared" si="13"/>
        <v/>
      </c>
      <c r="P254" s="319" t="str">
        <f t="shared" si="14"/>
        <v/>
      </c>
      <c r="Q254" s="320"/>
      <c r="R254" s="321"/>
    </row>
    <row r="255" spans="1:18" ht="20.100000000000001" customHeight="1" x14ac:dyDescent="0.25">
      <c r="A255" s="292">
        <v>249</v>
      </c>
      <c r="B255" s="314" t="str">
        <f>IF(Barèmes!B254="","",Barèmes!B254)</f>
        <v/>
      </c>
      <c r="C255" s="314" t="str">
        <f>IF(Barèmes!C254="","",Barèmes!C254)</f>
        <v/>
      </c>
      <c r="D255" s="314" t="str">
        <f>IF(Barèmes!D254="","",Barèmes!D254)</f>
        <v/>
      </c>
      <c r="E255" s="314" t="str">
        <f>IF(Barèmes!E254="","",Barèmes!E254)</f>
        <v/>
      </c>
      <c r="F255" s="314" t="str">
        <f>IF(Barèmes!F254="","",Barèmes!F254)</f>
        <v/>
      </c>
      <c r="G255" s="314" t="str">
        <f>IF(Barèmes!G254="","",Barèmes!G254)</f>
        <v/>
      </c>
      <c r="H255" s="314" t="str">
        <f>IF(Barèmes!H254="","",Barèmes!H254)</f>
        <v/>
      </c>
      <c r="I255" s="272"/>
      <c r="J255" s="272" t="str">
        <f>Barèmes!I254</f>
        <v/>
      </c>
      <c r="K255" s="272"/>
      <c r="L255" s="315" t="str">
        <f>IF(Barèmes!L254="","",Barèmes!L254)</f>
        <v/>
      </c>
      <c r="M255" s="316" t="str">
        <f t="shared" si="15"/>
        <v/>
      </c>
      <c r="N255" s="317" t="str">
        <f t="shared" si="12"/>
        <v/>
      </c>
      <c r="O255" s="318" t="str">
        <f t="shared" si="13"/>
        <v/>
      </c>
      <c r="P255" s="319" t="str">
        <f t="shared" si="14"/>
        <v/>
      </c>
      <c r="Q255" s="320"/>
      <c r="R255" s="321"/>
    </row>
    <row r="256" spans="1:18" ht="20.100000000000001" customHeight="1" x14ac:dyDescent="0.25">
      <c r="A256" s="292">
        <v>250</v>
      </c>
      <c r="B256" s="314" t="str">
        <f>IF(Barèmes!B255="","",Barèmes!B255)</f>
        <v/>
      </c>
      <c r="C256" s="314" t="str">
        <f>IF(Barèmes!C255="","",Barèmes!C255)</f>
        <v/>
      </c>
      <c r="D256" s="314" t="str">
        <f>IF(Barèmes!D255="","",Barèmes!D255)</f>
        <v/>
      </c>
      <c r="E256" s="314" t="str">
        <f>IF(Barèmes!E255="","",Barèmes!E255)</f>
        <v/>
      </c>
      <c r="F256" s="314" t="str">
        <f>IF(Barèmes!F255="","",Barèmes!F255)</f>
        <v/>
      </c>
      <c r="G256" s="314" t="str">
        <f>IF(Barèmes!G255="","",Barèmes!G255)</f>
        <v/>
      </c>
      <c r="H256" s="314" t="str">
        <f>IF(Barèmes!H255="","",Barèmes!H255)</f>
        <v/>
      </c>
      <c r="I256" s="272"/>
      <c r="J256" s="272" t="str">
        <f>Barèmes!I255</f>
        <v/>
      </c>
      <c r="K256" s="272"/>
      <c r="L256" s="315" t="str">
        <f>IF(Barèmes!L255="","",Barèmes!L255)</f>
        <v/>
      </c>
      <c r="M256" s="316" t="str">
        <f t="shared" si="15"/>
        <v/>
      </c>
      <c r="N256" s="317" t="str">
        <f t="shared" si="12"/>
        <v/>
      </c>
      <c r="O256" s="318" t="str">
        <f t="shared" si="13"/>
        <v/>
      </c>
      <c r="P256" s="319" t="str">
        <f t="shared" si="14"/>
        <v/>
      </c>
      <c r="Q256" s="320"/>
      <c r="R256" s="321"/>
    </row>
    <row r="257" spans="1:18" ht="20.100000000000001" customHeight="1" x14ac:dyDescent="0.25">
      <c r="A257" s="292">
        <v>251</v>
      </c>
      <c r="B257" s="314" t="str">
        <f>IF(Barèmes!B256="","",Barèmes!B256)</f>
        <v/>
      </c>
      <c r="C257" s="314" t="str">
        <f>IF(Barèmes!C256="","",Barèmes!C256)</f>
        <v/>
      </c>
      <c r="D257" s="314" t="str">
        <f>IF(Barèmes!D256="","",Barèmes!D256)</f>
        <v/>
      </c>
      <c r="E257" s="314" t="str">
        <f>IF(Barèmes!E256="","",Barèmes!E256)</f>
        <v/>
      </c>
      <c r="F257" s="314" t="str">
        <f>IF(Barèmes!F256="","",Barèmes!F256)</f>
        <v/>
      </c>
      <c r="G257" s="314" t="str">
        <f>IF(Barèmes!G256="","",Barèmes!G256)</f>
        <v/>
      </c>
      <c r="H257" s="314" t="str">
        <f>IF(Barèmes!H256="","",Barèmes!H256)</f>
        <v/>
      </c>
      <c r="I257" s="272"/>
      <c r="J257" s="272" t="str">
        <f>Barèmes!I256</f>
        <v/>
      </c>
      <c r="K257" s="272"/>
      <c r="L257" s="315" t="str">
        <f>IF(Barèmes!L256="","",Barèmes!L256)</f>
        <v/>
      </c>
      <c r="M257" s="316" t="str">
        <f t="shared" si="15"/>
        <v/>
      </c>
      <c r="N257" s="317" t="str">
        <f t="shared" si="12"/>
        <v/>
      </c>
      <c r="O257" s="318" t="str">
        <f t="shared" si="13"/>
        <v/>
      </c>
      <c r="P257" s="319" t="str">
        <f t="shared" si="14"/>
        <v/>
      </c>
      <c r="Q257" s="320"/>
      <c r="R257" s="321"/>
    </row>
    <row r="258" spans="1:18" ht="20.100000000000001" customHeight="1" x14ac:dyDescent="0.25">
      <c r="A258" s="292">
        <v>252</v>
      </c>
      <c r="B258" s="314" t="str">
        <f>IF(Barèmes!B257="","",Barèmes!B257)</f>
        <v/>
      </c>
      <c r="C258" s="314" t="str">
        <f>IF(Barèmes!C257="","",Barèmes!C257)</f>
        <v/>
      </c>
      <c r="D258" s="314" t="str">
        <f>IF(Barèmes!D257="","",Barèmes!D257)</f>
        <v/>
      </c>
      <c r="E258" s="314" t="str">
        <f>IF(Barèmes!E257="","",Barèmes!E257)</f>
        <v/>
      </c>
      <c r="F258" s="314" t="str">
        <f>IF(Barèmes!F257="","",Barèmes!F257)</f>
        <v/>
      </c>
      <c r="G258" s="314" t="str">
        <f>IF(Barèmes!G257="","",Barèmes!G257)</f>
        <v/>
      </c>
      <c r="H258" s="314" t="str">
        <f>IF(Barèmes!H257="","",Barèmes!H257)</f>
        <v/>
      </c>
      <c r="I258" s="272"/>
      <c r="J258" s="272" t="str">
        <f>Barèmes!I257</f>
        <v/>
      </c>
      <c r="K258" s="272"/>
      <c r="L258" s="315" t="str">
        <f>IF(Barèmes!L257="","",Barèmes!L257)</f>
        <v/>
      </c>
      <c r="M258" s="316" t="str">
        <f t="shared" si="15"/>
        <v/>
      </c>
      <c r="N258" s="317" t="str">
        <f t="shared" si="12"/>
        <v/>
      </c>
      <c r="O258" s="318" t="str">
        <f t="shared" si="13"/>
        <v/>
      </c>
      <c r="P258" s="319" t="str">
        <f t="shared" si="14"/>
        <v/>
      </c>
      <c r="Q258" s="320"/>
      <c r="R258" s="321"/>
    </row>
    <row r="259" spans="1:18" ht="20.100000000000001" customHeight="1" x14ac:dyDescent="0.25">
      <c r="A259" s="292">
        <v>253</v>
      </c>
      <c r="B259" s="314" t="str">
        <f>IF(Barèmes!B258="","",Barèmes!B258)</f>
        <v/>
      </c>
      <c r="C259" s="314" t="str">
        <f>IF(Barèmes!C258="","",Barèmes!C258)</f>
        <v/>
      </c>
      <c r="D259" s="314" t="str">
        <f>IF(Barèmes!D258="","",Barèmes!D258)</f>
        <v/>
      </c>
      <c r="E259" s="314" t="str">
        <f>IF(Barèmes!E258="","",Barèmes!E258)</f>
        <v/>
      </c>
      <c r="F259" s="314" t="str">
        <f>IF(Barèmes!F258="","",Barèmes!F258)</f>
        <v/>
      </c>
      <c r="G259" s="314" t="str">
        <f>IF(Barèmes!G258="","",Barèmes!G258)</f>
        <v/>
      </c>
      <c r="H259" s="314" t="str">
        <f>IF(Barèmes!H258="","",Barèmes!H258)</f>
        <v/>
      </c>
      <c r="I259" s="272"/>
      <c r="J259" s="272" t="str">
        <f>Barèmes!I258</f>
        <v/>
      </c>
      <c r="K259" s="272"/>
      <c r="L259" s="315" t="str">
        <f>IF(Barèmes!L258="","",Barèmes!L258)</f>
        <v/>
      </c>
      <c r="M259" s="316" t="str">
        <f t="shared" si="15"/>
        <v/>
      </c>
      <c r="N259" s="317" t="str">
        <f t="shared" si="12"/>
        <v/>
      </c>
      <c r="O259" s="318" t="str">
        <f t="shared" si="13"/>
        <v/>
      </c>
      <c r="P259" s="319" t="str">
        <f t="shared" si="14"/>
        <v/>
      </c>
      <c r="Q259" s="320"/>
      <c r="R259" s="321"/>
    </row>
    <row r="260" spans="1:18" ht="20.100000000000001" customHeight="1" x14ac:dyDescent="0.25">
      <c r="A260" s="292">
        <v>254</v>
      </c>
      <c r="B260" s="314" t="str">
        <f>IF(Barèmes!B259="","",Barèmes!B259)</f>
        <v/>
      </c>
      <c r="C260" s="314" t="str">
        <f>IF(Barèmes!C259="","",Barèmes!C259)</f>
        <v/>
      </c>
      <c r="D260" s="314" t="str">
        <f>IF(Barèmes!D259="","",Barèmes!D259)</f>
        <v/>
      </c>
      <c r="E260" s="314" t="str">
        <f>IF(Barèmes!E259="","",Barèmes!E259)</f>
        <v/>
      </c>
      <c r="F260" s="314" t="str">
        <f>IF(Barèmes!F259="","",Barèmes!F259)</f>
        <v/>
      </c>
      <c r="G260" s="314" t="str">
        <f>IF(Barèmes!G259="","",Barèmes!G259)</f>
        <v/>
      </c>
      <c r="H260" s="314" t="str">
        <f>IF(Barèmes!H259="","",Barèmes!H259)</f>
        <v/>
      </c>
      <c r="I260" s="272"/>
      <c r="J260" s="272" t="str">
        <f>Barèmes!I259</f>
        <v/>
      </c>
      <c r="K260" s="272"/>
      <c r="L260" s="315" t="str">
        <f>IF(Barèmes!L259="","",Barèmes!L259)</f>
        <v/>
      </c>
      <c r="M260" s="316" t="str">
        <f t="shared" si="15"/>
        <v/>
      </c>
      <c r="N260" s="317" t="str">
        <f t="shared" si="12"/>
        <v/>
      </c>
      <c r="O260" s="318" t="str">
        <f t="shared" si="13"/>
        <v/>
      </c>
      <c r="P260" s="319" t="str">
        <f t="shared" si="14"/>
        <v/>
      </c>
      <c r="Q260" s="320"/>
      <c r="R260" s="321"/>
    </row>
    <row r="261" spans="1:18" ht="20.100000000000001" customHeight="1" x14ac:dyDescent="0.25">
      <c r="A261" s="292">
        <v>255</v>
      </c>
      <c r="B261" s="314" t="str">
        <f>IF(Barèmes!B260="","",Barèmes!B260)</f>
        <v/>
      </c>
      <c r="C261" s="314" t="str">
        <f>IF(Barèmes!C260="","",Barèmes!C260)</f>
        <v/>
      </c>
      <c r="D261" s="314" t="str">
        <f>IF(Barèmes!D260="","",Barèmes!D260)</f>
        <v/>
      </c>
      <c r="E261" s="314" t="str">
        <f>IF(Barèmes!E260="","",Barèmes!E260)</f>
        <v/>
      </c>
      <c r="F261" s="314" t="str">
        <f>IF(Barèmes!F260="","",Barèmes!F260)</f>
        <v/>
      </c>
      <c r="G261" s="314" t="str">
        <f>IF(Barèmes!G260="","",Barèmes!G260)</f>
        <v/>
      </c>
      <c r="H261" s="314" t="str">
        <f>IF(Barèmes!H260="","",Barèmes!H260)</f>
        <v/>
      </c>
      <c r="I261" s="272"/>
      <c r="J261" s="272" t="str">
        <f>Barèmes!I260</f>
        <v/>
      </c>
      <c r="K261" s="272"/>
      <c r="L261" s="315" t="str">
        <f>IF(Barèmes!L260="","",Barèmes!L260)</f>
        <v/>
      </c>
      <c r="M261" s="316" t="str">
        <f t="shared" si="15"/>
        <v/>
      </c>
      <c r="N261" s="317" t="str">
        <f t="shared" si="12"/>
        <v/>
      </c>
      <c r="O261" s="318" t="str">
        <f t="shared" si="13"/>
        <v/>
      </c>
      <c r="P261" s="319" t="str">
        <f t="shared" si="14"/>
        <v/>
      </c>
      <c r="Q261" s="320"/>
      <c r="R261" s="321"/>
    </row>
    <row r="262" spans="1:18" ht="20.100000000000001" customHeight="1" x14ac:dyDescent="0.25">
      <c r="A262" s="292">
        <v>256</v>
      </c>
      <c r="B262" s="314" t="str">
        <f>IF(Barèmes!B261="","",Barèmes!B261)</f>
        <v/>
      </c>
      <c r="C262" s="314" t="str">
        <f>IF(Barèmes!C261="","",Barèmes!C261)</f>
        <v/>
      </c>
      <c r="D262" s="314" t="str">
        <f>IF(Barèmes!D261="","",Barèmes!D261)</f>
        <v/>
      </c>
      <c r="E262" s="314" t="str">
        <f>IF(Barèmes!E261="","",Barèmes!E261)</f>
        <v/>
      </c>
      <c r="F262" s="314" t="str">
        <f>IF(Barèmes!F261="","",Barèmes!F261)</f>
        <v/>
      </c>
      <c r="G262" s="314" t="str">
        <f>IF(Barèmes!G261="","",Barèmes!G261)</f>
        <v/>
      </c>
      <c r="H262" s="314" t="str">
        <f>IF(Barèmes!H261="","",Barèmes!H261)</f>
        <v/>
      </c>
      <c r="I262" s="272"/>
      <c r="J262" s="272" t="str">
        <f>Barèmes!I261</f>
        <v/>
      </c>
      <c r="K262" s="272"/>
      <c r="L262" s="315" t="str">
        <f>IF(Barèmes!L261="","",Barèmes!L261)</f>
        <v/>
      </c>
      <c r="M262" s="316" t="str">
        <f t="shared" si="15"/>
        <v/>
      </c>
      <c r="N262" s="317" t="str">
        <f t="shared" si="12"/>
        <v/>
      </c>
      <c r="O262" s="318" t="str">
        <f t="shared" si="13"/>
        <v/>
      </c>
      <c r="P262" s="319" t="str">
        <f t="shared" si="14"/>
        <v/>
      </c>
      <c r="Q262" s="320"/>
      <c r="R262" s="321"/>
    </row>
    <row r="263" spans="1:18" ht="20.100000000000001" customHeight="1" x14ac:dyDescent="0.25">
      <c r="A263" s="292">
        <v>257</v>
      </c>
      <c r="B263" s="314" t="str">
        <f>IF(Barèmes!B262="","",Barèmes!B262)</f>
        <v/>
      </c>
      <c r="C263" s="314" t="str">
        <f>IF(Barèmes!C262="","",Barèmes!C262)</f>
        <v/>
      </c>
      <c r="D263" s="314" t="str">
        <f>IF(Barèmes!D262="","",Barèmes!D262)</f>
        <v/>
      </c>
      <c r="E263" s="314" t="str">
        <f>IF(Barèmes!E262="","",Barèmes!E262)</f>
        <v/>
      </c>
      <c r="F263" s="314" t="str">
        <f>IF(Barèmes!F262="","",Barèmes!F262)</f>
        <v/>
      </c>
      <c r="G263" s="314" t="str">
        <f>IF(Barèmes!G262="","",Barèmes!G262)</f>
        <v/>
      </c>
      <c r="H263" s="314" t="str">
        <f>IF(Barèmes!H262="","",Barèmes!H262)</f>
        <v/>
      </c>
      <c r="I263" s="272"/>
      <c r="J263" s="272" t="str">
        <f>Barèmes!I262</f>
        <v/>
      </c>
      <c r="K263" s="272"/>
      <c r="L263" s="315" t="str">
        <f>IF(Barèmes!L262="","",Barèmes!L262)</f>
        <v/>
      </c>
      <c r="M263" s="316" t="str">
        <f t="shared" si="15"/>
        <v/>
      </c>
      <c r="N263" s="317" t="str">
        <f t="shared" ref="N263:N326" si="16">IF($L263="","",IF($M263&gt;$L263,"Le montant éligible ne peut etre supérieur au montant présenté",""))</f>
        <v/>
      </c>
      <c r="O263" s="318" t="str">
        <f t="shared" ref="O263:O326" si="17">M263</f>
        <v/>
      </c>
      <c r="P263" s="319" t="str">
        <f t="shared" ref="P263:P326" si="18">IF($M263="","",$M263)</f>
        <v/>
      </c>
      <c r="Q263" s="320"/>
      <c r="R263" s="321"/>
    </row>
    <row r="264" spans="1:18" ht="20.100000000000001" customHeight="1" x14ac:dyDescent="0.25">
      <c r="A264" s="292">
        <v>258</v>
      </c>
      <c r="B264" s="314" t="str">
        <f>IF(Barèmes!B263="","",Barèmes!B263)</f>
        <v/>
      </c>
      <c r="C264" s="314" t="str">
        <f>IF(Barèmes!C263="","",Barèmes!C263)</f>
        <v/>
      </c>
      <c r="D264" s="314" t="str">
        <f>IF(Barèmes!D263="","",Barèmes!D263)</f>
        <v/>
      </c>
      <c r="E264" s="314" t="str">
        <f>IF(Barèmes!E263="","",Barèmes!E263)</f>
        <v/>
      </c>
      <c r="F264" s="314" t="str">
        <f>IF(Barèmes!F263="","",Barèmes!F263)</f>
        <v/>
      </c>
      <c r="G264" s="314" t="str">
        <f>IF(Barèmes!G263="","",Barèmes!G263)</f>
        <v/>
      </c>
      <c r="H264" s="314" t="str">
        <f>IF(Barèmes!H263="","",Barèmes!H263)</f>
        <v/>
      </c>
      <c r="I264" s="272"/>
      <c r="J264" s="272" t="str">
        <f>Barèmes!I263</f>
        <v/>
      </c>
      <c r="K264" s="272"/>
      <c r="L264" s="315" t="str">
        <f>IF(Barèmes!L263="","",Barèmes!L263)</f>
        <v/>
      </c>
      <c r="M264" s="316" t="str">
        <f t="shared" ref="M264:M327" si="19">IF($G264="","",L264)</f>
        <v/>
      </c>
      <c r="N264" s="317" t="str">
        <f t="shared" si="16"/>
        <v/>
      </c>
      <c r="O264" s="318" t="str">
        <f t="shared" si="17"/>
        <v/>
      </c>
      <c r="P264" s="319" t="str">
        <f t="shared" si="18"/>
        <v/>
      </c>
      <c r="Q264" s="320"/>
      <c r="R264" s="321"/>
    </row>
    <row r="265" spans="1:18" ht="20.100000000000001" customHeight="1" x14ac:dyDescent="0.25">
      <c r="A265" s="292">
        <v>259</v>
      </c>
      <c r="B265" s="314" t="str">
        <f>IF(Barèmes!B264="","",Barèmes!B264)</f>
        <v/>
      </c>
      <c r="C265" s="314" t="str">
        <f>IF(Barèmes!C264="","",Barèmes!C264)</f>
        <v/>
      </c>
      <c r="D265" s="314" t="str">
        <f>IF(Barèmes!D264="","",Barèmes!D264)</f>
        <v/>
      </c>
      <c r="E265" s="314" t="str">
        <f>IF(Barèmes!E264="","",Barèmes!E264)</f>
        <v/>
      </c>
      <c r="F265" s="314" t="str">
        <f>IF(Barèmes!F264="","",Barèmes!F264)</f>
        <v/>
      </c>
      <c r="G265" s="314" t="str">
        <f>IF(Barèmes!G264="","",Barèmes!G264)</f>
        <v/>
      </c>
      <c r="H265" s="314" t="str">
        <f>IF(Barèmes!H264="","",Barèmes!H264)</f>
        <v/>
      </c>
      <c r="I265" s="272"/>
      <c r="J265" s="272" t="str">
        <f>Barèmes!I264</f>
        <v/>
      </c>
      <c r="K265" s="272"/>
      <c r="L265" s="315" t="str">
        <f>IF(Barèmes!L264="","",Barèmes!L264)</f>
        <v/>
      </c>
      <c r="M265" s="316" t="str">
        <f t="shared" si="19"/>
        <v/>
      </c>
      <c r="N265" s="317" t="str">
        <f t="shared" si="16"/>
        <v/>
      </c>
      <c r="O265" s="318" t="str">
        <f t="shared" si="17"/>
        <v/>
      </c>
      <c r="P265" s="319" t="str">
        <f t="shared" si="18"/>
        <v/>
      </c>
      <c r="Q265" s="320"/>
      <c r="R265" s="321"/>
    </row>
    <row r="266" spans="1:18" ht="20.100000000000001" customHeight="1" x14ac:dyDescent="0.25">
      <c r="A266" s="292">
        <v>260</v>
      </c>
      <c r="B266" s="314" t="str">
        <f>IF(Barèmes!B265="","",Barèmes!B265)</f>
        <v/>
      </c>
      <c r="C266" s="314" t="str">
        <f>IF(Barèmes!C265="","",Barèmes!C265)</f>
        <v/>
      </c>
      <c r="D266" s="314" t="str">
        <f>IF(Barèmes!D265="","",Barèmes!D265)</f>
        <v/>
      </c>
      <c r="E266" s="314" t="str">
        <f>IF(Barèmes!E265="","",Barèmes!E265)</f>
        <v/>
      </c>
      <c r="F266" s="314" t="str">
        <f>IF(Barèmes!F265="","",Barèmes!F265)</f>
        <v/>
      </c>
      <c r="G266" s="314" t="str">
        <f>IF(Barèmes!G265="","",Barèmes!G265)</f>
        <v/>
      </c>
      <c r="H266" s="314" t="str">
        <f>IF(Barèmes!H265="","",Barèmes!H265)</f>
        <v/>
      </c>
      <c r="I266" s="272"/>
      <c r="J266" s="272" t="str">
        <f>Barèmes!I265</f>
        <v/>
      </c>
      <c r="K266" s="272"/>
      <c r="L266" s="315" t="str">
        <f>IF(Barèmes!L265="","",Barèmes!L265)</f>
        <v/>
      </c>
      <c r="M266" s="316" t="str">
        <f t="shared" si="19"/>
        <v/>
      </c>
      <c r="N266" s="317" t="str">
        <f t="shared" si="16"/>
        <v/>
      </c>
      <c r="O266" s="318" t="str">
        <f t="shared" si="17"/>
        <v/>
      </c>
      <c r="P266" s="319" t="str">
        <f t="shared" si="18"/>
        <v/>
      </c>
      <c r="Q266" s="320"/>
      <c r="R266" s="321"/>
    </row>
    <row r="267" spans="1:18" ht="20.100000000000001" customHeight="1" x14ac:dyDescent="0.25">
      <c r="A267" s="292">
        <v>261</v>
      </c>
      <c r="B267" s="314" t="str">
        <f>IF(Barèmes!B266="","",Barèmes!B266)</f>
        <v/>
      </c>
      <c r="C267" s="314" t="str">
        <f>IF(Barèmes!C266="","",Barèmes!C266)</f>
        <v/>
      </c>
      <c r="D267" s="314" t="str">
        <f>IF(Barèmes!D266="","",Barèmes!D266)</f>
        <v/>
      </c>
      <c r="E267" s="314" t="str">
        <f>IF(Barèmes!E266="","",Barèmes!E266)</f>
        <v/>
      </c>
      <c r="F267" s="314" t="str">
        <f>IF(Barèmes!F266="","",Barèmes!F266)</f>
        <v/>
      </c>
      <c r="G267" s="314" t="str">
        <f>IF(Barèmes!G266="","",Barèmes!G266)</f>
        <v/>
      </c>
      <c r="H267" s="314" t="str">
        <f>IF(Barèmes!H266="","",Barèmes!H266)</f>
        <v/>
      </c>
      <c r="I267" s="272"/>
      <c r="J267" s="272" t="str">
        <f>Barèmes!I266</f>
        <v/>
      </c>
      <c r="K267" s="272"/>
      <c r="L267" s="315" t="str">
        <f>IF(Barèmes!L266="","",Barèmes!L266)</f>
        <v/>
      </c>
      <c r="M267" s="316" t="str">
        <f t="shared" si="19"/>
        <v/>
      </c>
      <c r="N267" s="317" t="str">
        <f t="shared" si="16"/>
        <v/>
      </c>
      <c r="O267" s="318" t="str">
        <f t="shared" si="17"/>
        <v/>
      </c>
      <c r="P267" s="319" t="str">
        <f t="shared" si="18"/>
        <v/>
      </c>
      <c r="Q267" s="320"/>
      <c r="R267" s="321"/>
    </row>
    <row r="268" spans="1:18" ht="20.100000000000001" customHeight="1" x14ac:dyDescent="0.25">
      <c r="A268" s="292">
        <v>262</v>
      </c>
      <c r="B268" s="314" t="str">
        <f>IF(Barèmes!B267="","",Barèmes!B267)</f>
        <v/>
      </c>
      <c r="C268" s="314" t="str">
        <f>IF(Barèmes!C267="","",Barèmes!C267)</f>
        <v/>
      </c>
      <c r="D268" s="314" t="str">
        <f>IF(Barèmes!D267="","",Barèmes!D267)</f>
        <v/>
      </c>
      <c r="E268" s="314" t="str">
        <f>IF(Barèmes!E267="","",Barèmes!E267)</f>
        <v/>
      </c>
      <c r="F268" s="314" t="str">
        <f>IF(Barèmes!F267="","",Barèmes!F267)</f>
        <v/>
      </c>
      <c r="G268" s="314" t="str">
        <f>IF(Barèmes!G267="","",Barèmes!G267)</f>
        <v/>
      </c>
      <c r="H268" s="314" t="str">
        <f>IF(Barèmes!H267="","",Barèmes!H267)</f>
        <v/>
      </c>
      <c r="I268" s="272"/>
      <c r="J268" s="272" t="str">
        <f>Barèmes!I267</f>
        <v/>
      </c>
      <c r="K268" s="272"/>
      <c r="L268" s="315" t="str">
        <f>IF(Barèmes!L267="","",Barèmes!L267)</f>
        <v/>
      </c>
      <c r="M268" s="316" t="str">
        <f t="shared" si="19"/>
        <v/>
      </c>
      <c r="N268" s="317" t="str">
        <f t="shared" si="16"/>
        <v/>
      </c>
      <c r="O268" s="318" t="str">
        <f t="shared" si="17"/>
        <v/>
      </c>
      <c r="P268" s="319" t="str">
        <f t="shared" si="18"/>
        <v/>
      </c>
      <c r="Q268" s="320"/>
      <c r="R268" s="321"/>
    </row>
    <row r="269" spans="1:18" ht="20.100000000000001" customHeight="1" x14ac:dyDescent="0.25">
      <c r="A269" s="292">
        <v>263</v>
      </c>
      <c r="B269" s="314" t="str">
        <f>IF(Barèmes!B268="","",Barèmes!B268)</f>
        <v/>
      </c>
      <c r="C269" s="314" t="str">
        <f>IF(Barèmes!C268="","",Barèmes!C268)</f>
        <v/>
      </c>
      <c r="D269" s="314" t="str">
        <f>IF(Barèmes!D268="","",Barèmes!D268)</f>
        <v/>
      </c>
      <c r="E269" s="314" t="str">
        <f>IF(Barèmes!E268="","",Barèmes!E268)</f>
        <v/>
      </c>
      <c r="F269" s="314" t="str">
        <f>IF(Barèmes!F268="","",Barèmes!F268)</f>
        <v/>
      </c>
      <c r="G269" s="314" t="str">
        <f>IF(Barèmes!G268="","",Barèmes!G268)</f>
        <v/>
      </c>
      <c r="H269" s="314" t="str">
        <f>IF(Barèmes!H268="","",Barèmes!H268)</f>
        <v/>
      </c>
      <c r="I269" s="272"/>
      <c r="J269" s="272" t="str">
        <f>Barèmes!I268</f>
        <v/>
      </c>
      <c r="K269" s="272"/>
      <c r="L269" s="315" t="str">
        <f>IF(Barèmes!L268="","",Barèmes!L268)</f>
        <v/>
      </c>
      <c r="M269" s="316" t="str">
        <f t="shared" si="19"/>
        <v/>
      </c>
      <c r="N269" s="317" t="str">
        <f t="shared" si="16"/>
        <v/>
      </c>
      <c r="O269" s="318" t="str">
        <f t="shared" si="17"/>
        <v/>
      </c>
      <c r="P269" s="319" t="str">
        <f t="shared" si="18"/>
        <v/>
      </c>
      <c r="Q269" s="320"/>
      <c r="R269" s="321"/>
    </row>
    <row r="270" spans="1:18" ht="20.100000000000001" customHeight="1" x14ac:dyDescent="0.25">
      <c r="A270" s="292">
        <v>264</v>
      </c>
      <c r="B270" s="314" t="str">
        <f>IF(Barèmes!B269="","",Barèmes!B269)</f>
        <v/>
      </c>
      <c r="C270" s="314" t="str">
        <f>IF(Barèmes!C269="","",Barèmes!C269)</f>
        <v/>
      </c>
      <c r="D270" s="314" t="str">
        <f>IF(Barèmes!D269="","",Barèmes!D269)</f>
        <v/>
      </c>
      <c r="E270" s="314" t="str">
        <f>IF(Barèmes!E269="","",Barèmes!E269)</f>
        <v/>
      </c>
      <c r="F270" s="314" t="str">
        <f>IF(Barèmes!F269="","",Barèmes!F269)</f>
        <v/>
      </c>
      <c r="G270" s="314" t="str">
        <f>IF(Barèmes!G269="","",Barèmes!G269)</f>
        <v/>
      </c>
      <c r="H270" s="314" t="str">
        <f>IF(Barèmes!H269="","",Barèmes!H269)</f>
        <v/>
      </c>
      <c r="I270" s="272"/>
      <c r="J270" s="272" t="str">
        <f>Barèmes!I269</f>
        <v/>
      </c>
      <c r="K270" s="272"/>
      <c r="L270" s="315" t="str">
        <f>IF(Barèmes!L269="","",Barèmes!L269)</f>
        <v/>
      </c>
      <c r="M270" s="316" t="str">
        <f t="shared" si="19"/>
        <v/>
      </c>
      <c r="N270" s="317" t="str">
        <f t="shared" si="16"/>
        <v/>
      </c>
      <c r="O270" s="318" t="str">
        <f t="shared" si="17"/>
        <v/>
      </c>
      <c r="P270" s="319" t="str">
        <f t="shared" si="18"/>
        <v/>
      </c>
      <c r="Q270" s="320"/>
      <c r="R270" s="321"/>
    </row>
    <row r="271" spans="1:18" ht="20.100000000000001" customHeight="1" x14ac:dyDescent="0.25">
      <c r="A271" s="292">
        <v>265</v>
      </c>
      <c r="B271" s="314" t="str">
        <f>IF(Barèmes!B270="","",Barèmes!B270)</f>
        <v/>
      </c>
      <c r="C271" s="314" t="str">
        <f>IF(Barèmes!C270="","",Barèmes!C270)</f>
        <v/>
      </c>
      <c r="D271" s="314" t="str">
        <f>IF(Barèmes!D270="","",Barèmes!D270)</f>
        <v/>
      </c>
      <c r="E271" s="314" t="str">
        <f>IF(Barèmes!E270="","",Barèmes!E270)</f>
        <v/>
      </c>
      <c r="F271" s="314" t="str">
        <f>IF(Barèmes!F270="","",Barèmes!F270)</f>
        <v/>
      </c>
      <c r="G271" s="314" t="str">
        <f>IF(Barèmes!G270="","",Barèmes!G270)</f>
        <v/>
      </c>
      <c r="H271" s="314" t="str">
        <f>IF(Barèmes!H270="","",Barèmes!H270)</f>
        <v/>
      </c>
      <c r="I271" s="272"/>
      <c r="J271" s="272" t="str">
        <f>Barèmes!I270</f>
        <v/>
      </c>
      <c r="K271" s="272"/>
      <c r="L271" s="315" t="str">
        <f>IF(Barèmes!L270="","",Barèmes!L270)</f>
        <v/>
      </c>
      <c r="M271" s="316" t="str">
        <f t="shared" si="19"/>
        <v/>
      </c>
      <c r="N271" s="317" t="str">
        <f t="shared" si="16"/>
        <v/>
      </c>
      <c r="O271" s="318" t="str">
        <f t="shared" si="17"/>
        <v/>
      </c>
      <c r="P271" s="319" t="str">
        <f t="shared" si="18"/>
        <v/>
      </c>
      <c r="Q271" s="320"/>
      <c r="R271" s="321"/>
    </row>
    <row r="272" spans="1:18" ht="20.100000000000001" customHeight="1" x14ac:dyDescent="0.25">
      <c r="A272" s="292">
        <v>266</v>
      </c>
      <c r="B272" s="314" t="str">
        <f>IF(Barèmes!B271="","",Barèmes!B271)</f>
        <v/>
      </c>
      <c r="C272" s="314" t="str">
        <f>IF(Barèmes!C271="","",Barèmes!C271)</f>
        <v/>
      </c>
      <c r="D272" s="314" t="str">
        <f>IF(Barèmes!D271="","",Barèmes!D271)</f>
        <v/>
      </c>
      <c r="E272" s="314" t="str">
        <f>IF(Barèmes!E271="","",Barèmes!E271)</f>
        <v/>
      </c>
      <c r="F272" s="314" t="str">
        <f>IF(Barèmes!F271="","",Barèmes!F271)</f>
        <v/>
      </c>
      <c r="G272" s="314" t="str">
        <f>IF(Barèmes!G271="","",Barèmes!G271)</f>
        <v/>
      </c>
      <c r="H272" s="314" t="str">
        <f>IF(Barèmes!H271="","",Barèmes!H271)</f>
        <v/>
      </c>
      <c r="I272" s="272"/>
      <c r="J272" s="272" t="str">
        <f>Barèmes!I271</f>
        <v/>
      </c>
      <c r="K272" s="272"/>
      <c r="L272" s="315" t="str">
        <f>IF(Barèmes!L271="","",Barèmes!L271)</f>
        <v/>
      </c>
      <c r="M272" s="316" t="str">
        <f t="shared" si="19"/>
        <v/>
      </c>
      <c r="N272" s="317" t="str">
        <f t="shared" si="16"/>
        <v/>
      </c>
      <c r="O272" s="318" t="str">
        <f t="shared" si="17"/>
        <v/>
      </c>
      <c r="P272" s="319" t="str">
        <f t="shared" si="18"/>
        <v/>
      </c>
      <c r="Q272" s="320"/>
      <c r="R272" s="321"/>
    </row>
    <row r="273" spans="1:18" ht="20.100000000000001" customHeight="1" x14ac:dyDescent="0.25">
      <c r="A273" s="292">
        <v>267</v>
      </c>
      <c r="B273" s="314" t="str">
        <f>IF(Barèmes!B272="","",Barèmes!B272)</f>
        <v/>
      </c>
      <c r="C273" s="314" t="str">
        <f>IF(Barèmes!C272="","",Barèmes!C272)</f>
        <v/>
      </c>
      <c r="D273" s="314" t="str">
        <f>IF(Barèmes!D272="","",Barèmes!D272)</f>
        <v/>
      </c>
      <c r="E273" s="314" t="str">
        <f>IF(Barèmes!E272="","",Barèmes!E272)</f>
        <v/>
      </c>
      <c r="F273" s="314" t="str">
        <f>IF(Barèmes!F272="","",Barèmes!F272)</f>
        <v/>
      </c>
      <c r="G273" s="314" t="str">
        <f>IF(Barèmes!G272="","",Barèmes!G272)</f>
        <v/>
      </c>
      <c r="H273" s="314" t="str">
        <f>IF(Barèmes!H272="","",Barèmes!H272)</f>
        <v/>
      </c>
      <c r="I273" s="272"/>
      <c r="J273" s="272" t="str">
        <f>Barèmes!I272</f>
        <v/>
      </c>
      <c r="K273" s="272"/>
      <c r="L273" s="315" t="str">
        <f>IF(Barèmes!L272="","",Barèmes!L272)</f>
        <v/>
      </c>
      <c r="M273" s="316" t="str">
        <f t="shared" si="19"/>
        <v/>
      </c>
      <c r="N273" s="317" t="str">
        <f t="shared" si="16"/>
        <v/>
      </c>
      <c r="O273" s="318" t="str">
        <f t="shared" si="17"/>
        <v/>
      </c>
      <c r="P273" s="319" t="str">
        <f t="shared" si="18"/>
        <v/>
      </c>
      <c r="Q273" s="320"/>
      <c r="R273" s="321"/>
    </row>
    <row r="274" spans="1:18" ht="20.100000000000001" customHeight="1" x14ac:dyDescent="0.25">
      <c r="A274" s="292">
        <v>268</v>
      </c>
      <c r="B274" s="314" t="str">
        <f>IF(Barèmes!B273="","",Barèmes!B273)</f>
        <v/>
      </c>
      <c r="C274" s="314" t="str">
        <f>IF(Barèmes!C273="","",Barèmes!C273)</f>
        <v/>
      </c>
      <c r="D274" s="314" t="str">
        <f>IF(Barèmes!D273="","",Barèmes!D273)</f>
        <v/>
      </c>
      <c r="E274" s="314" t="str">
        <f>IF(Barèmes!E273="","",Barèmes!E273)</f>
        <v/>
      </c>
      <c r="F274" s="314" t="str">
        <f>IF(Barèmes!F273="","",Barèmes!F273)</f>
        <v/>
      </c>
      <c r="G274" s="314" t="str">
        <f>IF(Barèmes!G273="","",Barèmes!G273)</f>
        <v/>
      </c>
      <c r="H274" s="314" t="str">
        <f>IF(Barèmes!H273="","",Barèmes!H273)</f>
        <v/>
      </c>
      <c r="I274" s="272"/>
      <c r="J274" s="272" t="str">
        <f>Barèmes!I273</f>
        <v/>
      </c>
      <c r="K274" s="272"/>
      <c r="L274" s="315" t="str">
        <f>IF(Barèmes!L273="","",Barèmes!L273)</f>
        <v/>
      </c>
      <c r="M274" s="316" t="str">
        <f t="shared" si="19"/>
        <v/>
      </c>
      <c r="N274" s="317" t="str">
        <f t="shared" si="16"/>
        <v/>
      </c>
      <c r="O274" s="318" t="str">
        <f t="shared" si="17"/>
        <v/>
      </c>
      <c r="P274" s="319" t="str">
        <f t="shared" si="18"/>
        <v/>
      </c>
      <c r="Q274" s="320"/>
      <c r="R274" s="321"/>
    </row>
    <row r="275" spans="1:18" ht="20.100000000000001" customHeight="1" x14ac:dyDescent="0.25">
      <c r="A275" s="292">
        <v>269</v>
      </c>
      <c r="B275" s="314" t="str">
        <f>IF(Barèmes!B274="","",Barèmes!B274)</f>
        <v/>
      </c>
      <c r="C275" s="314" t="str">
        <f>IF(Barèmes!C274="","",Barèmes!C274)</f>
        <v/>
      </c>
      <c r="D275" s="314" t="str">
        <f>IF(Barèmes!D274="","",Barèmes!D274)</f>
        <v/>
      </c>
      <c r="E275" s="314" t="str">
        <f>IF(Barèmes!E274="","",Barèmes!E274)</f>
        <v/>
      </c>
      <c r="F275" s="314" t="str">
        <f>IF(Barèmes!F274="","",Barèmes!F274)</f>
        <v/>
      </c>
      <c r="G275" s="314" t="str">
        <f>IF(Barèmes!G274="","",Barèmes!G274)</f>
        <v/>
      </c>
      <c r="H275" s="314" t="str">
        <f>IF(Barèmes!H274="","",Barèmes!H274)</f>
        <v/>
      </c>
      <c r="I275" s="272"/>
      <c r="J275" s="272" t="str">
        <f>Barèmes!I274</f>
        <v/>
      </c>
      <c r="K275" s="272"/>
      <c r="L275" s="315" t="str">
        <f>IF(Barèmes!L274="","",Barèmes!L274)</f>
        <v/>
      </c>
      <c r="M275" s="316" t="str">
        <f t="shared" si="19"/>
        <v/>
      </c>
      <c r="N275" s="317" t="str">
        <f t="shared" si="16"/>
        <v/>
      </c>
      <c r="O275" s="318" t="str">
        <f t="shared" si="17"/>
        <v/>
      </c>
      <c r="P275" s="319" t="str">
        <f t="shared" si="18"/>
        <v/>
      </c>
      <c r="Q275" s="320"/>
      <c r="R275" s="321"/>
    </row>
    <row r="276" spans="1:18" ht="20.100000000000001" customHeight="1" x14ac:dyDescent="0.25">
      <c r="A276" s="292">
        <v>270</v>
      </c>
      <c r="B276" s="314" t="str">
        <f>IF(Barèmes!B275="","",Barèmes!B275)</f>
        <v/>
      </c>
      <c r="C276" s="314" t="str">
        <f>IF(Barèmes!C275="","",Barèmes!C275)</f>
        <v/>
      </c>
      <c r="D276" s="314" t="str">
        <f>IF(Barèmes!D275="","",Barèmes!D275)</f>
        <v/>
      </c>
      <c r="E276" s="314" t="str">
        <f>IF(Barèmes!E275="","",Barèmes!E275)</f>
        <v/>
      </c>
      <c r="F276" s="314" t="str">
        <f>IF(Barèmes!F275="","",Barèmes!F275)</f>
        <v/>
      </c>
      <c r="G276" s="314" t="str">
        <f>IF(Barèmes!G275="","",Barèmes!G275)</f>
        <v/>
      </c>
      <c r="H276" s="314" t="str">
        <f>IF(Barèmes!H275="","",Barèmes!H275)</f>
        <v/>
      </c>
      <c r="I276" s="272"/>
      <c r="J276" s="272" t="str">
        <f>Barèmes!I275</f>
        <v/>
      </c>
      <c r="K276" s="272"/>
      <c r="L276" s="315" t="str">
        <f>IF(Barèmes!L275="","",Barèmes!L275)</f>
        <v/>
      </c>
      <c r="M276" s="316" t="str">
        <f t="shared" si="19"/>
        <v/>
      </c>
      <c r="N276" s="317" t="str">
        <f t="shared" si="16"/>
        <v/>
      </c>
      <c r="O276" s="318" t="str">
        <f t="shared" si="17"/>
        <v/>
      </c>
      <c r="P276" s="319" t="str">
        <f t="shared" si="18"/>
        <v/>
      </c>
      <c r="Q276" s="320"/>
      <c r="R276" s="321"/>
    </row>
    <row r="277" spans="1:18" ht="20.100000000000001" customHeight="1" x14ac:dyDescent="0.25">
      <c r="A277" s="292">
        <v>271</v>
      </c>
      <c r="B277" s="314" t="str">
        <f>IF(Barèmes!B276="","",Barèmes!B276)</f>
        <v/>
      </c>
      <c r="C277" s="314" t="str">
        <f>IF(Barèmes!C276="","",Barèmes!C276)</f>
        <v/>
      </c>
      <c r="D277" s="314" t="str">
        <f>IF(Barèmes!D276="","",Barèmes!D276)</f>
        <v/>
      </c>
      <c r="E277" s="314" t="str">
        <f>IF(Barèmes!E276="","",Barèmes!E276)</f>
        <v/>
      </c>
      <c r="F277" s="314" t="str">
        <f>IF(Barèmes!F276="","",Barèmes!F276)</f>
        <v/>
      </c>
      <c r="G277" s="314" t="str">
        <f>IF(Barèmes!G276="","",Barèmes!G276)</f>
        <v/>
      </c>
      <c r="H277" s="314" t="str">
        <f>IF(Barèmes!H276="","",Barèmes!H276)</f>
        <v/>
      </c>
      <c r="I277" s="272"/>
      <c r="J277" s="272" t="str">
        <f>Barèmes!I276</f>
        <v/>
      </c>
      <c r="K277" s="272"/>
      <c r="L277" s="315" t="str">
        <f>IF(Barèmes!L276="","",Barèmes!L276)</f>
        <v/>
      </c>
      <c r="M277" s="316" t="str">
        <f t="shared" si="19"/>
        <v/>
      </c>
      <c r="N277" s="317" t="str">
        <f t="shared" si="16"/>
        <v/>
      </c>
      <c r="O277" s="318" t="str">
        <f t="shared" si="17"/>
        <v/>
      </c>
      <c r="P277" s="319" t="str">
        <f t="shared" si="18"/>
        <v/>
      </c>
      <c r="Q277" s="320"/>
      <c r="R277" s="321"/>
    </row>
    <row r="278" spans="1:18" ht="20.100000000000001" customHeight="1" x14ac:dyDescent="0.25">
      <c r="A278" s="292">
        <v>272</v>
      </c>
      <c r="B278" s="314" t="str">
        <f>IF(Barèmes!B277="","",Barèmes!B277)</f>
        <v/>
      </c>
      <c r="C278" s="314" t="str">
        <f>IF(Barèmes!C277="","",Barèmes!C277)</f>
        <v/>
      </c>
      <c r="D278" s="314" t="str">
        <f>IF(Barèmes!D277="","",Barèmes!D277)</f>
        <v/>
      </c>
      <c r="E278" s="314" t="str">
        <f>IF(Barèmes!E277="","",Barèmes!E277)</f>
        <v/>
      </c>
      <c r="F278" s="314" t="str">
        <f>IF(Barèmes!F277="","",Barèmes!F277)</f>
        <v/>
      </c>
      <c r="G278" s="314" t="str">
        <f>IF(Barèmes!G277="","",Barèmes!G277)</f>
        <v/>
      </c>
      <c r="H278" s="314" t="str">
        <f>IF(Barèmes!H277="","",Barèmes!H277)</f>
        <v/>
      </c>
      <c r="I278" s="272"/>
      <c r="J278" s="272" t="str">
        <f>Barèmes!I277</f>
        <v/>
      </c>
      <c r="K278" s="272"/>
      <c r="L278" s="315" t="str">
        <f>IF(Barèmes!L277="","",Barèmes!L277)</f>
        <v/>
      </c>
      <c r="M278" s="316" t="str">
        <f t="shared" si="19"/>
        <v/>
      </c>
      <c r="N278" s="317" t="str">
        <f t="shared" si="16"/>
        <v/>
      </c>
      <c r="O278" s="318" t="str">
        <f t="shared" si="17"/>
        <v/>
      </c>
      <c r="P278" s="319" t="str">
        <f t="shared" si="18"/>
        <v/>
      </c>
      <c r="Q278" s="320"/>
      <c r="R278" s="321"/>
    </row>
    <row r="279" spans="1:18" ht="20.100000000000001" customHeight="1" x14ac:dyDescent="0.25">
      <c r="A279" s="292">
        <v>273</v>
      </c>
      <c r="B279" s="314" t="str">
        <f>IF(Barèmes!B278="","",Barèmes!B278)</f>
        <v/>
      </c>
      <c r="C279" s="314" t="str">
        <f>IF(Barèmes!C278="","",Barèmes!C278)</f>
        <v/>
      </c>
      <c r="D279" s="314" t="str">
        <f>IF(Barèmes!D278="","",Barèmes!D278)</f>
        <v/>
      </c>
      <c r="E279" s="314" t="str">
        <f>IF(Barèmes!E278="","",Barèmes!E278)</f>
        <v/>
      </c>
      <c r="F279" s="314" t="str">
        <f>IF(Barèmes!F278="","",Barèmes!F278)</f>
        <v/>
      </c>
      <c r="G279" s="314" t="str">
        <f>IF(Barèmes!G278="","",Barèmes!G278)</f>
        <v/>
      </c>
      <c r="H279" s="314" t="str">
        <f>IF(Barèmes!H278="","",Barèmes!H278)</f>
        <v/>
      </c>
      <c r="I279" s="272"/>
      <c r="J279" s="272" t="str">
        <f>Barèmes!I278</f>
        <v/>
      </c>
      <c r="K279" s="272"/>
      <c r="L279" s="315" t="str">
        <f>IF(Barèmes!L278="","",Barèmes!L278)</f>
        <v/>
      </c>
      <c r="M279" s="316" t="str">
        <f t="shared" si="19"/>
        <v/>
      </c>
      <c r="N279" s="317" t="str">
        <f t="shared" si="16"/>
        <v/>
      </c>
      <c r="O279" s="318" t="str">
        <f t="shared" si="17"/>
        <v/>
      </c>
      <c r="P279" s="319" t="str">
        <f t="shared" si="18"/>
        <v/>
      </c>
      <c r="Q279" s="320"/>
      <c r="R279" s="321"/>
    </row>
    <row r="280" spans="1:18" ht="20.100000000000001" customHeight="1" x14ac:dyDescent="0.25">
      <c r="A280" s="292">
        <v>274</v>
      </c>
      <c r="B280" s="314" t="str">
        <f>IF(Barèmes!B279="","",Barèmes!B279)</f>
        <v/>
      </c>
      <c r="C280" s="314" t="str">
        <f>IF(Barèmes!C279="","",Barèmes!C279)</f>
        <v/>
      </c>
      <c r="D280" s="314" t="str">
        <f>IF(Barèmes!D279="","",Barèmes!D279)</f>
        <v/>
      </c>
      <c r="E280" s="314" t="str">
        <f>IF(Barèmes!E279="","",Barèmes!E279)</f>
        <v/>
      </c>
      <c r="F280" s="314" t="str">
        <f>IF(Barèmes!F279="","",Barèmes!F279)</f>
        <v/>
      </c>
      <c r="G280" s="314" t="str">
        <f>IF(Barèmes!G279="","",Barèmes!G279)</f>
        <v/>
      </c>
      <c r="H280" s="314" t="str">
        <f>IF(Barèmes!H279="","",Barèmes!H279)</f>
        <v/>
      </c>
      <c r="I280" s="272"/>
      <c r="J280" s="272" t="str">
        <f>Barèmes!I279</f>
        <v/>
      </c>
      <c r="K280" s="272"/>
      <c r="L280" s="315" t="str">
        <f>IF(Barèmes!L279="","",Barèmes!L279)</f>
        <v/>
      </c>
      <c r="M280" s="316" t="str">
        <f t="shared" si="19"/>
        <v/>
      </c>
      <c r="N280" s="317" t="str">
        <f t="shared" si="16"/>
        <v/>
      </c>
      <c r="O280" s="318" t="str">
        <f t="shared" si="17"/>
        <v/>
      </c>
      <c r="P280" s="319" t="str">
        <f t="shared" si="18"/>
        <v/>
      </c>
      <c r="Q280" s="320"/>
      <c r="R280" s="321"/>
    </row>
    <row r="281" spans="1:18" ht="20.100000000000001" customHeight="1" x14ac:dyDescent="0.25">
      <c r="A281" s="292">
        <v>275</v>
      </c>
      <c r="B281" s="314" t="str">
        <f>IF(Barèmes!B280="","",Barèmes!B280)</f>
        <v/>
      </c>
      <c r="C281" s="314" t="str">
        <f>IF(Barèmes!C280="","",Barèmes!C280)</f>
        <v/>
      </c>
      <c r="D281" s="314" t="str">
        <f>IF(Barèmes!D280="","",Barèmes!D280)</f>
        <v/>
      </c>
      <c r="E281" s="314" t="str">
        <f>IF(Barèmes!E280="","",Barèmes!E280)</f>
        <v/>
      </c>
      <c r="F281" s="314" t="str">
        <f>IF(Barèmes!F280="","",Barèmes!F280)</f>
        <v/>
      </c>
      <c r="G281" s="314" t="str">
        <f>IF(Barèmes!G280="","",Barèmes!G280)</f>
        <v/>
      </c>
      <c r="H281" s="314" t="str">
        <f>IF(Barèmes!H280="","",Barèmes!H280)</f>
        <v/>
      </c>
      <c r="I281" s="272"/>
      <c r="J281" s="272" t="str">
        <f>Barèmes!I280</f>
        <v/>
      </c>
      <c r="K281" s="272"/>
      <c r="L281" s="315" t="str">
        <f>IF(Barèmes!L280="","",Barèmes!L280)</f>
        <v/>
      </c>
      <c r="M281" s="316" t="str">
        <f t="shared" si="19"/>
        <v/>
      </c>
      <c r="N281" s="317" t="str">
        <f t="shared" si="16"/>
        <v/>
      </c>
      <c r="O281" s="318" t="str">
        <f t="shared" si="17"/>
        <v/>
      </c>
      <c r="P281" s="319" t="str">
        <f t="shared" si="18"/>
        <v/>
      </c>
      <c r="Q281" s="320"/>
      <c r="R281" s="321"/>
    </row>
    <row r="282" spans="1:18" ht="20.100000000000001" customHeight="1" x14ac:dyDescent="0.25">
      <c r="A282" s="292">
        <v>276</v>
      </c>
      <c r="B282" s="314" t="str">
        <f>IF(Barèmes!B281="","",Barèmes!B281)</f>
        <v/>
      </c>
      <c r="C282" s="314" t="str">
        <f>IF(Barèmes!C281="","",Barèmes!C281)</f>
        <v/>
      </c>
      <c r="D282" s="314" t="str">
        <f>IF(Barèmes!D281="","",Barèmes!D281)</f>
        <v/>
      </c>
      <c r="E282" s="314" t="str">
        <f>IF(Barèmes!E281="","",Barèmes!E281)</f>
        <v/>
      </c>
      <c r="F282" s="314" t="str">
        <f>IF(Barèmes!F281="","",Barèmes!F281)</f>
        <v/>
      </c>
      <c r="G282" s="314" t="str">
        <f>IF(Barèmes!G281="","",Barèmes!G281)</f>
        <v/>
      </c>
      <c r="H282" s="314" t="str">
        <f>IF(Barèmes!H281="","",Barèmes!H281)</f>
        <v/>
      </c>
      <c r="I282" s="272"/>
      <c r="J282" s="272" t="str">
        <f>Barèmes!I281</f>
        <v/>
      </c>
      <c r="K282" s="272"/>
      <c r="L282" s="315" t="str">
        <f>IF(Barèmes!L281="","",Barèmes!L281)</f>
        <v/>
      </c>
      <c r="M282" s="316" t="str">
        <f t="shared" si="19"/>
        <v/>
      </c>
      <c r="N282" s="317" t="str">
        <f t="shared" si="16"/>
        <v/>
      </c>
      <c r="O282" s="318" t="str">
        <f t="shared" si="17"/>
        <v/>
      </c>
      <c r="P282" s="319" t="str">
        <f t="shared" si="18"/>
        <v/>
      </c>
      <c r="Q282" s="320"/>
      <c r="R282" s="321"/>
    </row>
    <row r="283" spans="1:18" ht="20.100000000000001" customHeight="1" x14ac:dyDescent="0.25">
      <c r="A283" s="292">
        <v>277</v>
      </c>
      <c r="B283" s="314" t="str">
        <f>IF(Barèmes!B282="","",Barèmes!B282)</f>
        <v/>
      </c>
      <c r="C283" s="314" t="str">
        <f>IF(Barèmes!C282="","",Barèmes!C282)</f>
        <v/>
      </c>
      <c r="D283" s="314" t="str">
        <f>IF(Barèmes!D282="","",Barèmes!D282)</f>
        <v/>
      </c>
      <c r="E283" s="314" t="str">
        <f>IF(Barèmes!E282="","",Barèmes!E282)</f>
        <v/>
      </c>
      <c r="F283" s="314" t="str">
        <f>IF(Barèmes!F282="","",Barèmes!F282)</f>
        <v/>
      </c>
      <c r="G283" s="314" t="str">
        <f>IF(Barèmes!G282="","",Barèmes!G282)</f>
        <v/>
      </c>
      <c r="H283" s="314" t="str">
        <f>IF(Barèmes!H282="","",Barèmes!H282)</f>
        <v/>
      </c>
      <c r="I283" s="272"/>
      <c r="J283" s="272" t="str">
        <f>Barèmes!I282</f>
        <v/>
      </c>
      <c r="K283" s="272"/>
      <c r="L283" s="315" t="str">
        <f>IF(Barèmes!L282="","",Barèmes!L282)</f>
        <v/>
      </c>
      <c r="M283" s="316" t="str">
        <f t="shared" si="19"/>
        <v/>
      </c>
      <c r="N283" s="317" t="str">
        <f t="shared" si="16"/>
        <v/>
      </c>
      <c r="O283" s="318" t="str">
        <f t="shared" si="17"/>
        <v/>
      </c>
      <c r="P283" s="319" t="str">
        <f t="shared" si="18"/>
        <v/>
      </c>
      <c r="Q283" s="320"/>
      <c r="R283" s="321"/>
    </row>
    <row r="284" spans="1:18" ht="20.100000000000001" customHeight="1" x14ac:dyDescent="0.25">
      <c r="A284" s="292">
        <v>278</v>
      </c>
      <c r="B284" s="314" t="str">
        <f>IF(Barèmes!B283="","",Barèmes!B283)</f>
        <v/>
      </c>
      <c r="C284" s="314" t="str">
        <f>IF(Barèmes!C283="","",Barèmes!C283)</f>
        <v/>
      </c>
      <c r="D284" s="314" t="str">
        <f>IF(Barèmes!D283="","",Barèmes!D283)</f>
        <v/>
      </c>
      <c r="E284" s="314" t="str">
        <f>IF(Barèmes!E283="","",Barèmes!E283)</f>
        <v/>
      </c>
      <c r="F284" s="314" t="str">
        <f>IF(Barèmes!F283="","",Barèmes!F283)</f>
        <v/>
      </c>
      <c r="G284" s="314" t="str">
        <f>IF(Barèmes!G283="","",Barèmes!G283)</f>
        <v/>
      </c>
      <c r="H284" s="314" t="str">
        <f>IF(Barèmes!H283="","",Barèmes!H283)</f>
        <v/>
      </c>
      <c r="I284" s="272"/>
      <c r="J284" s="272" t="str">
        <f>Barèmes!I283</f>
        <v/>
      </c>
      <c r="K284" s="272"/>
      <c r="L284" s="315" t="str">
        <f>IF(Barèmes!L283="","",Barèmes!L283)</f>
        <v/>
      </c>
      <c r="M284" s="316" t="str">
        <f t="shared" si="19"/>
        <v/>
      </c>
      <c r="N284" s="317" t="str">
        <f t="shared" si="16"/>
        <v/>
      </c>
      <c r="O284" s="318" t="str">
        <f t="shared" si="17"/>
        <v/>
      </c>
      <c r="P284" s="319" t="str">
        <f t="shared" si="18"/>
        <v/>
      </c>
      <c r="Q284" s="320"/>
      <c r="R284" s="321"/>
    </row>
    <row r="285" spans="1:18" ht="20.100000000000001" customHeight="1" x14ac:dyDescent="0.25">
      <c r="A285" s="292">
        <v>279</v>
      </c>
      <c r="B285" s="314" t="str">
        <f>IF(Barèmes!B284="","",Barèmes!B284)</f>
        <v/>
      </c>
      <c r="C285" s="314" t="str">
        <f>IF(Barèmes!C284="","",Barèmes!C284)</f>
        <v/>
      </c>
      <c r="D285" s="314" t="str">
        <f>IF(Barèmes!D284="","",Barèmes!D284)</f>
        <v/>
      </c>
      <c r="E285" s="314" t="str">
        <f>IF(Barèmes!E284="","",Barèmes!E284)</f>
        <v/>
      </c>
      <c r="F285" s="314" t="str">
        <f>IF(Barèmes!F284="","",Barèmes!F284)</f>
        <v/>
      </c>
      <c r="G285" s="314" t="str">
        <f>IF(Barèmes!G284="","",Barèmes!G284)</f>
        <v/>
      </c>
      <c r="H285" s="314" t="str">
        <f>IF(Barèmes!H284="","",Barèmes!H284)</f>
        <v/>
      </c>
      <c r="I285" s="272"/>
      <c r="J285" s="272" t="str">
        <f>Barèmes!I284</f>
        <v/>
      </c>
      <c r="K285" s="272"/>
      <c r="L285" s="315" t="str">
        <f>IF(Barèmes!L284="","",Barèmes!L284)</f>
        <v/>
      </c>
      <c r="M285" s="316" t="str">
        <f t="shared" si="19"/>
        <v/>
      </c>
      <c r="N285" s="317" t="str">
        <f t="shared" si="16"/>
        <v/>
      </c>
      <c r="O285" s="318" t="str">
        <f t="shared" si="17"/>
        <v/>
      </c>
      <c r="P285" s="319" t="str">
        <f t="shared" si="18"/>
        <v/>
      </c>
      <c r="Q285" s="320"/>
      <c r="R285" s="321"/>
    </row>
    <row r="286" spans="1:18" ht="20.100000000000001" customHeight="1" x14ac:dyDescent="0.25">
      <c r="A286" s="292">
        <v>280</v>
      </c>
      <c r="B286" s="314" t="str">
        <f>IF(Barèmes!B285="","",Barèmes!B285)</f>
        <v/>
      </c>
      <c r="C286" s="314" t="str">
        <f>IF(Barèmes!C285="","",Barèmes!C285)</f>
        <v/>
      </c>
      <c r="D286" s="314" t="str">
        <f>IF(Barèmes!D285="","",Barèmes!D285)</f>
        <v/>
      </c>
      <c r="E286" s="314" t="str">
        <f>IF(Barèmes!E285="","",Barèmes!E285)</f>
        <v/>
      </c>
      <c r="F286" s="314" t="str">
        <f>IF(Barèmes!F285="","",Barèmes!F285)</f>
        <v/>
      </c>
      <c r="G286" s="314" t="str">
        <f>IF(Barèmes!G285="","",Barèmes!G285)</f>
        <v/>
      </c>
      <c r="H286" s="314" t="str">
        <f>IF(Barèmes!H285="","",Barèmes!H285)</f>
        <v/>
      </c>
      <c r="I286" s="272"/>
      <c r="J286" s="272" t="str">
        <f>Barèmes!I285</f>
        <v/>
      </c>
      <c r="K286" s="272"/>
      <c r="L286" s="315" t="str">
        <f>IF(Barèmes!L285="","",Barèmes!L285)</f>
        <v/>
      </c>
      <c r="M286" s="316" t="str">
        <f t="shared" si="19"/>
        <v/>
      </c>
      <c r="N286" s="317" t="str">
        <f t="shared" si="16"/>
        <v/>
      </c>
      <c r="O286" s="318" t="str">
        <f t="shared" si="17"/>
        <v/>
      </c>
      <c r="P286" s="319" t="str">
        <f t="shared" si="18"/>
        <v/>
      </c>
      <c r="Q286" s="320"/>
      <c r="R286" s="321"/>
    </row>
    <row r="287" spans="1:18" ht="20.100000000000001" customHeight="1" x14ac:dyDescent="0.25">
      <c r="A287" s="292">
        <v>281</v>
      </c>
      <c r="B287" s="314" t="str">
        <f>IF(Barèmes!B286="","",Barèmes!B286)</f>
        <v/>
      </c>
      <c r="C287" s="314" t="str">
        <f>IF(Barèmes!C286="","",Barèmes!C286)</f>
        <v/>
      </c>
      <c r="D287" s="314" t="str">
        <f>IF(Barèmes!D286="","",Barèmes!D286)</f>
        <v/>
      </c>
      <c r="E287" s="314" t="str">
        <f>IF(Barèmes!E286="","",Barèmes!E286)</f>
        <v/>
      </c>
      <c r="F287" s="314" t="str">
        <f>IF(Barèmes!F286="","",Barèmes!F286)</f>
        <v/>
      </c>
      <c r="G287" s="314" t="str">
        <f>IF(Barèmes!G286="","",Barèmes!G286)</f>
        <v/>
      </c>
      <c r="H287" s="314" t="str">
        <f>IF(Barèmes!H286="","",Barèmes!H286)</f>
        <v/>
      </c>
      <c r="I287" s="272"/>
      <c r="J287" s="272" t="str">
        <f>Barèmes!I286</f>
        <v/>
      </c>
      <c r="K287" s="272"/>
      <c r="L287" s="315" t="str">
        <f>IF(Barèmes!L286="","",Barèmes!L286)</f>
        <v/>
      </c>
      <c r="M287" s="316" t="str">
        <f t="shared" si="19"/>
        <v/>
      </c>
      <c r="N287" s="317" t="str">
        <f t="shared" si="16"/>
        <v/>
      </c>
      <c r="O287" s="318" t="str">
        <f t="shared" si="17"/>
        <v/>
      </c>
      <c r="P287" s="319" t="str">
        <f t="shared" si="18"/>
        <v/>
      </c>
      <c r="Q287" s="320"/>
      <c r="R287" s="321"/>
    </row>
    <row r="288" spans="1:18" ht="20.100000000000001" customHeight="1" x14ac:dyDescent="0.25">
      <c r="A288" s="292">
        <v>282</v>
      </c>
      <c r="B288" s="314" t="str">
        <f>IF(Barèmes!B287="","",Barèmes!B287)</f>
        <v/>
      </c>
      <c r="C288" s="314" t="str">
        <f>IF(Barèmes!C287="","",Barèmes!C287)</f>
        <v/>
      </c>
      <c r="D288" s="314" t="str">
        <f>IF(Barèmes!D287="","",Barèmes!D287)</f>
        <v/>
      </c>
      <c r="E288" s="314" t="str">
        <f>IF(Barèmes!E287="","",Barèmes!E287)</f>
        <v/>
      </c>
      <c r="F288" s="314" t="str">
        <f>IF(Barèmes!F287="","",Barèmes!F287)</f>
        <v/>
      </c>
      <c r="G288" s="314" t="str">
        <f>IF(Barèmes!G287="","",Barèmes!G287)</f>
        <v/>
      </c>
      <c r="H288" s="314" t="str">
        <f>IF(Barèmes!H287="","",Barèmes!H287)</f>
        <v/>
      </c>
      <c r="I288" s="272"/>
      <c r="J288" s="272" t="str">
        <f>Barèmes!I287</f>
        <v/>
      </c>
      <c r="K288" s="272"/>
      <c r="L288" s="315" t="str">
        <f>IF(Barèmes!L287="","",Barèmes!L287)</f>
        <v/>
      </c>
      <c r="M288" s="316" t="str">
        <f t="shared" si="19"/>
        <v/>
      </c>
      <c r="N288" s="317" t="str">
        <f t="shared" si="16"/>
        <v/>
      </c>
      <c r="O288" s="318" t="str">
        <f t="shared" si="17"/>
        <v/>
      </c>
      <c r="P288" s="319" t="str">
        <f t="shared" si="18"/>
        <v/>
      </c>
      <c r="Q288" s="320"/>
      <c r="R288" s="321"/>
    </row>
    <row r="289" spans="1:18" ht="20.100000000000001" customHeight="1" x14ac:dyDescent="0.25">
      <c r="A289" s="292">
        <v>283</v>
      </c>
      <c r="B289" s="314" t="str">
        <f>IF(Barèmes!B288="","",Barèmes!B288)</f>
        <v/>
      </c>
      <c r="C289" s="314" t="str">
        <f>IF(Barèmes!C288="","",Barèmes!C288)</f>
        <v/>
      </c>
      <c r="D289" s="314" t="str">
        <f>IF(Barèmes!D288="","",Barèmes!D288)</f>
        <v/>
      </c>
      <c r="E289" s="314" t="str">
        <f>IF(Barèmes!E288="","",Barèmes!E288)</f>
        <v/>
      </c>
      <c r="F289" s="314" t="str">
        <f>IF(Barèmes!F288="","",Barèmes!F288)</f>
        <v/>
      </c>
      <c r="G289" s="314" t="str">
        <f>IF(Barèmes!G288="","",Barèmes!G288)</f>
        <v/>
      </c>
      <c r="H289" s="314" t="str">
        <f>IF(Barèmes!H288="","",Barèmes!H288)</f>
        <v/>
      </c>
      <c r="I289" s="272"/>
      <c r="J289" s="272" t="str">
        <f>Barèmes!I288</f>
        <v/>
      </c>
      <c r="K289" s="272"/>
      <c r="L289" s="315" t="str">
        <f>IF(Barèmes!L288="","",Barèmes!L288)</f>
        <v/>
      </c>
      <c r="M289" s="316" t="str">
        <f t="shared" si="19"/>
        <v/>
      </c>
      <c r="N289" s="317" t="str">
        <f t="shared" si="16"/>
        <v/>
      </c>
      <c r="O289" s="318" t="str">
        <f t="shared" si="17"/>
        <v/>
      </c>
      <c r="P289" s="319" t="str">
        <f t="shared" si="18"/>
        <v/>
      </c>
      <c r="Q289" s="320"/>
      <c r="R289" s="321"/>
    </row>
    <row r="290" spans="1:18" ht="20.100000000000001" customHeight="1" x14ac:dyDescent="0.25">
      <c r="A290" s="292">
        <v>284</v>
      </c>
      <c r="B290" s="314" t="str">
        <f>IF(Barèmes!B289="","",Barèmes!B289)</f>
        <v/>
      </c>
      <c r="C290" s="314" t="str">
        <f>IF(Barèmes!C289="","",Barèmes!C289)</f>
        <v/>
      </c>
      <c r="D290" s="314" t="str">
        <f>IF(Barèmes!D289="","",Barèmes!D289)</f>
        <v/>
      </c>
      <c r="E290" s="314" t="str">
        <f>IF(Barèmes!E289="","",Barèmes!E289)</f>
        <v/>
      </c>
      <c r="F290" s="314" t="str">
        <f>IF(Barèmes!F289="","",Barèmes!F289)</f>
        <v/>
      </c>
      <c r="G290" s="314" t="str">
        <f>IF(Barèmes!G289="","",Barèmes!G289)</f>
        <v/>
      </c>
      <c r="H290" s="314" t="str">
        <f>IF(Barèmes!H289="","",Barèmes!H289)</f>
        <v/>
      </c>
      <c r="I290" s="272"/>
      <c r="J290" s="272" t="str">
        <f>Barèmes!I289</f>
        <v/>
      </c>
      <c r="K290" s="272"/>
      <c r="L290" s="315" t="str">
        <f>IF(Barèmes!L289="","",Barèmes!L289)</f>
        <v/>
      </c>
      <c r="M290" s="316" t="str">
        <f t="shared" si="19"/>
        <v/>
      </c>
      <c r="N290" s="317" t="str">
        <f t="shared" si="16"/>
        <v/>
      </c>
      <c r="O290" s="318" t="str">
        <f t="shared" si="17"/>
        <v/>
      </c>
      <c r="P290" s="319" t="str">
        <f t="shared" si="18"/>
        <v/>
      </c>
      <c r="Q290" s="320"/>
      <c r="R290" s="321"/>
    </row>
    <row r="291" spans="1:18" ht="20.100000000000001" customHeight="1" x14ac:dyDescent="0.25">
      <c r="A291" s="292">
        <v>285</v>
      </c>
      <c r="B291" s="314" t="str">
        <f>IF(Barèmes!B290="","",Barèmes!B290)</f>
        <v/>
      </c>
      <c r="C291" s="314" t="str">
        <f>IF(Barèmes!C290="","",Barèmes!C290)</f>
        <v/>
      </c>
      <c r="D291" s="314" t="str">
        <f>IF(Barèmes!D290="","",Barèmes!D290)</f>
        <v/>
      </c>
      <c r="E291" s="314" t="str">
        <f>IF(Barèmes!E290="","",Barèmes!E290)</f>
        <v/>
      </c>
      <c r="F291" s="314" t="str">
        <f>IF(Barèmes!F290="","",Barèmes!F290)</f>
        <v/>
      </c>
      <c r="G291" s="314" t="str">
        <f>IF(Barèmes!G290="","",Barèmes!G290)</f>
        <v/>
      </c>
      <c r="H291" s="314" t="str">
        <f>IF(Barèmes!H290="","",Barèmes!H290)</f>
        <v/>
      </c>
      <c r="I291" s="272"/>
      <c r="J291" s="272" t="str">
        <f>Barèmes!I290</f>
        <v/>
      </c>
      <c r="K291" s="272"/>
      <c r="L291" s="315" t="str">
        <f>IF(Barèmes!L290="","",Barèmes!L290)</f>
        <v/>
      </c>
      <c r="M291" s="316" t="str">
        <f t="shared" si="19"/>
        <v/>
      </c>
      <c r="N291" s="317" t="str">
        <f t="shared" si="16"/>
        <v/>
      </c>
      <c r="O291" s="318" t="str">
        <f t="shared" si="17"/>
        <v/>
      </c>
      <c r="P291" s="319" t="str">
        <f t="shared" si="18"/>
        <v/>
      </c>
      <c r="Q291" s="320"/>
      <c r="R291" s="321"/>
    </row>
    <row r="292" spans="1:18" ht="20.100000000000001" customHeight="1" x14ac:dyDescent="0.25">
      <c r="A292" s="292">
        <v>286</v>
      </c>
      <c r="B292" s="314" t="str">
        <f>IF(Barèmes!B291="","",Barèmes!B291)</f>
        <v/>
      </c>
      <c r="C292" s="314" t="str">
        <f>IF(Barèmes!C291="","",Barèmes!C291)</f>
        <v/>
      </c>
      <c r="D292" s="314" t="str">
        <f>IF(Barèmes!D291="","",Barèmes!D291)</f>
        <v/>
      </c>
      <c r="E292" s="314" t="str">
        <f>IF(Barèmes!E291="","",Barèmes!E291)</f>
        <v/>
      </c>
      <c r="F292" s="314" t="str">
        <f>IF(Barèmes!F291="","",Barèmes!F291)</f>
        <v/>
      </c>
      <c r="G292" s="314" t="str">
        <f>IF(Barèmes!G291="","",Barèmes!G291)</f>
        <v/>
      </c>
      <c r="H292" s="314" t="str">
        <f>IF(Barèmes!H291="","",Barèmes!H291)</f>
        <v/>
      </c>
      <c r="I292" s="272"/>
      <c r="J292" s="272" t="str">
        <f>Barèmes!I291</f>
        <v/>
      </c>
      <c r="K292" s="272"/>
      <c r="L292" s="315" t="str">
        <f>IF(Barèmes!L291="","",Barèmes!L291)</f>
        <v/>
      </c>
      <c r="M292" s="316" t="str">
        <f t="shared" si="19"/>
        <v/>
      </c>
      <c r="N292" s="317" t="str">
        <f t="shared" si="16"/>
        <v/>
      </c>
      <c r="O292" s="318" t="str">
        <f t="shared" si="17"/>
        <v/>
      </c>
      <c r="P292" s="319" t="str">
        <f t="shared" si="18"/>
        <v/>
      </c>
      <c r="Q292" s="320"/>
      <c r="R292" s="321"/>
    </row>
    <row r="293" spans="1:18" ht="20.100000000000001" customHeight="1" x14ac:dyDescent="0.25">
      <c r="A293" s="292">
        <v>287</v>
      </c>
      <c r="B293" s="314" t="str">
        <f>IF(Barèmes!B292="","",Barèmes!B292)</f>
        <v/>
      </c>
      <c r="C293" s="314" t="str">
        <f>IF(Barèmes!C292="","",Barèmes!C292)</f>
        <v/>
      </c>
      <c r="D293" s="314" t="str">
        <f>IF(Barèmes!D292="","",Barèmes!D292)</f>
        <v/>
      </c>
      <c r="E293" s="314" t="str">
        <f>IF(Barèmes!E292="","",Barèmes!E292)</f>
        <v/>
      </c>
      <c r="F293" s="314" t="str">
        <f>IF(Barèmes!F292="","",Barèmes!F292)</f>
        <v/>
      </c>
      <c r="G293" s="314" t="str">
        <f>IF(Barèmes!G292="","",Barèmes!G292)</f>
        <v/>
      </c>
      <c r="H293" s="314" t="str">
        <f>IF(Barèmes!H292="","",Barèmes!H292)</f>
        <v/>
      </c>
      <c r="I293" s="272"/>
      <c r="J293" s="272" t="str">
        <f>Barèmes!I292</f>
        <v/>
      </c>
      <c r="K293" s="272"/>
      <c r="L293" s="315" t="str">
        <f>IF(Barèmes!L292="","",Barèmes!L292)</f>
        <v/>
      </c>
      <c r="M293" s="316" t="str">
        <f t="shared" si="19"/>
        <v/>
      </c>
      <c r="N293" s="317" t="str">
        <f t="shared" si="16"/>
        <v/>
      </c>
      <c r="O293" s="318" t="str">
        <f t="shared" si="17"/>
        <v/>
      </c>
      <c r="P293" s="319" t="str">
        <f t="shared" si="18"/>
        <v/>
      </c>
      <c r="Q293" s="320"/>
      <c r="R293" s="321"/>
    </row>
    <row r="294" spans="1:18" ht="20.100000000000001" customHeight="1" x14ac:dyDescent="0.25">
      <c r="A294" s="292">
        <v>288</v>
      </c>
      <c r="B294" s="314" t="str">
        <f>IF(Barèmes!B293="","",Barèmes!B293)</f>
        <v/>
      </c>
      <c r="C294" s="314" t="str">
        <f>IF(Barèmes!C293="","",Barèmes!C293)</f>
        <v/>
      </c>
      <c r="D294" s="314" t="str">
        <f>IF(Barèmes!D293="","",Barèmes!D293)</f>
        <v/>
      </c>
      <c r="E294" s="314" t="str">
        <f>IF(Barèmes!E293="","",Barèmes!E293)</f>
        <v/>
      </c>
      <c r="F294" s="314" t="str">
        <f>IF(Barèmes!F293="","",Barèmes!F293)</f>
        <v/>
      </c>
      <c r="G294" s="314" t="str">
        <f>IF(Barèmes!G293="","",Barèmes!G293)</f>
        <v/>
      </c>
      <c r="H294" s="314" t="str">
        <f>IF(Barèmes!H293="","",Barèmes!H293)</f>
        <v/>
      </c>
      <c r="I294" s="272"/>
      <c r="J294" s="272" t="str">
        <f>Barèmes!I293</f>
        <v/>
      </c>
      <c r="K294" s="272"/>
      <c r="L294" s="315" t="str">
        <f>IF(Barèmes!L293="","",Barèmes!L293)</f>
        <v/>
      </c>
      <c r="M294" s="316" t="str">
        <f t="shared" si="19"/>
        <v/>
      </c>
      <c r="N294" s="317" t="str">
        <f t="shared" si="16"/>
        <v/>
      </c>
      <c r="O294" s="318" t="str">
        <f t="shared" si="17"/>
        <v/>
      </c>
      <c r="P294" s="319" t="str">
        <f t="shared" si="18"/>
        <v/>
      </c>
      <c r="Q294" s="320"/>
      <c r="R294" s="321"/>
    </row>
    <row r="295" spans="1:18" ht="20.100000000000001" customHeight="1" x14ac:dyDescent="0.25">
      <c r="A295" s="292">
        <v>289</v>
      </c>
      <c r="B295" s="314" t="str">
        <f>IF(Barèmes!B294="","",Barèmes!B294)</f>
        <v/>
      </c>
      <c r="C295" s="314" t="str">
        <f>IF(Barèmes!C294="","",Barèmes!C294)</f>
        <v/>
      </c>
      <c r="D295" s="314" t="str">
        <f>IF(Barèmes!D294="","",Barèmes!D294)</f>
        <v/>
      </c>
      <c r="E295" s="314" t="str">
        <f>IF(Barèmes!E294="","",Barèmes!E294)</f>
        <v/>
      </c>
      <c r="F295" s="314" t="str">
        <f>IF(Barèmes!F294="","",Barèmes!F294)</f>
        <v/>
      </c>
      <c r="G295" s="314" t="str">
        <f>IF(Barèmes!G294="","",Barèmes!G294)</f>
        <v/>
      </c>
      <c r="H295" s="314" t="str">
        <f>IF(Barèmes!H294="","",Barèmes!H294)</f>
        <v/>
      </c>
      <c r="I295" s="272"/>
      <c r="J295" s="272" t="str">
        <f>Barèmes!I294</f>
        <v/>
      </c>
      <c r="K295" s="272"/>
      <c r="L295" s="315" t="str">
        <f>IF(Barèmes!L294="","",Barèmes!L294)</f>
        <v/>
      </c>
      <c r="M295" s="316" t="str">
        <f t="shared" si="19"/>
        <v/>
      </c>
      <c r="N295" s="317" t="str">
        <f t="shared" si="16"/>
        <v/>
      </c>
      <c r="O295" s="318" t="str">
        <f t="shared" si="17"/>
        <v/>
      </c>
      <c r="P295" s="319" t="str">
        <f t="shared" si="18"/>
        <v/>
      </c>
      <c r="Q295" s="320"/>
      <c r="R295" s="321"/>
    </row>
    <row r="296" spans="1:18" ht="20.100000000000001" customHeight="1" x14ac:dyDescent="0.25">
      <c r="A296" s="292">
        <v>290</v>
      </c>
      <c r="B296" s="314" t="str">
        <f>IF(Barèmes!B295="","",Barèmes!B295)</f>
        <v/>
      </c>
      <c r="C296" s="314" t="str">
        <f>IF(Barèmes!C295="","",Barèmes!C295)</f>
        <v/>
      </c>
      <c r="D296" s="314" t="str">
        <f>IF(Barèmes!D295="","",Barèmes!D295)</f>
        <v/>
      </c>
      <c r="E296" s="314" t="str">
        <f>IF(Barèmes!E295="","",Barèmes!E295)</f>
        <v/>
      </c>
      <c r="F296" s="314" t="str">
        <f>IF(Barèmes!F295="","",Barèmes!F295)</f>
        <v/>
      </c>
      <c r="G296" s="314" t="str">
        <f>IF(Barèmes!G295="","",Barèmes!G295)</f>
        <v/>
      </c>
      <c r="H296" s="314" t="str">
        <f>IF(Barèmes!H295="","",Barèmes!H295)</f>
        <v/>
      </c>
      <c r="I296" s="272"/>
      <c r="J296" s="272" t="str">
        <f>Barèmes!I295</f>
        <v/>
      </c>
      <c r="K296" s="272"/>
      <c r="L296" s="315" t="str">
        <f>IF(Barèmes!L295="","",Barèmes!L295)</f>
        <v/>
      </c>
      <c r="M296" s="316" t="str">
        <f t="shared" si="19"/>
        <v/>
      </c>
      <c r="N296" s="317" t="str">
        <f t="shared" si="16"/>
        <v/>
      </c>
      <c r="O296" s="318" t="str">
        <f t="shared" si="17"/>
        <v/>
      </c>
      <c r="P296" s="319" t="str">
        <f t="shared" si="18"/>
        <v/>
      </c>
      <c r="Q296" s="320"/>
      <c r="R296" s="321"/>
    </row>
    <row r="297" spans="1:18" ht="20.100000000000001" customHeight="1" x14ac:dyDescent="0.25">
      <c r="A297" s="292">
        <v>291</v>
      </c>
      <c r="B297" s="314" t="str">
        <f>IF(Barèmes!B296="","",Barèmes!B296)</f>
        <v/>
      </c>
      <c r="C297" s="314" t="str">
        <f>IF(Barèmes!C296="","",Barèmes!C296)</f>
        <v/>
      </c>
      <c r="D297" s="314" t="str">
        <f>IF(Barèmes!D296="","",Barèmes!D296)</f>
        <v/>
      </c>
      <c r="E297" s="314" t="str">
        <f>IF(Barèmes!E296="","",Barèmes!E296)</f>
        <v/>
      </c>
      <c r="F297" s="314" t="str">
        <f>IF(Barèmes!F296="","",Barèmes!F296)</f>
        <v/>
      </c>
      <c r="G297" s="314" t="str">
        <f>IF(Barèmes!G296="","",Barèmes!G296)</f>
        <v/>
      </c>
      <c r="H297" s="314" t="str">
        <f>IF(Barèmes!H296="","",Barèmes!H296)</f>
        <v/>
      </c>
      <c r="I297" s="272"/>
      <c r="J297" s="272" t="str">
        <f>Barèmes!I296</f>
        <v/>
      </c>
      <c r="K297" s="272"/>
      <c r="L297" s="315" t="str">
        <f>IF(Barèmes!L296="","",Barèmes!L296)</f>
        <v/>
      </c>
      <c r="M297" s="316" t="str">
        <f t="shared" si="19"/>
        <v/>
      </c>
      <c r="N297" s="317" t="str">
        <f t="shared" si="16"/>
        <v/>
      </c>
      <c r="O297" s="318" t="str">
        <f t="shared" si="17"/>
        <v/>
      </c>
      <c r="P297" s="319" t="str">
        <f t="shared" si="18"/>
        <v/>
      </c>
      <c r="Q297" s="320"/>
      <c r="R297" s="321"/>
    </row>
    <row r="298" spans="1:18" ht="20.100000000000001" customHeight="1" x14ac:dyDescent="0.25">
      <c r="A298" s="292">
        <v>292</v>
      </c>
      <c r="B298" s="314" t="str">
        <f>IF(Barèmes!B297="","",Barèmes!B297)</f>
        <v/>
      </c>
      <c r="C298" s="314" t="str">
        <f>IF(Barèmes!C297="","",Barèmes!C297)</f>
        <v/>
      </c>
      <c r="D298" s="314" t="str">
        <f>IF(Barèmes!D297="","",Barèmes!D297)</f>
        <v/>
      </c>
      <c r="E298" s="314" t="str">
        <f>IF(Barèmes!E297="","",Barèmes!E297)</f>
        <v/>
      </c>
      <c r="F298" s="314" t="str">
        <f>IF(Barèmes!F297="","",Barèmes!F297)</f>
        <v/>
      </c>
      <c r="G298" s="314" t="str">
        <f>IF(Barèmes!G297="","",Barèmes!G297)</f>
        <v/>
      </c>
      <c r="H298" s="314" t="str">
        <f>IF(Barèmes!H297="","",Barèmes!H297)</f>
        <v/>
      </c>
      <c r="I298" s="272"/>
      <c r="J298" s="272" t="str">
        <f>Barèmes!I297</f>
        <v/>
      </c>
      <c r="K298" s="272"/>
      <c r="L298" s="315" t="str">
        <f>IF(Barèmes!L297="","",Barèmes!L297)</f>
        <v/>
      </c>
      <c r="M298" s="316" t="str">
        <f t="shared" si="19"/>
        <v/>
      </c>
      <c r="N298" s="317" t="str">
        <f t="shared" si="16"/>
        <v/>
      </c>
      <c r="O298" s="318" t="str">
        <f t="shared" si="17"/>
        <v/>
      </c>
      <c r="P298" s="319" t="str">
        <f t="shared" si="18"/>
        <v/>
      </c>
      <c r="Q298" s="320"/>
      <c r="R298" s="321"/>
    </row>
    <row r="299" spans="1:18" ht="20.100000000000001" customHeight="1" x14ac:dyDescent="0.25">
      <c r="A299" s="292">
        <v>293</v>
      </c>
      <c r="B299" s="314" t="str">
        <f>IF(Barèmes!B298="","",Barèmes!B298)</f>
        <v/>
      </c>
      <c r="C299" s="314" t="str">
        <f>IF(Barèmes!C298="","",Barèmes!C298)</f>
        <v/>
      </c>
      <c r="D299" s="314" t="str">
        <f>IF(Barèmes!D298="","",Barèmes!D298)</f>
        <v/>
      </c>
      <c r="E299" s="314" t="str">
        <f>IF(Barèmes!E298="","",Barèmes!E298)</f>
        <v/>
      </c>
      <c r="F299" s="314" t="str">
        <f>IF(Barèmes!F298="","",Barèmes!F298)</f>
        <v/>
      </c>
      <c r="G299" s="314" t="str">
        <f>IF(Barèmes!G298="","",Barèmes!G298)</f>
        <v/>
      </c>
      <c r="H299" s="314" t="str">
        <f>IF(Barèmes!H298="","",Barèmes!H298)</f>
        <v/>
      </c>
      <c r="I299" s="272"/>
      <c r="J299" s="272" t="str">
        <f>Barèmes!I298</f>
        <v/>
      </c>
      <c r="K299" s="272"/>
      <c r="L299" s="315" t="str">
        <f>IF(Barèmes!L298="","",Barèmes!L298)</f>
        <v/>
      </c>
      <c r="M299" s="316" t="str">
        <f t="shared" si="19"/>
        <v/>
      </c>
      <c r="N299" s="317" t="str">
        <f t="shared" si="16"/>
        <v/>
      </c>
      <c r="O299" s="318" t="str">
        <f t="shared" si="17"/>
        <v/>
      </c>
      <c r="P299" s="319" t="str">
        <f t="shared" si="18"/>
        <v/>
      </c>
      <c r="Q299" s="320"/>
      <c r="R299" s="321"/>
    </row>
    <row r="300" spans="1:18" ht="20.100000000000001" customHeight="1" x14ac:dyDescent="0.25">
      <c r="A300" s="292">
        <v>294</v>
      </c>
      <c r="B300" s="314" t="str">
        <f>IF(Barèmes!B299="","",Barèmes!B299)</f>
        <v/>
      </c>
      <c r="C300" s="314" t="str">
        <f>IF(Barèmes!C299="","",Barèmes!C299)</f>
        <v/>
      </c>
      <c r="D300" s="314" t="str">
        <f>IF(Barèmes!D299="","",Barèmes!D299)</f>
        <v/>
      </c>
      <c r="E300" s="314" t="str">
        <f>IF(Barèmes!E299="","",Barèmes!E299)</f>
        <v/>
      </c>
      <c r="F300" s="314" t="str">
        <f>IF(Barèmes!F299="","",Barèmes!F299)</f>
        <v/>
      </c>
      <c r="G300" s="314" t="str">
        <f>IF(Barèmes!G299="","",Barèmes!G299)</f>
        <v/>
      </c>
      <c r="H300" s="314" t="str">
        <f>IF(Barèmes!H299="","",Barèmes!H299)</f>
        <v/>
      </c>
      <c r="I300" s="272"/>
      <c r="J300" s="272" t="str">
        <f>Barèmes!I299</f>
        <v/>
      </c>
      <c r="K300" s="272"/>
      <c r="L300" s="315" t="str">
        <f>IF(Barèmes!L299="","",Barèmes!L299)</f>
        <v/>
      </c>
      <c r="M300" s="316" t="str">
        <f t="shared" si="19"/>
        <v/>
      </c>
      <c r="N300" s="317" t="str">
        <f t="shared" si="16"/>
        <v/>
      </c>
      <c r="O300" s="318" t="str">
        <f t="shared" si="17"/>
        <v/>
      </c>
      <c r="P300" s="319" t="str">
        <f t="shared" si="18"/>
        <v/>
      </c>
      <c r="Q300" s="320"/>
      <c r="R300" s="321"/>
    </row>
    <row r="301" spans="1:18" ht="20.100000000000001" customHeight="1" x14ac:dyDescent="0.25">
      <c r="A301" s="292">
        <v>295</v>
      </c>
      <c r="B301" s="314" t="str">
        <f>IF(Barèmes!B300="","",Barèmes!B300)</f>
        <v/>
      </c>
      <c r="C301" s="314" t="str">
        <f>IF(Barèmes!C300="","",Barèmes!C300)</f>
        <v/>
      </c>
      <c r="D301" s="314" t="str">
        <f>IF(Barèmes!D300="","",Barèmes!D300)</f>
        <v/>
      </c>
      <c r="E301" s="314" t="str">
        <f>IF(Barèmes!E300="","",Barèmes!E300)</f>
        <v/>
      </c>
      <c r="F301" s="314" t="str">
        <f>IF(Barèmes!F300="","",Barèmes!F300)</f>
        <v/>
      </c>
      <c r="G301" s="314" t="str">
        <f>IF(Barèmes!G300="","",Barèmes!G300)</f>
        <v/>
      </c>
      <c r="H301" s="314" t="str">
        <f>IF(Barèmes!H300="","",Barèmes!H300)</f>
        <v/>
      </c>
      <c r="I301" s="272"/>
      <c r="J301" s="272" t="str">
        <f>Barèmes!I300</f>
        <v/>
      </c>
      <c r="K301" s="272"/>
      <c r="L301" s="315" t="str">
        <f>IF(Barèmes!L300="","",Barèmes!L300)</f>
        <v/>
      </c>
      <c r="M301" s="316" t="str">
        <f t="shared" si="19"/>
        <v/>
      </c>
      <c r="N301" s="317" t="str">
        <f t="shared" si="16"/>
        <v/>
      </c>
      <c r="O301" s="318" t="str">
        <f t="shared" si="17"/>
        <v/>
      </c>
      <c r="P301" s="319" t="str">
        <f t="shared" si="18"/>
        <v/>
      </c>
      <c r="Q301" s="320"/>
      <c r="R301" s="321"/>
    </row>
    <row r="302" spans="1:18" ht="20.100000000000001" customHeight="1" x14ac:dyDescent="0.25">
      <c r="A302" s="292">
        <v>296</v>
      </c>
      <c r="B302" s="314" t="str">
        <f>IF(Barèmes!B301="","",Barèmes!B301)</f>
        <v/>
      </c>
      <c r="C302" s="314" t="str">
        <f>IF(Barèmes!C301="","",Barèmes!C301)</f>
        <v/>
      </c>
      <c r="D302" s="314" t="str">
        <f>IF(Barèmes!D301="","",Barèmes!D301)</f>
        <v/>
      </c>
      <c r="E302" s="314" t="str">
        <f>IF(Barèmes!E301="","",Barèmes!E301)</f>
        <v/>
      </c>
      <c r="F302" s="314" t="str">
        <f>IF(Barèmes!F301="","",Barèmes!F301)</f>
        <v/>
      </c>
      <c r="G302" s="314" t="str">
        <f>IF(Barèmes!G301="","",Barèmes!G301)</f>
        <v/>
      </c>
      <c r="H302" s="314" t="str">
        <f>IF(Barèmes!H301="","",Barèmes!H301)</f>
        <v/>
      </c>
      <c r="I302" s="272"/>
      <c r="J302" s="272" t="str">
        <f>Barèmes!I301</f>
        <v/>
      </c>
      <c r="K302" s="272"/>
      <c r="L302" s="315" t="str">
        <f>IF(Barèmes!L301="","",Barèmes!L301)</f>
        <v/>
      </c>
      <c r="M302" s="316" t="str">
        <f t="shared" si="19"/>
        <v/>
      </c>
      <c r="N302" s="317" t="str">
        <f t="shared" si="16"/>
        <v/>
      </c>
      <c r="O302" s="318" t="str">
        <f t="shared" si="17"/>
        <v/>
      </c>
      <c r="P302" s="319" t="str">
        <f t="shared" si="18"/>
        <v/>
      </c>
      <c r="Q302" s="320"/>
      <c r="R302" s="321"/>
    </row>
    <row r="303" spans="1:18" ht="20.100000000000001" customHeight="1" x14ac:dyDescent="0.25">
      <c r="A303" s="292">
        <v>297</v>
      </c>
      <c r="B303" s="314" t="str">
        <f>IF(Barèmes!B302="","",Barèmes!B302)</f>
        <v/>
      </c>
      <c r="C303" s="314" t="str">
        <f>IF(Barèmes!C302="","",Barèmes!C302)</f>
        <v/>
      </c>
      <c r="D303" s="314" t="str">
        <f>IF(Barèmes!D302="","",Barèmes!D302)</f>
        <v/>
      </c>
      <c r="E303" s="314" t="str">
        <f>IF(Barèmes!E302="","",Barèmes!E302)</f>
        <v/>
      </c>
      <c r="F303" s="314" t="str">
        <f>IF(Barèmes!F302="","",Barèmes!F302)</f>
        <v/>
      </c>
      <c r="G303" s="314" t="str">
        <f>IF(Barèmes!G302="","",Barèmes!G302)</f>
        <v/>
      </c>
      <c r="H303" s="314" t="str">
        <f>IF(Barèmes!H302="","",Barèmes!H302)</f>
        <v/>
      </c>
      <c r="I303" s="272"/>
      <c r="J303" s="272" t="str">
        <f>Barèmes!I302</f>
        <v/>
      </c>
      <c r="K303" s="272"/>
      <c r="L303" s="315" t="str">
        <f>IF(Barèmes!L302="","",Barèmes!L302)</f>
        <v/>
      </c>
      <c r="M303" s="316" t="str">
        <f t="shared" si="19"/>
        <v/>
      </c>
      <c r="N303" s="317" t="str">
        <f t="shared" si="16"/>
        <v/>
      </c>
      <c r="O303" s="318" t="str">
        <f t="shared" si="17"/>
        <v/>
      </c>
      <c r="P303" s="319" t="str">
        <f t="shared" si="18"/>
        <v/>
      </c>
      <c r="Q303" s="320"/>
      <c r="R303" s="321"/>
    </row>
    <row r="304" spans="1:18" ht="20.100000000000001" customHeight="1" x14ac:dyDescent="0.25">
      <c r="A304" s="292">
        <v>298</v>
      </c>
      <c r="B304" s="314" t="str">
        <f>IF(Barèmes!B303="","",Barèmes!B303)</f>
        <v/>
      </c>
      <c r="C304" s="314" t="str">
        <f>IF(Barèmes!C303="","",Barèmes!C303)</f>
        <v/>
      </c>
      <c r="D304" s="314" t="str">
        <f>IF(Barèmes!D303="","",Barèmes!D303)</f>
        <v/>
      </c>
      <c r="E304" s="314" t="str">
        <f>IF(Barèmes!E303="","",Barèmes!E303)</f>
        <v/>
      </c>
      <c r="F304" s="314" t="str">
        <f>IF(Barèmes!F303="","",Barèmes!F303)</f>
        <v/>
      </c>
      <c r="G304" s="314" t="str">
        <f>IF(Barèmes!G303="","",Barèmes!G303)</f>
        <v/>
      </c>
      <c r="H304" s="314" t="str">
        <f>IF(Barèmes!H303="","",Barèmes!H303)</f>
        <v/>
      </c>
      <c r="I304" s="272"/>
      <c r="J304" s="272" t="str">
        <f>Barèmes!I303</f>
        <v/>
      </c>
      <c r="K304" s="272"/>
      <c r="L304" s="315" t="str">
        <f>IF(Barèmes!L303="","",Barèmes!L303)</f>
        <v/>
      </c>
      <c r="M304" s="316" t="str">
        <f t="shared" si="19"/>
        <v/>
      </c>
      <c r="N304" s="317" t="str">
        <f t="shared" si="16"/>
        <v/>
      </c>
      <c r="O304" s="318" t="str">
        <f t="shared" si="17"/>
        <v/>
      </c>
      <c r="P304" s="319" t="str">
        <f t="shared" si="18"/>
        <v/>
      </c>
      <c r="Q304" s="320"/>
      <c r="R304" s="321"/>
    </row>
    <row r="305" spans="1:18" ht="20.100000000000001" customHeight="1" x14ac:dyDescent="0.25">
      <c r="A305" s="292">
        <v>299</v>
      </c>
      <c r="B305" s="314" t="str">
        <f>IF(Barèmes!B304="","",Barèmes!B304)</f>
        <v/>
      </c>
      <c r="C305" s="314" t="str">
        <f>IF(Barèmes!C304="","",Barèmes!C304)</f>
        <v/>
      </c>
      <c r="D305" s="314" t="str">
        <f>IF(Barèmes!D304="","",Barèmes!D304)</f>
        <v/>
      </c>
      <c r="E305" s="314" t="str">
        <f>IF(Barèmes!E304="","",Barèmes!E304)</f>
        <v/>
      </c>
      <c r="F305" s="314" t="str">
        <f>IF(Barèmes!F304="","",Barèmes!F304)</f>
        <v/>
      </c>
      <c r="G305" s="314" t="str">
        <f>IF(Barèmes!G304="","",Barèmes!G304)</f>
        <v/>
      </c>
      <c r="H305" s="314" t="str">
        <f>IF(Barèmes!H304="","",Barèmes!H304)</f>
        <v/>
      </c>
      <c r="I305" s="272"/>
      <c r="J305" s="272" t="str">
        <f>Barèmes!I304</f>
        <v/>
      </c>
      <c r="K305" s="272"/>
      <c r="L305" s="315" t="str">
        <f>IF(Barèmes!L304="","",Barèmes!L304)</f>
        <v/>
      </c>
      <c r="M305" s="316" t="str">
        <f t="shared" si="19"/>
        <v/>
      </c>
      <c r="N305" s="317" t="str">
        <f t="shared" si="16"/>
        <v/>
      </c>
      <c r="O305" s="318" t="str">
        <f t="shared" si="17"/>
        <v/>
      </c>
      <c r="P305" s="319" t="str">
        <f t="shared" si="18"/>
        <v/>
      </c>
      <c r="Q305" s="320"/>
      <c r="R305" s="321"/>
    </row>
    <row r="306" spans="1:18" ht="20.100000000000001" customHeight="1" x14ac:dyDescent="0.25">
      <c r="A306" s="292">
        <v>300</v>
      </c>
      <c r="B306" s="314" t="str">
        <f>IF(Barèmes!B305="","",Barèmes!B305)</f>
        <v/>
      </c>
      <c r="C306" s="314" t="str">
        <f>IF(Barèmes!C305="","",Barèmes!C305)</f>
        <v/>
      </c>
      <c r="D306" s="314" t="str">
        <f>IF(Barèmes!D305="","",Barèmes!D305)</f>
        <v/>
      </c>
      <c r="E306" s="314" t="str">
        <f>IF(Barèmes!E305="","",Barèmes!E305)</f>
        <v/>
      </c>
      <c r="F306" s="314" t="str">
        <f>IF(Barèmes!F305="","",Barèmes!F305)</f>
        <v/>
      </c>
      <c r="G306" s="314" t="str">
        <f>IF(Barèmes!G305="","",Barèmes!G305)</f>
        <v/>
      </c>
      <c r="H306" s="314" t="str">
        <f>IF(Barèmes!H305="","",Barèmes!H305)</f>
        <v/>
      </c>
      <c r="I306" s="272"/>
      <c r="J306" s="272" t="str">
        <f>Barèmes!I305</f>
        <v/>
      </c>
      <c r="K306" s="272"/>
      <c r="L306" s="315" t="str">
        <f>IF(Barèmes!L305="","",Barèmes!L305)</f>
        <v/>
      </c>
      <c r="M306" s="316" t="str">
        <f t="shared" si="19"/>
        <v/>
      </c>
      <c r="N306" s="317" t="str">
        <f t="shared" si="16"/>
        <v/>
      </c>
      <c r="O306" s="318" t="str">
        <f t="shared" si="17"/>
        <v/>
      </c>
      <c r="P306" s="319" t="str">
        <f t="shared" si="18"/>
        <v/>
      </c>
      <c r="Q306" s="320"/>
      <c r="R306" s="321"/>
    </row>
    <row r="307" spans="1:18" ht="20.100000000000001" customHeight="1" x14ac:dyDescent="0.25">
      <c r="A307" s="292">
        <v>301</v>
      </c>
      <c r="B307" s="314" t="str">
        <f>IF(Barèmes!B306="","",Barèmes!B306)</f>
        <v/>
      </c>
      <c r="C307" s="314" t="str">
        <f>IF(Barèmes!C306="","",Barèmes!C306)</f>
        <v/>
      </c>
      <c r="D307" s="314" t="str">
        <f>IF(Barèmes!D306="","",Barèmes!D306)</f>
        <v/>
      </c>
      <c r="E307" s="314" t="str">
        <f>IF(Barèmes!E306="","",Barèmes!E306)</f>
        <v/>
      </c>
      <c r="F307" s="314" t="str">
        <f>IF(Barèmes!F306="","",Barèmes!F306)</f>
        <v/>
      </c>
      <c r="G307" s="314" t="str">
        <f>IF(Barèmes!G306="","",Barèmes!G306)</f>
        <v/>
      </c>
      <c r="H307" s="314" t="str">
        <f>IF(Barèmes!H306="","",Barèmes!H306)</f>
        <v/>
      </c>
      <c r="I307" s="272"/>
      <c r="J307" s="272" t="str">
        <f>Barèmes!I306</f>
        <v/>
      </c>
      <c r="K307" s="272"/>
      <c r="L307" s="315" t="str">
        <f>IF(Barèmes!L306="","",Barèmes!L306)</f>
        <v/>
      </c>
      <c r="M307" s="316" t="str">
        <f t="shared" si="19"/>
        <v/>
      </c>
      <c r="N307" s="317" t="str">
        <f t="shared" si="16"/>
        <v/>
      </c>
      <c r="O307" s="318" t="str">
        <f t="shared" si="17"/>
        <v/>
      </c>
      <c r="P307" s="319" t="str">
        <f t="shared" si="18"/>
        <v/>
      </c>
      <c r="Q307" s="320"/>
      <c r="R307" s="321"/>
    </row>
    <row r="308" spans="1:18" ht="20.100000000000001" customHeight="1" x14ac:dyDescent="0.25">
      <c r="A308" s="292">
        <v>302</v>
      </c>
      <c r="B308" s="314" t="str">
        <f>IF(Barèmes!B307="","",Barèmes!B307)</f>
        <v/>
      </c>
      <c r="C308" s="314" t="str">
        <f>IF(Barèmes!C307="","",Barèmes!C307)</f>
        <v/>
      </c>
      <c r="D308" s="314" t="str">
        <f>IF(Barèmes!D307="","",Barèmes!D307)</f>
        <v/>
      </c>
      <c r="E308" s="314" t="str">
        <f>IF(Barèmes!E307="","",Barèmes!E307)</f>
        <v/>
      </c>
      <c r="F308" s="314" t="str">
        <f>IF(Barèmes!F307="","",Barèmes!F307)</f>
        <v/>
      </c>
      <c r="G308" s="314" t="str">
        <f>IF(Barèmes!G307="","",Barèmes!G307)</f>
        <v/>
      </c>
      <c r="H308" s="314" t="str">
        <f>IF(Barèmes!H307="","",Barèmes!H307)</f>
        <v/>
      </c>
      <c r="I308" s="272"/>
      <c r="J308" s="272" t="str">
        <f>Barèmes!I307</f>
        <v/>
      </c>
      <c r="K308" s="272"/>
      <c r="L308" s="315" t="str">
        <f>IF(Barèmes!L307="","",Barèmes!L307)</f>
        <v/>
      </c>
      <c r="M308" s="316" t="str">
        <f t="shared" si="19"/>
        <v/>
      </c>
      <c r="N308" s="317" t="str">
        <f t="shared" si="16"/>
        <v/>
      </c>
      <c r="O308" s="318" t="str">
        <f t="shared" si="17"/>
        <v/>
      </c>
      <c r="P308" s="319" t="str">
        <f t="shared" si="18"/>
        <v/>
      </c>
      <c r="Q308" s="320"/>
      <c r="R308" s="321"/>
    </row>
    <row r="309" spans="1:18" ht="20.100000000000001" customHeight="1" x14ac:dyDescent="0.25">
      <c r="A309" s="292">
        <v>303</v>
      </c>
      <c r="B309" s="314" t="str">
        <f>IF(Barèmes!B308="","",Barèmes!B308)</f>
        <v/>
      </c>
      <c r="C309" s="314" t="str">
        <f>IF(Barèmes!C308="","",Barèmes!C308)</f>
        <v/>
      </c>
      <c r="D309" s="314" t="str">
        <f>IF(Barèmes!D308="","",Barèmes!D308)</f>
        <v/>
      </c>
      <c r="E309" s="314" t="str">
        <f>IF(Barèmes!E308="","",Barèmes!E308)</f>
        <v/>
      </c>
      <c r="F309" s="314" t="str">
        <f>IF(Barèmes!F308="","",Barèmes!F308)</f>
        <v/>
      </c>
      <c r="G309" s="314" t="str">
        <f>IF(Barèmes!G308="","",Barèmes!G308)</f>
        <v/>
      </c>
      <c r="H309" s="314" t="str">
        <f>IF(Barèmes!H308="","",Barèmes!H308)</f>
        <v/>
      </c>
      <c r="I309" s="272"/>
      <c r="J309" s="272" t="str">
        <f>Barèmes!I308</f>
        <v/>
      </c>
      <c r="K309" s="272"/>
      <c r="L309" s="315" t="str">
        <f>IF(Barèmes!L308="","",Barèmes!L308)</f>
        <v/>
      </c>
      <c r="M309" s="316" t="str">
        <f t="shared" si="19"/>
        <v/>
      </c>
      <c r="N309" s="317" t="str">
        <f t="shared" si="16"/>
        <v/>
      </c>
      <c r="O309" s="318" t="str">
        <f t="shared" si="17"/>
        <v/>
      </c>
      <c r="P309" s="319" t="str">
        <f t="shared" si="18"/>
        <v/>
      </c>
      <c r="Q309" s="320"/>
      <c r="R309" s="321"/>
    </row>
    <row r="310" spans="1:18" ht="20.100000000000001" customHeight="1" x14ac:dyDescent="0.25">
      <c r="A310" s="292">
        <v>304</v>
      </c>
      <c r="B310" s="314" t="str">
        <f>IF(Barèmes!B309="","",Barèmes!B309)</f>
        <v/>
      </c>
      <c r="C310" s="314" t="str">
        <f>IF(Barèmes!C309="","",Barèmes!C309)</f>
        <v/>
      </c>
      <c r="D310" s="314" t="str">
        <f>IF(Barèmes!D309="","",Barèmes!D309)</f>
        <v/>
      </c>
      <c r="E310" s="314" t="str">
        <f>IF(Barèmes!E309="","",Barèmes!E309)</f>
        <v/>
      </c>
      <c r="F310" s="314" t="str">
        <f>IF(Barèmes!F309="","",Barèmes!F309)</f>
        <v/>
      </c>
      <c r="G310" s="314" t="str">
        <f>IF(Barèmes!G309="","",Barèmes!G309)</f>
        <v/>
      </c>
      <c r="H310" s="314" t="str">
        <f>IF(Barèmes!H309="","",Barèmes!H309)</f>
        <v/>
      </c>
      <c r="I310" s="272"/>
      <c r="J310" s="272" t="str">
        <f>Barèmes!I309</f>
        <v/>
      </c>
      <c r="K310" s="272"/>
      <c r="L310" s="315" t="str">
        <f>IF(Barèmes!L309="","",Barèmes!L309)</f>
        <v/>
      </c>
      <c r="M310" s="316" t="str">
        <f t="shared" si="19"/>
        <v/>
      </c>
      <c r="N310" s="317" t="str">
        <f t="shared" si="16"/>
        <v/>
      </c>
      <c r="O310" s="318" t="str">
        <f t="shared" si="17"/>
        <v/>
      </c>
      <c r="P310" s="319" t="str">
        <f t="shared" si="18"/>
        <v/>
      </c>
      <c r="Q310" s="320"/>
      <c r="R310" s="321"/>
    </row>
    <row r="311" spans="1:18" ht="20.100000000000001" customHeight="1" x14ac:dyDescent="0.25">
      <c r="A311" s="292">
        <v>305</v>
      </c>
      <c r="B311" s="314" t="str">
        <f>IF(Barèmes!B310="","",Barèmes!B310)</f>
        <v/>
      </c>
      <c r="C311" s="314" t="str">
        <f>IF(Barèmes!C310="","",Barèmes!C310)</f>
        <v/>
      </c>
      <c r="D311" s="314" t="str">
        <f>IF(Barèmes!D310="","",Barèmes!D310)</f>
        <v/>
      </c>
      <c r="E311" s="314" t="str">
        <f>IF(Barèmes!E310="","",Barèmes!E310)</f>
        <v/>
      </c>
      <c r="F311" s="314" t="str">
        <f>IF(Barèmes!F310="","",Barèmes!F310)</f>
        <v/>
      </c>
      <c r="G311" s="314" t="str">
        <f>IF(Barèmes!G310="","",Barèmes!G310)</f>
        <v/>
      </c>
      <c r="H311" s="314" t="str">
        <f>IF(Barèmes!H310="","",Barèmes!H310)</f>
        <v/>
      </c>
      <c r="I311" s="272"/>
      <c r="J311" s="272" t="str">
        <f>Barèmes!I310</f>
        <v/>
      </c>
      <c r="K311" s="272"/>
      <c r="L311" s="315" t="str">
        <f>IF(Barèmes!L310="","",Barèmes!L310)</f>
        <v/>
      </c>
      <c r="M311" s="316" t="str">
        <f t="shared" si="19"/>
        <v/>
      </c>
      <c r="N311" s="317" t="str">
        <f t="shared" si="16"/>
        <v/>
      </c>
      <c r="O311" s="318" t="str">
        <f t="shared" si="17"/>
        <v/>
      </c>
      <c r="P311" s="319" t="str">
        <f t="shared" si="18"/>
        <v/>
      </c>
      <c r="Q311" s="320"/>
      <c r="R311" s="321"/>
    </row>
    <row r="312" spans="1:18" ht="20.100000000000001" customHeight="1" x14ac:dyDescent="0.25">
      <c r="A312" s="292">
        <v>306</v>
      </c>
      <c r="B312" s="314" t="str">
        <f>IF(Barèmes!B311="","",Barèmes!B311)</f>
        <v/>
      </c>
      <c r="C312" s="314" t="str">
        <f>IF(Barèmes!C311="","",Barèmes!C311)</f>
        <v/>
      </c>
      <c r="D312" s="314" t="str">
        <f>IF(Barèmes!D311="","",Barèmes!D311)</f>
        <v/>
      </c>
      <c r="E312" s="314" t="str">
        <f>IF(Barèmes!E311="","",Barèmes!E311)</f>
        <v/>
      </c>
      <c r="F312" s="314" t="str">
        <f>IF(Barèmes!F311="","",Barèmes!F311)</f>
        <v/>
      </c>
      <c r="G312" s="314" t="str">
        <f>IF(Barèmes!G311="","",Barèmes!G311)</f>
        <v/>
      </c>
      <c r="H312" s="314" t="str">
        <f>IF(Barèmes!H311="","",Barèmes!H311)</f>
        <v/>
      </c>
      <c r="I312" s="272"/>
      <c r="J312" s="272" t="str">
        <f>Barèmes!I311</f>
        <v/>
      </c>
      <c r="K312" s="272"/>
      <c r="L312" s="315" t="str">
        <f>IF(Barèmes!L311="","",Barèmes!L311)</f>
        <v/>
      </c>
      <c r="M312" s="316" t="str">
        <f t="shared" si="19"/>
        <v/>
      </c>
      <c r="N312" s="317" t="str">
        <f t="shared" si="16"/>
        <v/>
      </c>
      <c r="O312" s="318" t="str">
        <f t="shared" si="17"/>
        <v/>
      </c>
      <c r="P312" s="319" t="str">
        <f t="shared" si="18"/>
        <v/>
      </c>
      <c r="Q312" s="320"/>
      <c r="R312" s="321"/>
    </row>
    <row r="313" spans="1:18" ht="20.100000000000001" customHeight="1" x14ac:dyDescent="0.25">
      <c r="A313" s="292">
        <v>307</v>
      </c>
      <c r="B313" s="314" t="str">
        <f>IF(Barèmes!B312="","",Barèmes!B312)</f>
        <v/>
      </c>
      <c r="C313" s="314" t="str">
        <f>IF(Barèmes!C312="","",Barèmes!C312)</f>
        <v/>
      </c>
      <c r="D313" s="314" t="str">
        <f>IF(Barèmes!D312="","",Barèmes!D312)</f>
        <v/>
      </c>
      <c r="E313" s="314" t="str">
        <f>IF(Barèmes!E312="","",Barèmes!E312)</f>
        <v/>
      </c>
      <c r="F313" s="314" t="str">
        <f>IF(Barèmes!F312="","",Barèmes!F312)</f>
        <v/>
      </c>
      <c r="G313" s="314" t="str">
        <f>IF(Barèmes!G312="","",Barèmes!G312)</f>
        <v/>
      </c>
      <c r="H313" s="314" t="str">
        <f>IF(Barèmes!H312="","",Barèmes!H312)</f>
        <v/>
      </c>
      <c r="I313" s="272"/>
      <c r="J313" s="272" t="str">
        <f>Barèmes!I312</f>
        <v/>
      </c>
      <c r="K313" s="272"/>
      <c r="L313" s="315" t="str">
        <f>IF(Barèmes!L312="","",Barèmes!L312)</f>
        <v/>
      </c>
      <c r="M313" s="316" t="str">
        <f t="shared" si="19"/>
        <v/>
      </c>
      <c r="N313" s="317" t="str">
        <f t="shared" si="16"/>
        <v/>
      </c>
      <c r="O313" s="318" t="str">
        <f t="shared" si="17"/>
        <v/>
      </c>
      <c r="P313" s="319" t="str">
        <f t="shared" si="18"/>
        <v/>
      </c>
      <c r="Q313" s="320"/>
      <c r="R313" s="321"/>
    </row>
    <row r="314" spans="1:18" ht="20.100000000000001" customHeight="1" x14ac:dyDescent="0.25">
      <c r="A314" s="292">
        <v>308</v>
      </c>
      <c r="B314" s="314" t="str">
        <f>IF(Barèmes!B313="","",Barèmes!B313)</f>
        <v/>
      </c>
      <c r="C314" s="314" t="str">
        <f>IF(Barèmes!C313="","",Barèmes!C313)</f>
        <v/>
      </c>
      <c r="D314" s="314" t="str">
        <f>IF(Barèmes!D313="","",Barèmes!D313)</f>
        <v/>
      </c>
      <c r="E314" s="314" t="str">
        <f>IF(Barèmes!E313="","",Barèmes!E313)</f>
        <v/>
      </c>
      <c r="F314" s="314" t="str">
        <f>IF(Barèmes!F313="","",Barèmes!F313)</f>
        <v/>
      </c>
      <c r="G314" s="314" t="str">
        <f>IF(Barèmes!G313="","",Barèmes!G313)</f>
        <v/>
      </c>
      <c r="H314" s="314" t="str">
        <f>IF(Barèmes!H313="","",Barèmes!H313)</f>
        <v/>
      </c>
      <c r="I314" s="272"/>
      <c r="J314" s="272" t="str">
        <f>Barèmes!I313</f>
        <v/>
      </c>
      <c r="K314" s="272"/>
      <c r="L314" s="315" t="str">
        <f>IF(Barèmes!L313="","",Barèmes!L313)</f>
        <v/>
      </c>
      <c r="M314" s="316" t="str">
        <f t="shared" si="19"/>
        <v/>
      </c>
      <c r="N314" s="317" t="str">
        <f t="shared" si="16"/>
        <v/>
      </c>
      <c r="O314" s="318" t="str">
        <f t="shared" si="17"/>
        <v/>
      </c>
      <c r="P314" s="319" t="str">
        <f t="shared" si="18"/>
        <v/>
      </c>
      <c r="Q314" s="320"/>
      <c r="R314" s="321"/>
    </row>
    <row r="315" spans="1:18" ht="20.100000000000001" customHeight="1" x14ac:dyDescent="0.25">
      <c r="A315" s="292">
        <v>309</v>
      </c>
      <c r="B315" s="314" t="str">
        <f>IF(Barèmes!B314="","",Barèmes!B314)</f>
        <v/>
      </c>
      <c r="C315" s="314" t="str">
        <f>IF(Barèmes!C314="","",Barèmes!C314)</f>
        <v/>
      </c>
      <c r="D315" s="314" t="str">
        <f>IF(Barèmes!D314="","",Barèmes!D314)</f>
        <v/>
      </c>
      <c r="E315" s="314" t="str">
        <f>IF(Barèmes!E314="","",Barèmes!E314)</f>
        <v/>
      </c>
      <c r="F315" s="314" t="str">
        <f>IF(Barèmes!F314="","",Barèmes!F314)</f>
        <v/>
      </c>
      <c r="G315" s="314" t="str">
        <f>IF(Barèmes!G314="","",Barèmes!G314)</f>
        <v/>
      </c>
      <c r="H315" s="314" t="str">
        <f>IF(Barèmes!H314="","",Barèmes!H314)</f>
        <v/>
      </c>
      <c r="I315" s="272"/>
      <c r="J315" s="272" t="str">
        <f>Barèmes!I314</f>
        <v/>
      </c>
      <c r="K315" s="272"/>
      <c r="L315" s="315" t="str">
        <f>IF(Barèmes!L314="","",Barèmes!L314)</f>
        <v/>
      </c>
      <c r="M315" s="316" t="str">
        <f t="shared" si="19"/>
        <v/>
      </c>
      <c r="N315" s="317" t="str">
        <f t="shared" si="16"/>
        <v/>
      </c>
      <c r="O315" s="318" t="str">
        <f t="shared" si="17"/>
        <v/>
      </c>
      <c r="P315" s="319" t="str">
        <f t="shared" si="18"/>
        <v/>
      </c>
      <c r="Q315" s="320"/>
      <c r="R315" s="321"/>
    </row>
    <row r="316" spans="1:18" ht="20.100000000000001" customHeight="1" x14ac:dyDescent="0.25">
      <c r="A316" s="292">
        <v>310</v>
      </c>
      <c r="B316" s="314" t="str">
        <f>IF(Barèmes!B315="","",Barèmes!B315)</f>
        <v/>
      </c>
      <c r="C316" s="314" t="str">
        <f>IF(Barèmes!C315="","",Barèmes!C315)</f>
        <v/>
      </c>
      <c r="D316" s="314" t="str">
        <f>IF(Barèmes!D315="","",Barèmes!D315)</f>
        <v/>
      </c>
      <c r="E316" s="314" t="str">
        <f>IF(Barèmes!E315="","",Barèmes!E315)</f>
        <v/>
      </c>
      <c r="F316" s="314" t="str">
        <f>IF(Barèmes!F315="","",Barèmes!F315)</f>
        <v/>
      </c>
      <c r="G316" s="314" t="str">
        <f>IF(Barèmes!G315="","",Barèmes!G315)</f>
        <v/>
      </c>
      <c r="H316" s="314" t="str">
        <f>IF(Barèmes!H315="","",Barèmes!H315)</f>
        <v/>
      </c>
      <c r="I316" s="272"/>
      <c r="J316" s="272" t="str">
        <f>Barèmes!I315</f>
        <v/>
      </c>
      <c r="K316" s="272"/>
      <c r="L316" s="315" t="str">
        <f>IF(Barèmes!L315="","",Barèmes!L315)</f>
        <v/>
      </c>
      <c r="M316" s="316" t="str">
        <f t="shared" si="19"/>
        <v/>
      </c>
      <c r="N316" s="317" t="str">
        <f t="shared" si="16"/>
        <v/>
      </c>
      <c r="O316" s="318" t="str">
        <f t="shared" si="17"/>
        <v/>
      </c>
      <c r="P316" s="319" t="str">
        <f t="shared" si="18"/>
        <v/>
      </c>
      <c r="Q316" s="320"/>
      <c r="R316" s="321"/>
    </row>
    <row r="317" spans="1:18" ht="20.100000000000001" customHeight="1" x14ac:dyDescent="0.25">
      <c r="A317" s="292">
        <v>311</v>
      </c>
      <c r="B317" s="314" t="str">
        <f>IF(Barèmes!B316="","",Barèmes!B316)</f>
        <v/>
      </c>
      <c r="C317" s="314" t="str">
        <f>IF(Barèmes!C316="","",Barèmes!C316)</f>
        <v/>
      </c>
      <c r="D317" s="314" t="str">
        <f>IF(Barèmes!D316="","",Barèmes!D316)</f>
        <v/>
      </c>
      <c r="E317" s="314" t="str">
        <f>IF(Barèmes!E316="","",Barèmes!E316)</f>
        <v/>
      </c>
      <c r="F317" s="314" t="str">
        <f>IF(Barèmes!F316="","",Barèmes!F316)</f>
        <v/>
      </c>
      <c r="G317" s="314" t="str">
        <f>IF(Barèmes!G316="","",Barèmes!G316)</f>
        <v/>
      </c>
      <c r="H317" s="314" t="str">
        <f>IF(Barèmes!H316="","",Barèmes!H316)</f>
        <v/>
      </c>
      <c r="I317" s="272"/>
      <c r="J317" s="272" t="str">
        <f>Barèmes!I316</f>
        <v/>
      </c>
      <c r="K317" s="272"/>
      <c r="L317" s="315" t="str">
        <f>IF(Barèmes!L316="","",Barèmes!L316)</f>
        <v/>
      </c>
      <c r="M317" s="316" t="str">
        <f t="shared" si="19"/>
        <v/>
      </c>
      <c r="N317" s="317" t="str">
        <f t="shared" si="16"/>
        <v/>
      </c>
      <c r="O317" s="318" t="str">
        <f t="shared" si="17"/>
        <v/>
      </c>
      <c r="P317" s="319" t="str">
        <f t="shared" si="18"/>
        <v/>
      </c>
      <c r="Q317" s="320"/>
      <c r="R317" s="321"/>
    </row>
    <row r="318" spans="1:18" ht="20.100000000000001" customHeight="1" x14ac:dyDescent="0.25">
      <c r="A318" s="292">
        <v>312</v>
      </c>
      <c r="B318" s="314" t="str">
        <f>IF(Barèmes!B317="","",Barèmes!B317)</f>
        <v/>
      </c>
      <c r="C318" s="314" t="str">
        <f>IF(Barèmes!C317="","",Barèmes!C317)</f>
        <v/>
      </c>
      <c r="D318" s="314" t="str">
        <f>IF(Barèmes!D317="","",Barèmes!D317)</f>
        <v/>
      </c>
      <c r="E318" s="314" t="str">
        <f>IF(Barèmes!E317="","",Barèmes!E317)</f>
        <v/>
      </c>
      <c r="F318" s="314" t="str">
        <f>IF(Barèmes!F317="","",Barèmes!F317)</f>
        <v/>
      </c>
      <c r="G318" s="314" t="str">
        <f>IF(Barèmes!G317="","",Barèmes!G317)</f>
        <v/>
      </c>
      <c r="H318" s="314" t="str">
        <f>IF(Barèmes!H317="","",Barèmes!H317)</f>
        <v/>
      </c>
      <c r="I318" s="272"/>
      <c r="J318" s="272" t="str">
        <f>Barèmes!I317</f>
        <v/>
      </c>
      <c r="K318" s="272"/>
      <c r="L318" s="315" t="str">
        <f>IF(Barèmes!L317="","",Barèmes!L317)</f>
        <v/>
      </c>
      <c r="M318" s="316" t="str">
        <f t="shared" si="19"/>
        <v/>
      </c>
      <c r="N318" s="317" t="str">
        <f t="shared" si="16"/>
        <v/>
      </c>
      <c r="O318" s="318" t="str">
        <f t="shared" si="17"/>
        <v/>
      </c>
      <c r="P318" s="319" t="str">
        <f t="shared" si="18"/>
        <v/>
      </c>
      <c r="Q318" s="320"/>
      <c r="R318" s="321"/>
    </row>
    <row r="319" spans="1:18" ht="20.100000000000001" customHeight="1" x14ac:dyDescent="0.25">
      <c r="A319" s="292">
        <v>313</v>
      </c>
      <c r="B319" s="314" t="str">
        <f>IF(Barèmes!B318="","",Barèmes!B318)</f>
        <v/>
      </c>
      <c r="C319" s="314" t="str">
        <f>IF(Barèmes!C318="","",Barèmes!C318)</f>
        <v/>
      </c>
      <c r="D319" s="314" t="str">
        <f>IF(Barèmes!D318="","",Barèmes!D318)</f>
        <v/>
      </c>
      <c r="E319" s="314" t="str">
        <f>IF(Barèmes!E318="","",Barèmes!E318)</f>
        <v/>
      </c>
      <c r="F319" s="314" t="str">
        <f>IF(Barèmes!F318="","",Barèmes!F318)</f>
        <v/>
      </c>
      <c r="G319" s="314" t="str">
        <f>IF(Barèmes!G318="","",Barèmes!G318)</f>
        <v/>
      </c>
      <c r="H319" s="314" t="str">
        <f>IF(Barèmes!H318="","",Barèmes!H318)</f>
        <v/>
      </c>
      <c r="I319" s="272"/>
      <c r="J319" s="272" t="str">
        <f>Barèmes!I318</f>
        <v/>
      </c>
      <c r="K319" s="272"/>
      <c r="L319" s="315" t="str">
        <f>IF(Barèmes!L318="","",Barèmes!L318)</f>
        <v/>
      </c>
      <c r="M319" s="316" t="str">
        <f t="shared" si="19"/>
        <v/>
      </c>
      <c r="N319" s="317" t="str">
        <f t="shared" si="16"/>
        <v/>
      </c>
      <c r="O319" s="318" t="str">
        <f t="shared" si="17"/>
        <v/>
      </c>
      <c r="P319" s="319" t="str">
        <f t="shared" si="18"/>
        <v/>
      </c>
      <c r="Q319" s="320"/>
      <c r="R319" s="321"/>
    </row>
    <row r="320" spans="1:18" ht="20.100000000000001" customHeight="1" x14ac:dyDescent="0.25">
      <c r="A320" s="292">
        <v>314</v>
      </c>
      <c r="B320" s="314" t="str">
        <f>IF(Barèmes!B319="","",Barèmes!B319)</f>
        <v/>
      </c>
      <c r="C320" s="314" t="str">
        <f>IF(Barèmes!C319="","",Barèmes!C319)</f>
        <v/>
      </c>
      <c r="D320" s="314" t="str">
        <f>IF(Barèmes!D319="","",Barèmes!D319)</f>
        <v/>
      </c>
      <c r="E320" s="314" t="str">
        <f>IF(Barèmes!E319="","",Barèmes!E319)</f>
        <v/>
      </c>
      <c r="F320" s="314" t="str">
        <f>IF(Barèmes!F319="","",Barèmes!F319)</f>
        <v/>
      </c>
      <c r="G320" s="314" t="str">
        <f>IF(Barèmes!G319="","",Barèmes!G319)</f>
        <v/>
      </c>
      <c r="H320" s="314" t="str">
        <f>IF(Barèmes!H319="","",Barèmes!H319)</f>
        <v/>
      </c>
      <c r="I320" s="272"/>
      <c r="J320" s="272" t="str">
        <f>Barèmes!I319</f>
        <v/>
      </c>
      <c r="K320" s="272"/>
      <c r="L320" s="315" t="str">
        <f>IF(Barèmes!L319="","",Barèmes!L319)</f>
        <v/>
      </c>
      <c r="M320" s="316" t="str">
        <f t="shared" si="19"/>
        <v/>
      </c>
      <c r="N320" s="317" t="str">
        <f t="shared" si="16"/>
        <v/>
      </c>
      <c r="O320" s="318" t="str">
        <f t="shared" si="17"/>
        <v/>
      </c>
      <c r="P320" s="319" t="str">
        <f t="shared" si="18"/>
        <v/>
      </c>
      <c r="Q320" s="320"/>
      <c r="R320" s="321"/>
    </row>
    <row r="321" spans="1:18" ht="20.100000000000001" customHeight="1" x14ac:dyDescent="0.25">
      <c r="A321" s="292">
        <v>315</v>
      </c>
      <c r="B321" s="314" t="str">
        <f>IF(Barèmes!B320="","",Barèmes!B320)</f>
        <v/>
      </c>
      <c r="C321" s="314" t="str">
        <f>IF(Barèmes!C320="","",Barèmes!C320)</f>
        <v/>
      </c>
      <c r="D321" s="314" t="str">
        <f>IF(Barèmes!D320="","",Barèmes!D320)</f>
        <v/>
      </c>
      <c r="E321" s="314" t="str">
        <f>IF(Barèmes!E320="","",Barèmes!E320)</f>
        <v/>
      </c>
      <c r="F321" s="314" t="str">
        <f>IF(Barèmes!F320="","",Barèmes!F320)</f>
        <v/>
      </c>
      <c r="G321" s="314" t="str">
        <f>IF(Barèmes!G320="","",Barèmes!G320)</f>
        <v/>
      </c>
      <c r="H321" s="314" t="str">
        <f>IF(Barèmes!H320="","",Barèmes!H320)</f>
        <v/>
      </c>
      <c r="I321" s="272"/>
      <c r="J321" s="272" t="str">
        <f>Barèmes!I320</f>
        <v/>
      </c>
      <c r="K321" s="272"/>
      <c r="L321" s="315" t="str">
        <f>IF(Barèmes!L320="","",Barèmes!L320)</f>
        <v/>
      </c>
      <c r="M321" s="316" t="str">
        <f t="shared" si="19"/>
        <v/>
      </c>
      <c r="N321" s="317" t="str">
        <f t="shared" si="16"/>
        <v/>
      </c>
      <c r="O321" s="318" t="str">
        <f t="shared" si="17"/>
        <v/>
      </c>
      <c r="P321" s="319" t="str">
        <f t="shared" si="18"/>
        <v/>
      </c>
      <c r="Q321" s="320"/>
      <c r="R321" s="321"/>
    </row>
    <row r="322" spans="1:18" ht="20.100000000000001" customHeight="1" x14ac:dyDescent="0.25">
      <c r="A322" s="292">
        <v>316</v>
      </c>
      <c r="B322" s="314" t="str">
        <f>IF(Barèmes!B321="","",Barèmes!B321)</f>
        <v/>
      </c>
      <c r="C322" s="314" t="str">
        <f>IF(Barèmes!C321="","",Barèmes!C321)</f>
        <v/>
      </c>
      <c r="D322" s="314" t="str">
        <f>IF(Barèmes!D321="","",Barèmes!D321)</f>
        <v/>
      </c>
      <c r="E322" s="314" t="str">
        <f>IF(Barèmes!E321="","",Barèmes!E321)</f>
        <v/>
      </c>
      <c r="F322" s="314" t="str">
        <f>IF(Barèmes!F321="","",Barèmes!F321)</f>
        <v/>
      </c>
      <c r="G322" s="314" t="str">
        <f>IF(Barèmes!G321="","",Barèmes!G321)</f>
        <v/>
      </c>
      <c r="H322" s="314" t="str">
        <f>IF(Barèmes!H321="","",Barèmes!H321)</f>
        <v/>
      </c>
      <c r="I322" s="272"/>
      <c r="J322" s="272" t="str">
        <f>Barèmes!I321</f>
        <v/>
      </c>
      <c r="K322" s="272"/>
      <c r="L322" s="315" t="str">
        <f>IF(Barèmes!L321="","",Barèmes!L321)</f>
        <v/>
      </c>
      <c r="M322" s="316" t="str">
        <f t="shared" si="19"/>
        <v/>
      </c>
      <c r="N322" s="317" t="str">
        <f t="shared" si="16"/>
        <v/>
      </c>
      <c r="O322" s="318" t="str">
        <f t="shared" si="17"/>
        <v/>
      </c>
      <c r="P322" s="319" t="str">
        <f t="shared" si="18"/>
        <v/>
      </c>
      <c r="Q322" s="320"/>
      <c r="R322" s="321"/>
    </row>
    <row r="323" spans="1:18" ht="20.100000000000001" customHeight="1" x14ac:dyDescent="0.25">
      <c r="A323" s="292">
        <v>317</v>
      </c>
      <c r="B323" s="314" t="str">
        <f>IF(Barèmes!B322="","",Barèmes!B322)</f>
        <v/>
      </c>
      <c r="C323" s="314" t="str">
        <f>IF(Barèmes!C322="","",Barèmes!C322)</f>
        <v/>
      </c>
      <c r="D323" s="314" t="str">
        <f>IF(Barèmes!D322="","",Barèmes!D322)</f>
        <v/>
      </c>
      <c r="E323" s="314" t="str">
        <f>IF(Barèmes!E322="","",Barèmes!E322)</f>
        <v/>
      </c>
      <c r="F323" s="314" t="str">
        <f>IF(Barèmes!F322="","",Barèmes!F322)</f>
        <v/>
      </c>
      <c r="G323" s="314" t="str">
        <f>IF(Barèmes!G322="","",Barèmes!G322)</f>
        <v/>
      </c>
      <c r="H323" s="314" t="str">
        <f>IF(Barèmes!H322="","",Barèmes!H322)</f>
        <v/>
      </c>
      <c r="I323" s="272"/>
      <c r="J323" s="272" t="str">
        <f>Barèmes!I322</f>
        <v/>
      </c>
      <c r="K323" s="272"/>
      <c r="L323" s="315" t="str">
        <f>IF(Barèmes!L322="","",Barèmes!L322)</f>
        <v/>
      </c>
      <c r="M323" s="316" t="str">
        <f t="shared" si="19"/>
        <v/>
      </c>
      <c r="N323" s="317" t="str">
        <f t="shared" si="16"/>
        <v/>
      </c>
      <c r="O323" s="318" t="str">
        <f t="shared" si="17"/>
        <v/>
      </c>
      <c r="P323" s="319" t="str">
        <f t="shared" si="18"/>
        <v/>
      </c>
      <c r="Q323" s="320"/>
      <c r="R323" s="321"/>
    </row>
    <row r="324" spans="1:18" ht="20.100000000000001" customHeight="1" x14ac:dyDescent="0.25">
      <c r="A324" s="292">
        <v>318</v>
      </c>
      <c r="B324" s="314" t="str">
        <f>IF(Barèmes!B323="","",Barèmes!B323)</f>
        <v/>
      </c>
      <c r="C324" s="314" t="str">
        <f>IF(Barèmes!C323="","",Barèmes!C323)</f>
        <v/>
      </c>
      <c r="D324" s="314" t="str">
        <f>IF(Barèmes!D323="","",Barèmes!D323)</f>
        <v/>
      </c>
      <c r="E324" s="314" t="str">
        <f>IF(Barèmes!E323="","",Barèmes!E323)</f>
        <v/>
      </c>
      <c r="F324" s="314" t="str">
        <f>IF(Barèmes!F323="","",Barèmes!F323)</f>
        <v/>
      </c>
      <c r="G324" s="314" t="str">
        <f>IF(Barèmes!G323="","",Barèmes!G323)</f>
        <v/>
      </c>
      <c r="H324" s="314" t="str">
        <f>IF(Barèmes!H323="","",Barèmes!H323)</f>
        <v/>
      </c>
      <c r="I324" s="272"/>
      <c r="J324" s="272" t="str">
        <f>Barèmes!I323</f>
        <v/>
      </c>
      <c r="K324" s="272"/>
      <c r="L324" s="315" t="str">
        <f>IF(Barèmes!L323="","",Barèmes!L323)</f>
        <v/>
      </c>
      <c r="M324" s="316" t="str">
        <f t="shared" si="19"/>
        <v/>
      </c>
      <c r="N324" s="317" t="str">
        <f t="shared" si="16"/>
        <v/>
      </c>
      <c r="O324" s="318" t="str">
        <f t="shared" si="17"/>
        <v/>
      </c>
      <c r="P324" s="319" t="str">
        <f t="shared" si="18"/>
        <v/>
      </c>
      <c r="Q324" s="320"/>
      <c r="R324" s="321"/>
    </row>
    <row r="325" spans="1:18" ht="20.100000000000001" customHeight="1" x14ac:dyDescent="0.25">
      <c r="A325" s="292">
        <v>319</v>
      </c>
      <c r="B325" s="314" t="str">
        <f>IF(Barèmes!B324="","",Barèmes!B324)</f>
        <v/>
      </c>
      <c r="C325" s="314" t="str">
        <f>IF(Barèmes!C324="","",Barèmes!C324)</f>
        <v/>
      </c>
      <c r="D325" s="314" t="str">
        <f>IF(Barèmes!D324="","",Barèmes!D324)</f>
        <v/>
      </c>
      <c r="E325" s="314" t="str">
        <f>IF(Barèmes!E324="","",Barèmes!E324)</f>
        <v/>
      </c>
      <c r="F325" s="314" t="str">
        <f>IF(Barèmes!F324="","",Barèmes!F324)</f>
        <v/>
      </c>
      <c r="G325" s="314" t="str">
        <f>IF(Barèmes!G324="","",Barèmes!G324)</f>
        <v/>
      </c>
      <c r="H325" s="314" t="str">
        <f>IF(Barèmes!H324="","",Barèmes!H324)</f>
        <v/>
      </c>
      <c r="I325" s="272"/>
      <c r="J325" s="272" t="str">
        <f>Barèmes!I324</f>
        <v/>
      </c>
      <c r="K325" s="272"/>
      <c r="L325" s="315" t="str">
        <f>IF(Barèmes!L324="","",Barèmes!L324)</f>
        <v/>
      </c>
      <c r="M325" s="316" t="str">
        <f t="shared" si="19"/>
        <v/>
      </c>
      <c r="N325" s="317" t="str">
        <f t="shared" si="16"/>
        <v/>
      </c>
      <c r="O325" s="318" t="str">
        <f t="shared" si="17"/>
        <v/>
      </c>
      <c r="P325" s="319" t="str">
        <f t="shared" si="18"/>
        <v/>
      </c>
      <c r="Q325" s="320"/>
      <c r="R325" s="321"/>
    </row>
    <row r="326" spans="1:18" ht="20.100000000000001" customHeight="1" x14ac:dyDescent="0.25">
      <c r="A326" s="292">
        <v>320</v>
      </c>
      <c r="B326" s="314" t="str">
        <f>IF(Barèmes!B325="","",Barèmes!B325)</f>
        <v/>
      </c>
      <c r="C326" s="314" t="str">
        <f>IF(Barèmes!C325="","",Barèmes!C325)</f>
        <v/>
      </c>
      <c r="D326" s="314" t="str">
        <f>IF(Barèmes!D325="","",Barèmes!D325)</f>
        <v/>
      </c>
      <c r="E326" s="314" t="str">
        <f>IF(Barèmes!E325="","",Barèmes!E325)</f>
        <v/>
      </c>
      <c r="F326" s="314" t="str">
        <f>IF(Barèmes!F325="","",Barèmes!F325)</f>
        <v/>
      </c>
      <c r="G326" s="314" t="str">
        <f>IF(Barèmes!G325="","",Barèmes!G325)</f>
        <v/>
      </c>
      <c r="H326" s="314" t="str">
        <f>IF(Barèmes!H325="","",Barèmes!H325)</f>
        <v/>
      </c>
      <c r="I326" s="272"/>
      <c r="J326" s="272" t="str">
        <f>Barèmes!I325</f>
        <v/>
      </c>
      <c r="K326" s="272"/>
      <c r="L326" s="315" t="str">
        <f>IF(Barèmes!L325="","",Barèmes!L325)</f>
        <v/>
      </c>
      <c r="M326" s="316" t="str">
        <f t="shared" si="19"/>
        <v/>
      </c>
      <c r="N326" s="317" t="str">
        <f t="shared" si="16"/>
        <v/>
      </c>
      <c r="O326" s="318" t="str">
        <f t="shared" si="17"/>
        <v/>
      </c>
      <c r="P326" s="319" t="str">
        <f t="shared" si="18"/>
        <v/>
      </c>
      <c r="Q326" s="320"/>
      <c r="R326" s="321"/>
    </row>
    <row r="327" spans="1:18" ht="20.100000000000001" customHeight="1" x14ac:dyDescent="0.25">
      <c r="A327" s="292">
        <v>321</v>
      </c>
      <c r="B327" s="314" t="str">
        <f>IF(Barèmes!B326="","",Barèmes!B326)</f>
        <v/>
      </c>
      <c r="C327" s="314" t="str">
        <f>IF(Barèmes!C326="","",Barèmes!C326)</f>
        <v/>
      </c>
      <c r="D327" s="314" t="str">
        <f>IF(Barèmes!D326="","",Barèmes!D326)</f>
        <v/>
      </c>
      <c r="E327" s="314" t="str">
        <f>IF(Barèmes!E326="","",Barèmes!E326)</f>
        <v/>
      </c>
      <c r="F327" s="314" t="str">
        <f>IF(Barèmes!F326="","",Barèmes!F326)</f>
        <v/>
      </c>
      <c r="G327" s="314" t="str">
        <f>IF(Barèmes!G326="","",Barèmes!G326)</f>
        <v/>
      </c>
      <c r="H327" s="314" t="str">
        <f>IF(Barèmes!H326="","",Barèmes!H326)</f>
        <v/>
      </c>
      <c r="I327" s="272"/>
      <c r="J327" s="272" t="str">
        <f>Barèmes!I326</f>
        <v/>
      </c>
      <c r="K327" s="272"/>
      <c r="L327" s="315" t="str">
        <f>IF(Barèmes!L326="","",Barèmes!L326)</f>
        <v/>
      </c>
      <c r="M327" s="316" t="str">
        <f t="shared" si="19"/>
        <v/>
      </c>
      <c r="N327" s="317" t="str">
        <f t="shared" ref="N327:N390" si="20">IF($L327="","",IF($M327&gt;$L327,"Le montant éligible ne peut etre supérieur au montant présenté",""))</f>
        <v/>
      </c>
      <c r="O327" s="318" t="str">
        <f t="shared" ref="O327:O390" si="21">M327</f>
        <v/>
      </c>
      <c r="P327" s="319" t="str">
        <f t="shared" ref="P327:P390" si="22">IF($M327="","",$M327)</f>
        <v/>
      </c>
      <c r="Q327" s="320"/>
      <c r="R327" s="321"/>
    </row>
    <row r="328" spans="1:18" ht="20.100000000000001" customHeight="1" x14ac:dyDescent="0.25">
      <c r="A328" s="292">
        <v>322</v>
      </c>
      <c r="B328" s="314" t="str">
        <f>IF(Barèmes!B327="","",Barèmes!B327)</f>
        <v/>
      </c>
      <c r="C328" s="314" t="str">
        <f>IF(Barèmes!C327="","",Barèmes!C327)</f>
        <v/>
      </c>
      <c r="D328" s="314" t="str">
        <f>IF(Barèmes!D327="","",Barèmes!D327)</f>
        <v/>
      </c>
      <c r="E328" s="314" t="str">
        <f>IF(Barèmes!E327="","",Barèmes!E327)</f>
        <v/>
      </c>
      <c r="F328" s="314" t="str">
        <f>IF(Barèmes!F327="","",Barèmes!F327)</f>
        <v/>
      </c>
      <c r="G328" s="314" t="str">
        <f>IF(Barèmes!G327="","",Barèmes!G327)</f>
        <v/>
      </c>
      <c r="H328" s="314" t="str">
        <f>IF(Barèmes!H327="","",Barèmes!H327)</f>
        <v/>
      </c>
      <c r="I328" s="272"/>
      <c r="J328" s="272" t="str">
        <f>Barèmes!I327</f>
        <v/>
      </c>
      <c r="K328" s="272"/>
      <c r="L328" s="315" t="str">
        <f>IF(Barèmes!L327="","",Barèmes!L327)</f>
        <v/>
      </c>
      <c r="M328" s="316" t="str">
        <f t="shared" ref="M328:M391" si="23">IF($G328="","",L328)</f>
        <v/>
      </c>
      <c r="N328" s="317" t="str">
        <f t="shared" si="20"/>
        <v/>
      </c>
      <c r="O328" s="318" t="str">
        <f t="shared" si="21"/>
        <v/>
      </c>
      <c r="P328" s="319" t="str">
        <f t="shared" si="22"/>
        <v/>
      </c>
      <c r="Q328" s="320"/>
      <c r="R328" s="321"/>
    </row>
    <row r="329" spans="1:18" ht="20.100000000000001" customHeight="1" x14ac:dyDescent="0.25">
      <c r="A329" s="292">
        <v>323</v>
      </c>
      <c r="B329" s="314" t="str">
        <f>IF(Barèmes!B328="","",Barèmes!B328)</f>
        <v/>
      </c>
      <c r="C329" s="314" t="str">
        <f>IF(Barèmes!C328="","",Barèmes!C328)</f>
        <v/>
      </c>
      <c r="D329" s="314" t="str">
        <f>IF(Barèmes!D328="","",Barèmes!D328)</f>
        <v/>
      </c>
      <c r="E329" s="314" t="str">
        <f>IF(Barèmes!E328="","",Barèmes!E328)</f>
        <v/>
      </c>
      <c r="F329" s="314" t="str">
        <f>IF(Barèmes!F328="","",Barèmes!F328)</f>
        <v/>
      </c>
      <c r="G329" s="314" t="str">
        <f>IF(Barèmes!G328="","",Barèmes!G328)</f>
        <v/>
      </c>
      <c r="H329" s="314" t="str">
        <f>IF(Barèmes!H328="","",Barèmes!H328)</f>
        <v/>
      </c>
      <c r="I329" s="272"/>
      <c r="J329" s="272" t="str">
        <f>Barèmes!I328</f>
        <v/>
      </c>
      <c r="K329" s="272"/>
      <c r="L329" s="315" t="str">
        <f>IF(Barèmes!L328="","",Barèmes!L328)</f>
        <v/>
      </c>
      <c r="M329" s="316" t="str">
        <f t="shared" si="23"/>
        <v/>
      </c>
      <c r="N329" s="317" t="str">
        <f t="shared" si="20"/>
        <v/>
      </c>
      <c r="O329" s="318" t="str">
        <f t="shared" si="21"/>
        <v/>
      </c>
      <c r="P329" s="319" t="str">
        <f t="shared" si="22"/>
        <v/>
      </c>
      <c r="Q329" s="320"/>
      <c r="R329" s="321"/>
    </row>
    <row r="330" spans="1:18" ht="20.100000000000001" customHeight="1" x14ac:dyDescent="0.25">
      <c r="A330" s="292">
        <v>324</v>
      </c>
      <c r="B330" s="314" t="str">
        <f>IF(Barèmes!B329="","",Barèmes!B329)</f>
        <v/>
      </c>
      <c r="C330" s="314" t="str">
        <f>IF(Barèmes!C329="","",Barèmes!C329)</f>
        <v/>
      </c>
      <c r="D330" s="314" t="str">
        <f>IF(Barèmes!D329="","",Barèmes!D329)</f>
        <v/>
      </c>
      <c r="E330" s="314" t="str">
        <f>IF(Barèmes!E329="","",Barèmes!E329)</f>
        <v/>
      </c>
      <c r="F330" s="314" t="str">
        <f>IF(Barèmes!F329="","",Barèmes!F329)</f>
        <v/>
      </c>
      <c r="G330" s="314" t="str">
        <f>IF(Barèmes!G329="","",Barèmes!G329)</f>
        <v/>
      </c>
      <c r="H330" s="314" t="str">
        <f>IF(Barèmes!H329="","",Barèmes!H329)</f>
        <v/>
      </c>
      <c r="I330" s="272"/>
      <c r="J330" s="272" t="str">
        <f>Barèmes!I329</f>
        <v/>
      </c>
      <c r="K330" s="272"/>
      <c r="L330" s="315" t="str">
        <f>IF(Barèmes!L329="","",Barèmes!L329)</f>
        <v/>
      </c>
      <c r="M330" s="316" t="str">
        <f t="shared" si="23"/>
        <v/>
      </c>
      <c r="N330" s="317" t="str">
        <f t="shared" si="20"/>
        <v/>
      </c>
      <c r="O330" s="318" t="str">
        <f t="shared" si="21"/>
        <v/>
      </c>
      <c r="P330" s="319" t="str">
        <f t="shared" si="22"/>
        <v/>
      </c>
      <c r="Q330" s="320"/>
      <c r="R330" s="321"/>
    </row>
    <row r="331" spans="1:18" ht="20.100000000000001" customHeight="1" x14ac:dyDescent="0.25">
      <c r="A331" s="292">
        <v>325</v>
      </c>
      <c r="B331" s="314" t="str">
        <f>IF(Barèmes!B330="","",Barèmes!B330)</f>
        <v/>
      </c>
      <c r="C331" s="314" t="str">
        <f>IF(Barèmes!C330="","",Barèmes!C330)</f>
        <v/>
      </c>
      <c r="D331" s="314" t="str">
        <f>IF(Barèmes!D330="","",Barèmes!D330)</f>
        <v/>
      </c>
      <c r="E331" s="314" t="str">
        <f>IF(Barèmes!E330="","",Barèmes!E330)</f>
        <v/>
      </c>
      <c r="F331" s="314" t="str">
        <f>IF(Barèmes!F330="","",Barèmes!F330)</f>
        <v/>
      </c>
      <c r="G331" s="314" t="str">
        <f>IF(Barèmes!G330="","",Barèmes!G330)</f>
        <v/>
      </c>
      <c r="H331" s="314" t="str">
        <f>IF(Barèmes!H330="","",Barèmes!H330)</f>
        <v/>
      </c>
      <c r="I331" s="272"/>
      <c r="J331" s="272" t="str">
        <f>Barèmes!I330</f>
        <v/>
      </c>
      <c r="K331" s="272"/>
      <c r="L331" s="315" t="str">
        <f>IF(Barèmes!L330="","",Barèmes!L330)</f>
        <v/>
      </c>
      <c r="M331" s="316" t="str">
        <f t="shared" si="23"/>
        <v/>
      </c>
      <c r="N331" s="317" t="str">
        <f t="shared" si="20"/>
        <v/>
      </c>
      <c r="O331" s="318" t="str">
        <f t="shared" si="21"/>
        <v/>
      </c>
      <c r="P331" s="319" t="str">
        <f t="shared" si="22"/>
        <v/>
      </c>
      <c r="Q331" s="320"/>
      <c r="R331" s="321"/>
    </row>
    <row r="332" spans="1:18" ht="20.100000000000001" customHeight="1" x14ac:dyDescent="0.25">
      <c r="A332" s="292">
        <v>326</v>
      </c>
      <c r="B332" s="314" t="str">
        <f>IF(Barèmes!B331="","",Barèmes!B331)</f>
        <v/>
      </c>
      <c r="C332" s="314" t="str">
        <f>IF(Barèmes!C331="","",Barèmes!C331)</f>
        <v/>
      </c>
      <c r="D332" s="314" t="str">
        <f>IF(Barèmes!D331="","",Barèmes!D331)</f>
        <v/>
      </c>
      <c r="E332" s="314" t="str">
        <f>IF(Barèmes!E331="","",Barèmes!E331)</f>
        <v/>
      </c>
      <c r="F332" s="314" t="str">
        <f>IF(Barèmes!F331="","",Barèmes!F331)</f>
        <v/>
      </c>
      <c r="G332" s="314" t="str">
        <f>IF(Barèmes!G331="","",Barèmes!G331)</f>
        <v/>
      </c>
      <c r="H332" s="314" t="str">
        <f>IF(Barèmes!H331="","",Barèmes!H331)</f>
        <v/>
      </c>
      <c r="I332" s="272"/>
      <c r="J332" s="272" t="str">
        <f>Barèmes!I331</f>
        <v/>
      </c>
      <c r="K332" s="272"/>
      <c r="L332" s="315" t="str">
        <f>IF(Barèmes!L331="","",Barèmes!L331)</f>
        <v/>
      </c>
      <c r="M332" s="316" t="str">
        <f t="shared" si="23"/>
        <v/>
      </c>
      <c r="N332" s="317" t="str">
        <f t="shared" si="20"/>
        <v/>
      </c>
      <c r="O332" s="318" t="str">
        <f t="shared" si="21"/>
        <v/>
      </c>
      <c r="P332" s="319" t="str">
        <f t="shared" si="22"/>
        <v/>
      </c>
      <c r="Q332" s="320"/>
      <c r="R332" s="321"/>
    </row>
    <row r="333" spans="1:18" ht="20.100000000000001" customHeight="1" x14ac:dyDescent="0.25">
      <c r="A333" s="292">
        <v>327</v>
      </c>
      <c r="B333" s="314" t="str">
        <f>IF(Barèmes!B332="","",Barèmes!B332)</f>
        <v/>
      </c>
      <c r="C333" s="314" t="str">
        <f>IF(Barèmes!C332="","",Barèmes!C332)</f>
        <v/>
      </c>
      <c r="D333" s="314" t="str">
        <f>IF(Barèmes!D332="","",Barèmes!D332)</f>
        <v/>
      </c>
      <c r="E333" s="314" t="str">
        <f>IF(Barèmes!E332="","",Barèmes!E332)</f>
        <v/>
      </c>
      <c r="F333" s="314" t="str">
        <f>IF(Barèmes!F332="","",Barèmes!F332)</f>
        <v/>
      </c>
      <c r="G333" s="314" t="str">
        <f>IF(Barèmes!G332="","",Barèmes!G332)</f>
        <v/>
      </c>
      <c r="H333" s="314" t="str">
        <f>IF(Barèmes!H332="","",Barèmes!H332)</f>
        <v/>
      </c>
      <c r="I333" s="272"/>
      <c r="J333" s="272" t="str">
        <f>Barèmes!I332</f>
        <v/>
      </c>
      <c r="K333" s="272"/>
      <c r="L333" s="315" t="str">
        <f>IF(Barèmes!L332="","",Barèmes!L332)</f>
        <v/>
      </c>
      <c r="M333" s="316" t="str">
        <f t="shared" si="23"/>
        <v/>
      </c>
      <c r="N333" s="317" t="str">
        <f t="shared" si="20"/>
        <v/>
      </c>
      <c r="O333" s="318" t="str">
        <f t="shared" si="21"/>
        <v/>
      </c>
      <c r="P333" s="319" t="str">
        <f t="shared" si="22"/>
        <v/>
      </c>
      <c r="Q333" s="320"/>
      <c r="R333" s="321"/>
    </row>
    <row r="334" spans="1:18" ht="20.100000000000001" customHeight="1" x14ac:dyDescent="0.25">
      <c r="A334" s="292">
        <v>328</v>
      </c>
      <c r="B334" s="314" t="str">
        <f>IF(Barèmes!B333="","",Barèmes!B333)</f>
        <v/>
      </c>
      <c r="C334" s="314" t="str">
        <f>IF(Barèmes!C333="","",Barèmes!C333)</f>
        <v/>
      </c>
      <c r="D334" s="314" t="str">
        <f>IF(Barèmes!D333="","",Barèmes!D333)</f>
        <v/>
      </c>
      <c r="E334" s="314" t="str">
        <f>IF(Barèmes!E333="","",Barèmes!E333)</f>
        <v/>
      </c>
      <c r="F334" s="314" t="str">
        <f>IF(Barèmes!F333="","",Barèmes!F333)</f>
        <v/>
      </c>
      <c r="G334" s="314" t="str">
        <f>IF(Barèmes!G333="","",Barèmes!G333)</f>
        <v/>
      </c>
      <c r="H334" s="314" t="str">
        <f>IF(Barèmes!H333="","",Barèmes!H333)</f>
        <v/>
      </c>
      <c r="I334" s="272"/>
      <c r="J334" s="272" t="str">
        <f>Barèmes!I333</f>
        <v/>
      </c>
      <c r="K334" s="272"/>
      <c r="L334" s="315" t="str">
        <f>IF(Barèmes!L333="","",Barèmes!L333)</f>
        <v/>
      </c>
      <c r="M334" s="316" t="str">
        <f t="shared" si="23"/>
        <v/>
      </c>
      <c r="N334" s="317" t="str">
        <f t="shared" si="20"/>
        <v/>
      </c>
      <c r="O334" s="318" t="str">
        <f t="shared" si="21"/>
        <v/>
      </c>
      <c r="P334" s="319" t="str">
        <f t="shared" si="22"/>
        <v/>
      </c>
      <c r="Q334" s="320"/>
      <c r="R334" s="321"/>
    </row>
    <row r="335" spans="1:18" ht="20.100000000000001" customHeight="1" x14ac:dyDescent="0.25">
      <c r="A335" s="292">
        <v>329</v>
      </c>
      <c r="B335" s="314" t="str">
        <f>IF(Barèmes!B334="","",Barèmes!B334)</f>
        <v/>
      </c>
      <c r="C335" s="314" t="str">
        <f>IF(Barèmes!C334="","",Barèmes!C334)</f>
        <v/>
      </c>
      <c r="D335" s="314" t="str">
        <f>IF(Barèmes!D334="","",Barèmes!D334)</f>
        <v/>
      </c>
      <c r="E335" s="314" t="str">
        <f>IF(Barèmes!E334="","",Barèmes!E334)</f>
        <v/>
      </c>
      <c r="F335" s="314" t="str">
        <f>IF(Barèmes!F334="","",Barèmes!F334)</f>
        <v/>
      </c>
      <c r="G335" s="314" t="str">
        <f>IF(Barèmes!G334="","",Barèmes!G334)</f>
        <v/>
      </c>
      <c r="H335" s="314" t="str">
        <f>IF(Barèmes!H334="","",Barèmes!H334)</f>
        <v/>
      </c>
      <c r="I335" s="272"/>
      <c r="J335" s="272" t="str">
        <f>Barèmes!I334</f>
        <v/>
      </c>
      <c r="K335" s="272"/>
      <c r="L335" s="315" t="str">
        <f>IF(Barèmes!L334="","",Barèmes!L334)</f>
        <v/>
      </c>
      <c r="M335" s="316" t="str">
        <f t="shared" si="23"/>
        <v/>
      </c>
      <c r="N335" s="317" t="str">
        <f t="shared" si="20"/>
        <v/>
      </c>
      <c r="O335" s="318" t="str">
        <f t="shared" si="21"/>
        <v/>
      </c>
      <c r="P335" s="319" t="str">
        <f t="shared" si="22"/>
        <v/>
      </c>
      <c r="Q335" s="320"/>
      <c r="R335" s="321"/>
    </row>
    <row r="336" spans="1:18" ht="20.100000000000001" customHeight="1" x14ac:dyDescent="0.25">
      <c r="A336" s="292">
        <v>330</v>
      </c>
      <c r="B336" s="314" t="str">
        <f>IF(Barèmes!B335="","",Barèmes!B335)</f>
        <v/>
      </c>
      <c r="C336" s="314" t="str">
        <f>IF(Barèmes!C335="","",Barèmes!C335)</f>
        <v/>
      </c>
      <c r="D336" s="314" t="str">
        <f>IF(Barèmes!D335="","",Barèmes!D335)</f>
        <v/>
      </c>
      <c r="E336" s="314" t="str">
        <f>IF(Barèmes!E335="","",Barèmes!E335)</f>
        <v/>
      </c>
      <c r="F336" s="314" t="str">
        <f>IF(Barèmes!F335="","",Barèmes!F335)</f>
        <v/>
      </c>
      <c r="G336" s="314" t="str">
        <f>IF(Barèmes!G335="","",Barèmes!G335)</f>
        <v/>
      </c>
      <c r="H336" s="314" t="str">
        <f>IF(Barèmes!H335="","",Barèmes!H335)</f>
        <v/>
      </c>
      <c r="I336" s="272"/>
      <c r="J336" s="272" t="str">
        <f>Barèmes!I335</f>
        <v/>
      </c>
      <c r="K336" s="272"/>
      <c r="L336" s="315" t="str">
        <f>IF(Barèmes!L335="","",Barèmes!L335)</f>
        <v/>
      </c>
      <c r="M336" s="316" t="str">
        <f t="shared" si="23"/>
        <v/>
      </c>
      <c r="N336" s="317" t="str">
        <f t="shared" si="20"/>
        <v/>
      </c>
      <c r="O336" s="318" t="str">
        <f t="shared" si="21"/>
        <v/>
      </c>
      <c r="P336" s="319" t="str">
        <f t="shared" si="22"/>
        <v/>
      </c>
      <c r="Q336" s="320"/>
      <c r="R336" s="321"/>
    </row>
    <row r="337" spans="1:18" ht="20.100000000000001" customHeight="1" x14ac:dyDescent="0.25">
      <c r="A337" s="292">
        <v>331</v>
      </c>
      <c r="B337" s="314" t="str">
        <f>IF(Barèmes!B336="","",Barèmes!B336)</f>
        <v/>
      </c>
      <c r="C337" s="314" t="str">
        <f>IF(Barèmes!C336="","",Barèmes!C336)</f>
        <v/>
      </c>
      <c r="D337" s="314" t="str">
        <f>IF(Barèmes!D336="","",Barèmes!D336)</f>
        <v/>
      </c>
      <c r="E337" s="314" t="str">
        <f>IF(Barèmes!E336="","",Barèmes!E336)</f>
        <v/>
      </c>
      <c r="F337" s="314" t="str">
        <f>IF(Barèmes!F336="","",Barèmes!F336)</f>
        <v/>
      </c>
      <c r="G337" s="314" t="str">
        <f>IF(Barèmes!G336="","",Barèmes!G336)</f>
        <v/>
      </c>
      <c r="H337" s="314" t="str">
        <f>IF(Barèmes!H336="","",Barèmes!H336)</f>
        <v/>
      </c>
      <c r="I337" s="272"/>
      <c r="J337" s="272" t="str">
        <f>Barèmes!I336</f>
        <v/>
      </c>
      <c r="K337" s="272"/>
      <c r="L337" s="315" t="str">
        <f>IF(Barèmes!L336="","",Barèmes!L336)</f>
        <v/>
      </c>
      <c r="M337" s="316" t="str">
        <f t="shared" si="23"/>
        <v/>
      </c>
      <c r="N337" s="317" t="str">
        <f t="shared" si="20"/>
        <v/>
      </c>
      <c r="O337" s="318" t="str">
        <f t="shared" si="21"/>
        <v/>
      </c>
      <c r="P337" s="319" t="str">
        <f t="shared" si="22"/>
        <v/>
      </c>
      <c r="Q337" s="320"/>
      <c r="R337" s="321"/>
    </row>
    <row r="338" spans="1:18" ht="20.100000000000001" customHeight="1" x14ac:dyDescent="0.25">
      <c r="A338" s="292">
        <v>332</v>
      </c>
      <c r="B338" s="314" t="str">
        <f>IF(Barèmes!B337="","",Barèmes!B337)</f>
        <v/>
      </c>
      <c r="C338" s="314" t="str">
        <f>IF(Barèmes!C337="","",Barèmes!C337)</f>
        <v/>
      </c>
      <c r="D338" s="314" t="str">
        <f>IF(Barèmes!D337="","",Barèmes!D337)</f>
        <v/>
      </c>
      <c r="E338" s="314" t="str">
        <f>IF(Barèmes!E337="","",Barèmes!E337)</f>
        <v/>
      </c>
      <c r="F338" s="314" t="str">
        <f>IF(Barèmes!F337="","",Barèmes!F337)</f>
        <v/>
      </c>
      <c r="G338" s="314" t="str">
        <f>IF(Barèmes!G337="","",Barèmes!G337)</f>
        <v/>
      </c>
      <c r="H338" s="314" t="str">
        <f>IF(Barèmes!H337="","",Barèmes!H337)</f>
        <v/>
      </c>
      <c r="I338" s="272"/>
      <c r="J338" s="272" t="str">
        <f>Barèmes!I337</f>
        <v/>
      </c>
      <c r="K338" s="272"/>
      <c r="L338" s="315" t="str">
        <f>IF(Barèmes!L337="","",Barèmes!L337)</f>
        <v/>
      </c>
      <c r="M338" s="316" t="str">
        <f t="shared" si="23"/>
        <v/>
      </c>
      <c r="N338" s="317" t="str">
        <f t="shared" si="20"/>
        <v/>
      </c>
      <c r="O338" s="318" t="str">
        <f t="shared" si="21"/>
        <v/>
      </c>
      <c r="P338" s="319" t="str">
        <f t="shared" si="22"/>
        <v/>
      </c>
      <c r="Q338" s="320"/>
      <c r="R338" s="321"/>
    </row>
    <row r="339" spans="1:18" ht="20.100000000000001" customHeight="1" x14ac:dyDescent="0.25">
      <c r="A339" s="292">
        <v>333</v>
      </c>
      <c r="B339" s="314" t="str">
        <f>IF(Barèmes!B338="","",Barèmes!B338)</f>
        <v/>
      </c>
      <c r="C339" s="314" t="str">
        <f>IF(Barèmes!C338="","",Barèmes!C338)</f>
        <v/>
      </c>
      <c r="D339" s="314" t="str">
        <f>IF(Barèmes!D338="","",Barèmes!D338)</f>
        <v/>
      </c>
      <c r="E339" s="314" t="str">
        <f>IF(Barèmes!E338="","",Barèmes!E338)</f>
        <v/>
      </c>
      <c r="F339" s="314" t="str">
        <f>IF(Barèmes!F338="","",Barèmes!F338)</f>
        <v/>
      </c>
      <c r="G339" s="314" t="str">
        <f>IF(Barèmes!G338="","",Barèmes!G338)</f>
        <v/>
      </c>
      <c r="H339" s="314" t="str">
        <f>IF(Barèmes!H338="","",Barèmes!H338)</f>
        <v/>
      </c>
      <c r="I339" s="272"/>
      <c r="J339" s="272" t="str">
        <f>Barèmes!I338</f>
        <v/>
      </c>
      <c r="K339" s="272"/>
      <c r="L339" s="315" t="str">
        <f>IF(Barèmes!L338="","",Barèmes!L338)</f>
        <v/>
      </c>
      <c r="M339" s="316" t="str">
        <f t="shared" si="23"/>
        <v/>
      </c>
      <c r="N339" s="317" t="str">
        <f t="shared" si="20"/>
        <v/>
      </c>
      <c r="O339" s="318" t="str">
        <f t="shared" si="21"/>
        <v/>
      </c>
      <c r="P339" s="319" t="str">
        <f t="shared" si="22"/>
        <v/>
      </c>
      <c r="Q339" s="320"/>
      <c r="R339" s="321"/>
    </row>
    <row r="340" spans="1:18" ht="20.100000000000001" customHeight="1" x14ac:dyDescent="0.25">
      <c r="A340" s="292">
        <v>334</v>
      </c>
      <c r="B340" s="314" t="str">
        <f>IF(Barèmes!B339="","",Barèmes!B339)</f>
        <v/>
      </c>
      <c r="C340" s="314" t="str">
        <f>IF(Barèmes!C339="","",Barèmes!C339)</f>
        <v/>
      </c>
      <c r="D340" s="314" t="str">
        <f>IF(Barèmes!D339="","",Barèmes!D339)</f>
        <v/>
      </c>
      <c r="E340" s="314" t="str">
        <f>IF(Barèmes!E339="","",Barèmes!E339)</f>
        <v/>
      </c>
      <c r="F340" s="314" t="str">
        <f>IF(Barèmes!F339="","",Barèmes!F339)</f>
        <v/>
      </c>
      <c r="G340" s="314" t="str">
        <f>IF(Barèmes!G339="","",Barèmes!G339)</f>
        <v/>
      </c>
      <c r="H340" s="314" t="str">
        <f>IF(Barèmes!H339="","",Barèmes!H339)</f>
        <v/>
      </c>
      <c r="I340" s="272"/>
      <c r="J340" s="272" t="str">
        <f>Barèmes!I339</f>
        <v/>
      </c>
      <c r="K340" s="272"/>
      <c r="L340" s="315" t="str">
        <f>IF(Barèmes!L339="","",Barèmes!L339)</f>
        <v/>
      </c>
      <c r="M340" s="316" t="str">
        <f t="shared" si="23"/>
        <v/>
      </c>
      <c r="N340" s="317" t="str">
        <f t="shared" si="20"/>
        <v/>
      </c>
      <c r="O340" s="318" t="str">
        <f t="shared" si="21"/>
        <v/>
      </c>
      <c r="P340" s="319" t="str">
        <f t="shared" si="22"/>
        <v/>
      </c>
      <c r="Q340" s="320"/>
      <c r="R340" s="321"/>
    </row>
    <row r="341" spans="1:18" ht="20.100000000000001" customHeight="1" x14ac:dyDescent="0.25">
      <c r="A341" s="292">
        <v>335</v>
      </c>
      <c r="B341" s="314" t="str">
        <f>IF(Barèmes!B340="","",Barèmes!B340)</f>
        <v/>
      </c>
      <c r="C341" s="314" t="str">
        <f>IF(Barèmes!C340="","",Barèmes!C340)</f>
        <v/>
      </c>
      <c r="D341" s="314" t="str">
        <f>IF(Barèmes!D340="","",Barèmes!D340)</f>
        <v/>
      </c>
      <c r="E341" s="314" t="str">
        <f>IF(Barèmes!E340="","",Barèmes!E340)</f>
        <v/>
      </c>
      <c r="F341" s="314" t="str">
        <f>IF(Barèmes!F340="","",Barèmes!F340)</f>
        <v/>
      </c>
      <c r="G341" s="314" t="str">
        <f>IF(Barèmes!G340="","",Barèmes!G340)</f>
        <v/>
      </c>
      <c r="H341" s="314" t="str">
        <f>IF(Barèmes!H340="","",Barèmes!H340)</f>
        <v/>
      </c>
      <c r="I341" s="272"/>
      <c r="J341" s="272" t="str">
        <f>Barèmes!I340</f>
        <v/>
      </c>
      <c r="K341" s="272"/>
      <c r="L341" s="315" t="str">
        <f>IF(Barèmes!L340="","",Barèmes!L340)</f>
        <v/>
      </c>
      <c r="M341" s="316" t="str">
        <f t="shared" si="23"/>
        <v/>
      </c>
      <c r="N341" s="317" t="str">
        <f t="shared" si="20"/>
        <v/>
      </c>
      <c r="O341" s="318" t="str">
        <f t="shared" si="21"/>
        <v/>
      </c>
      <c r="P341" s="319" t="str">
        <f t="shared" si="22"/>
        <v/>
      </c>
      <c r="Q341" s="320"/>
      <c r="R341" s="321"/>
    </row>
    <row r="342" spans="1:18" ht="20.100000000000001" customHeight="1" x14ac:dyDescent="0.25">
      <c r="A342" s="292">
        <v>336</v>
      </c>
      <c r="B342" s="314" t="str">
        <f>IF(Barèmes!B341="","",Barèmes!B341)</f>
        <v/>
      </c>
      <c r="C342" s="314" t="str">
        <f>IF(Barèmes!C341="","",Barèmes!C341)</f>
        <v/>
      </c>
      <c r="D342" s="314" t="str">
        <f>IF(Barèmes!D341="","",Barèmes!D341)</f>
        <v/>
      </c>
      <c r="E342" s="314" t="str">
        <f>IF(Barèmes!E341="","",Barèmes!E341)</f>
        <v/>
      </c>
      <c r="F342" s="314" t="str">
        <f>IF(Barèmes!F341="","",Barèmes!F341)</f>
        <v/>
      </c>
      <c r="G342" s="314" t="str">
        <f>IF(Barèmes!G341="","",Barèmes!G341)</f>
        <v/>
      </c>
      <c r="H342" s="314" t="str">
        <f>IF(Barèmes!H341="","",Barèmes!H341)</f>
        <v/>
      </c>
      <c r="I342" s="272"/>
      <c r="J342" s="272" t="str">
        <f>Barèmes!I341</f>
        <v/>
      </c>
      <c r="K342" s="272"/>
      <c r="L342" s="315" t="str">
        <f>IF(Barèmes!L341="","",Barèmes!L341)</f>
        <v/>
      </c>
      <c r="M342" s="316" t="str">
        <f t="shared" si="23"/>
        <v/>
      </c>
      <c r="N342" s="317" t="str">
        <f t="shared" si="20"/>
        <v/>
      </c>
      <c r="O342" s="318" t="str">
        <f t="shared" si="21"/>
        <v/>
      </c>
      <c r="P342" s="319" t="str">
        <f t="shared" si="22"/>
        <v/>
      </c>
      <c r="Q342" s="320"/>
      <c r="R342" s="321"/>
    </row>
    <row r="343" spans="1:18" ht="20.100000000000001" customHeight="1" x14ac:dyDescent="0.25">
      <c r="A343" s="292">
        <v>337</v>
      </c>
      <c r="B343" s="314" t="str">
        <f>IF(Barèmes!B342="","",Barèmes!B342)</f>
        <v/>
      </c>
      <c r="C343" s="314" t="str">
        <f>IF(Barèmes!C342="","",Barèmes!C342)</f>
        <v/>
      </c>
      <c r="D343" s="314" t="str">
        <f>IF(Barèmes!D342="","",Barèmes!D342)</f>
        <v/>
      </c>
      <c r="E343" s="314" t="str">
        <f>IF(Barèmes!E342="","",Barèmes!E342)</f>
        <v/>
      </c>
      <c r="F343" s="314" t="str">
        <f>IF(Barèmes!F342="","",Barèmes!F342)</f>
        <v/>
      </c>
      <c r="G343" s="314" t="str">
        <f>IF(Barèmes!G342="","",Barèmes!G342)</f>
        <v/>
      </c>
      <c r="H343" s="314" t="str">
        <f>IF(Barèmes!H342="","",Barèmes!H342)</f>
        <v/>
      </c>
      <c r="I343" s="272"/>
      <c r="J343" s="272" t="str">
        <f>Barèmes!I342</f>
        <v/>
      </c>
      <c r="K343" s="272"/>
      <c r="L343" s="315" t="str">
        <f>IF(Barèmes!L342="","",Barèmes!L342)</f>
        <v/>
      </c>
      <c r="M343" s="316" t="str">
        <f t="shared" si="23"/>
        <v/>
      </c>
      <c r="N343" s="317" t="str">
        <f t="shared" si="20"/>
        <v/>
      </c>
      <c r="O343" s="318" t="str">
        <f t="shared" si="21"/>
        <v/>
      </c>
      <c r="P343" s="319" t="str">
        <f t="shared" si="22"/>
        <v/>
      </c>
      <c r="Q343" s="320"/>
      <c r="R343" s="321"/>
    </row>
    <row r="344" spans="1:18" ht="20.100000000000001" customHeight="1" x14ac:dyDescent="0.25">
      <c r="A344" s="292">
        <v>338</v>
      </c>
      <c r="B344" s="314" t="str">
        <f>IF(Barèmes!B343="","",Barèmes!B343)</f>
        <v/>
      </c>
      <c r="C344" s="314" t="str">
        <f>IF(Barèmes!C343="","",Barèmes!C343)</f>
        <v/>
      </c>
      <c r="D344" s="314" t="str">
        <f>IF(Barèmes!D343="","",Barèmes!D343)</f>
        <v/>
      </c>
      <c r="E344" s="314" t="str">
        <f>IF(Barèmes!E343="","",Barèmes!E343)</f>
        <v/>
      </c>
      <c r="F344" s="314" t="str">
        <f>IF(Barèmes!F343="","",Barèmes!F343)</f>
        <v/>
      </c>
      <c r="G344" s="314" t="str">
        <f>IF(Barèmes!G343="","",Barèmes!G343)</f>
        <v/>
      </c>
      <c r="H344" s="314" t="str">
        <f>IF(Barèmes!H343="","",Barèmes!H343)</f>
        <v/>
      </c>
      <c r="I344" s="272"/>
      <c r="J344" s="272" t="str">
        <f>Barèmes!I343</f>
        <v/>
      </c>
      <c r="K344" s="272"/>
      <c r="L344" s="315" t="str">
        <f>IF(Barèmes!L343="","",Barèmes!L343)</f>
        <v/>
      </c>
      <c r="M344" s="316" t="str">
        <f t="shared" si="23"/>
        <v/>
      </c>
      <c r="N344" s="317" t="str">
        <f t="shared" si="20"/>
        <v/>
      </c>
      <c r="O344" s="318" t="str">
        <f t="shared" si="21"/>
        <v/>
      </c>
      <c r="P344" s="319" t="str">
        <f t="shared" si="22"/>
        <v/>
      </c>
      <c r="Q344" s="320"/>
      <c r="R344" s="321"/>
    </row>
    <row r="345" spans="1:18" ht="20.100000000000001" customHeight="1" x14ac:dyDescent="0.25">
      <c r="A345" s="292">
        <v>339</v>
      </c>
      <c r="B345" s="314" t="str">
        <f>IF(Barèmes!B344="","",Barèmes!B344)</f>
        <v/>
      </c>
      <c r="C345" s="314" t="str">
        <f>IF(Barèmes!C344="","",Barèmes!C344)</f>
        <v/>
      </c>
      <c r="D345" s="314" t="str">
        <f>IF(Barèmes!D344="","",Barèmes!D344)</f>
        <v/>
      </c>
      <c r="E345" s="314" t="str">
        <f>IF(Barèmes!E344="","",Barèmes!E344)</f>
        <v/>
      </c>
      <c r="F345" s="314" t="str">
        <f>IF(Barèmes!F344="","",Barèmes!F344)</f>
        <v/>
      </c>
      <c r="G345" s="314" t="str">
        <f>IF(Barèmes!G344="","",Barèmes!G344)</f>
        <v/>
      </c>
      <c r="H345" s="314" t="str">
        <f>IF(Barèmes!H344="","",Barèmes!H344)</f>
        <v/>
      </c>
      <c r="I345" s="272"/>
      <c r="J345" s="272" t="str">
        <f>Barèmes!I344</f>
        <v/>
      </c>
      <c r="K345" s="272"/>
      <c r="L345" s="315" t="str">
        <f>IF(Barèmes!L344="","",Barèmes!L344)</f>
        <v/>
      </c>
      <c r="M345" s="316" t="str">
        <f t="shared" si="23"/>
        <v/>
      </c>
      <c r="N345" s="317" t="str">
        <f t="shared" si="20"/>
        <v/>
      </c>
      <c r="O345" s="318" t="str">
        <f t="shared" si="21"/>
        <v/>
      </c>
      <c r="P345" s="319" t="str">
        <f t="shared" si="22"/>
        <v/>
      </c>
      <c r="Q345" s="320"/>
      <c r="R345" s="321"/>
    </row>
    <row r="346" spans="1:18" ht="20.100000000000001" customHeight="1" x14ac:dyDescent="0.25">
      <c r="A346" s="292">
        <v>340</v>
      </c>
      <c r="B346" s="314" t="str">
        <f>IF(Barèmes!B345="","",Barèmes!B345)</f>
        <v/>
      </c>
      <c r="C346" s="314" t="str">
        <f>IF(Barèmes!C345="","",Barèmes!C345)</f>
        <v/>
      </c>
      <c r="D346" s="314" t="str">
        <f>IF(Barèmes!D345="","",Barèmes!D345)</f>
        <v/>
      </c>
      <c r="E346" s="314" t="str">
        <f>IF(Barèmes!E345="","",Barèmes!E345)</f>
        <v/>
      </c>
      <c r="F346" s="314" t="str">
        <f>IF(Barèmes!F345="","",Barèmes!F345)</f>
        <v/>
      </c>
      <c r="G346" s="314" t="str">
        <f>IF(Barèmes!G345="","",Barèmes!G345)</f>
        <v/>
      </c>
      <c r="H346" s="314" t="str">
        <f>IF(Barèmes!H345="","",Barèmes!H345)</f>
        <v/>
      </c>
      <c r="I346" s="272"/>
      <c r="J346" s="272" t="str">
        <f>Barèmes!I345</f>
        <v/>
      </c>
      <c r="K346" s="272"/>
      <c r="L346" s="315" t="str">
        <f>IF(Barèmes!L345="","",Barèmes!L345)</f>
        <v/>
      </c>
      <c r="M346" s="316" t="str">
        <f t="shared" si="23"/>
        <v/>
      </c>
      <c r="N346" s="317" t="str">
        <f t="shared" si="20"/>
        <v/>
      </c>
      <c r="O346" s="318" t="str">
        <f t="shared" si="21"/>
        <v/>
      </c>
      <c r="P346" s="319" t="str">
        <f t="shared" si="22"/>
        <v/>
      </c>
      <c r="Q346" s="320"/>
      <c r="R346" s="321"/>
    </row>
    <row r="347" spans="1:18" ht="20.100000000000001" customHeight="1" x14ac:dyDescent="0.25">
      <c r="A347" s="292">
        <v>341</v>
      </c>
      <c r="B347" s="314" t="str">
        <f>IF(Barèmes!B346="","",Barèmes!B346)</f>
        <v/>
      </c>
      <c r="C347" s="314" t="str">
        <f>IF(Barèmes!C346="","",Barèmes!C346)</f>
        <v/>
      </c>
      <c r="D347" s="314" t="str">
        <f>IF(Barèmes!D346="","",Barèmes!D346)</f>
        <v/>
      </c>
      <c r="E347" s="314" t="str">
        <f>IF(Barèmes!E346="","",Barèmes!E346)</f>
        <v/>
      </c>
      <c r="F347" s="314" t="str">
        <f>IF(Barèmes!F346="","",Barèmes!F346)</f>
        <v/>
      </c>
      <c r="G347" s="314" t="str">
        <f>IF(Barèmes!G346="","",Barèmes!G346)</f>
        <v/>
      </c>
      <c r="H347" s="314" t="str">
        <f>IF(Barèmes!H346="","",Barèmes!H346)</f>
        <v/>
      </c>
      <c r="I347" s="272"/>
      <c r="J347" s="272" t="str">
        <f>Barèmes!I346</f>
        <v/>
      </c>
      <c r="K347" s="272"/>
      <c r="L347" s="315" t="str">
        <f>IF(Barèmes!L346="","",Barèmes!L346)</f>
        <v/>
      </c>
      <c r="M347" s="316" t="str">
        <f t="shared" si="23"/>
        <v/>
      </c>
      <c r="N347" s="317" t="str">
        <f t="shared" si="20"/>
        <v/>
      </c>
      <c r="O347" s="318" t="str">
        <f t="shared" si="21"/>
        <v/>
      </c>
      <c r="P347" s="319" t="str">
        <f t="shared" si="22"/>
        <v/>
      </c>
      <c r="Q347" s="320"/>
      <c r="R347" s="321"/>
    </row>
    <row r="348" spans="1:18" ht="20.100000000000001" customHeight="1" x14ac:dyDescent="0.25">
      <c r="A348" s="292">
        <v>342</v>
      </c>
      <c r="B348" s="314" t="str">
        <f>IF(Barèmes!B347="","",Barèmes!B347)</f>
        <v/>
      </c>
      <c r="C348" s="314" t="str">
        <f>IF(Barèmes!C347="","",Barèmes!C347)</f>
        <v/>
      </c>
      <c r="D348" s="314" t="str">
        <f>IF(Barèmes!D347="","",Barèmes!D347)</f>
        <v/>
      </c>
      <c r="E348" s="314" t="str">
        <f>IF(Barèmes!E347="","",Barèmes!E347)</f>
        <v/>
      </c>
      <c r="F348" s="314" t="str">
        <f>IF(Barèmes!F347="","",Barèmes!F347)</f>
        <v/>
      </c>
      <c r="G348" s="314" t="str">
        <f>IF(Barèmes!G347="","",Barèmes!G347)</f>
        <v/>
      </c>
      <c r="H348" s="314" t="str">
        <f>IF(Barèmes!H347="","",Barèmes!H347)</f>
        <v/>
      </c>
      <c r="I348" s="272"/>
      <c r="J348" s="272" t="str">
        <f>Barèmes!I347</f>
        <v/>
      </c>
      <c r="K348" s="272"/>
      <c r="L348" s="315" t="str">
        <f>IF(Barèmes!L347="","",Barèmes!L347)</f>
        <v/>
      </c>
      <c r="M348" s="316" t="str">
        <f t="shared" si="23"/>
        <v/>
      </c>
      <c r="N348" s="317" t="str">
        <f t="shared" si="20"/>
        <v/>
      </c>
      <c r="O348" s="318" t="str">
        <f t="shared" si="21"/>
        <v/>
      </c>
      <c r="P348" s="319" t="str">
        <f t="shared" si="22"/>
        <v/>
      </c>
      <c r="Q348" s="320"/>
      <c r="R348" s="321"/>
    </row>
    <row r="349" spans="1:18" ht="20.100000000000001" customHeight="1" x14ac:dyDescent="0.25">
      <c r="A349" s="292">
        <v>343</v>
      </c>
      <c r="B349" s="314" t="str">
        <f>IF(Barèmes!B348="","",Barèmes!B348)</f>
        <v/>
      </c>
      <c r="C349" s="314" t="str">
        <f>IF(Barèmes!C348="","",Barèmes!C348)</f>
        <v/>
      </c>
      <c r="D349" s="314" t="str">
        <f>IF(Barèmes!D348="","",Barèmes!D348)</f>
        <v/>
      </c>
      <c r="E349" s="314" t="str">
        <f>IF(Barèmes!E348="","",Barèmes!E348)</f>
        <v/>
      </c>
      <c r="F349" s="314" t="str">
        <f>IF(Barèmes!F348="","",Barèmes!F348)</f>
        <v/>
      </c>
      <c r="G349" s="314" t="str">
        <f>IF(Barèmes!G348="","",Barèmes!G348)</f>
        <v/>
      </c>
      <c r="H349" s="314" t="str">
        <f>IF(Barèmes!H348="","",Barèmes!H348)</f>
        <v/>
      </c>
      <c r="I349" s="272"/>
      <c r="J349" s="272" t="str">
        <f>Barèmes!I348</f>
        <v/>
      </c>
      <c r="K349" s="272"/>
      <c r="L349" s="315" t="str">
        <f>IF(Barèmes!L348="","",Barèmes!L348)</f>
        <v/>
      </c>
      <c r="M349" s="316" t="str">
        <f t="shared" si="23"/>
        <v/>
      </c>
      <c r="N349" s="317" t="str">
        <f t="shared" si="20"/>
        <v/>
      </c>
      <c r="O349" s="318" t="str">
        <f t="shared" si="21"/>
        <v/>
      </c>
      <c r="P349" s="319" t="str">
        <f t="shared" si="22"/>
        <v/>
      </c>
      <c r="Q349" s="320"/>
      <c r="R349" s="321"/>
    </row>
    <row r="350" spans="1:18" ht="20.100000000000001" customHeight="1" x14ac:dyDescent="0.25">
      <c r="A350" s="292">
        <v>344</v>
      </c>
      <c r="B350" s="314" t="str">
        <f>IF(Barèmes!B349="","",Barèmes!B349)</f>
        <v/>
      </c>
      <c r="C350" s="314" t="str">
        <f>IF(Barèmes!C349="","",Barèmes!C349)</f>
        <v/>
      </c>
      <c r="D350" s="314" t="str">
        <f>IF(Barèmes!D349="","",Barèmes!D349)</f>
        <v/>
      </c>
      <c r="E350" s="314" t="str">
        <f>IF(Barèmes!E349="","",Barèmes!E349)</f>
        <v/>
      </c>
      <c r="F350" s="314" t="str">
        <f>IF(Barèmes!F349="","",Barèmes!F349)</f>
        <v/>
      </c>
      <c r="G350" s="314" t="str">
        <f>IF(Barèmes!G349="","",Barèmes!G349)</f>
        <v/>
      </c>
      <c r="H350" s="314" t="str">
        <f>IF(Barèmes!H349="","",Barèmes!H349)</f>
        <v/>
      </c>
      <c r="I350" s="272"/>
      <c r="J350" s="272" t="str">
        <f>Barèmes!I349</f>
        <v/>
      </c>
      <c r="K350" s="272"/>
      <c r="L350" s="315" t="str">
        <f>IF(Barèmes!L349="","",Barèmes!L349)</f>
        <v/>
      </c>
      <c r="M350" s="316" t="str">
        <f t="shared" si="23"/>
        <v/>
      </c>
      <c r="N350" s="317" t="str">
        <f t="shared" si="20"/>
        <v/>
      </c>
      <c r="O350" s="318" t="str">
        <f t="shared" si="21"/>
        <v/>
      </c>
      <c r="P350" s="319" t="str">
        <f t="shared" si="22"/>
        <v/>
      </c>
      <c r="Q350" s="320"/>
      <c r="R350" s="321"/>
    </row>
    <row r="351" spans="1:18" ht="20.100000000000001" customHeight="1" x14ac:dyDescent="0.25">
      <c r="A351" s="292">
        <v>345</v>
      </c>
      <c r="B351" s="314" t="str">
        <f>IF(Barèmes!B350="","",Barèmes!B350)</f>
        <v/>
      </c>
      <c r="C351" s="314" t="str">
        <f>IF(Barèmes!C350="","",Barèmes!C350)</f>
        <v/>
      </c>
      <c r="D351" s="314" t="str">
        <f>IF(Barèmes!D350="","",Barèmes!D350)</f>
        <v/>
      </c>
      <c r="E351" s="314" t="str">
        <f>IF(Barèmes!E350="","",Barèmes!E350)</f>
        <v/>
      </c>
      <c r="F351" s="314" t="str">
        <f>IF(Barèmes!F350="","",Barèmes!F350)</f>
        <v/>
      </c>
      <c r="G351" s="314" t="str">
        <f>IF(Barèmes!G350="","",Barèmes!G350)</f>
        <v/>
      </c>
      <c r="H351" s="314" t="str">
        <f>IF(Barèmes!H350="","",Barèmes!H350)</f>
        <v/>
      </c>
      <c r="I351" s="272"/>
      <c r="J351" s="272" t="str">
        <f>Barèmes!I350</f>
        <v/>
      </c>
      <c r="K351" s="272"/>
      <c r="L351" s="315" t="str">
        <f>IF(Barèmes!L350="","",Barèmes!L350)</f>
        <v/>
      </c>
      <c r="M351" s="316" t="str">
        <f t="shared" si="23"/>
        <v/>
      </c>
      <c r="N351" s="317" t="str">
        <f t="shared" si="20"/>
        <v/>
      </c>
      <c r="O351" s="318" t="str">
        <f t="shared" si="21"/>
        <v/>
      </c>
      <c r="P351" s="319" t="str">
        <f t="shared" si="22"/>
        <v/>
      </c>
      <c r="Q351" s="320"/>
      <c r="R351" s="321"/>
    </row>
    <row r="352" spans="1:18" ht="20.100000000000001" customHeight="1" x14ac:dyDescent="0.25">
      <c r="A352" s="292">
        <v>346</v>
      </c>
      <c r="B352" s="314" t="str">
        <f>IF(Barèmes!B351="","",Barèmes!B351)</f>
        <v/>
      </c>
      <c r="C352" s="314" t="str">
        <f>IF(Barèmes!C351="","",Barèmes!C351)</f>
        <v/>
      </c>
      <c r="D352" s="314" t="str">
        <f>IF(Barèmes!D351="","",Barèmes!D351)</f>
        <v/>
      </c>
      <c r="E352" s="314" t="str">
        <f>IF(Barèmes!E351="","",Barèmes!E351)</f>
        <v/>
      </c>
      <c r="F352" s="314" t="str">
        <f>IF(Barèmes!F351="","",Barèmes!F351)</f>
        <v/>
      </c>
      <c r="G352" s="314" t="str">
        <f>IF(Barèmes!G351="","",Barèmes!G351)</f>
        <v/>
      </c>
      <c r="H352" s="314" t="str">
        <f>IF(Barèmes!H351="","",Barèmes!H351)</f>
        <v/>
      </c>
      <c r="I352" s="272"/>
      <c r="J352" s="272" t="str">
        <f>Barèmes!I351</f>
        <v/>
      </c>
      <c r="K352" s="272"/>
      <c r="L352" s="315" t="str">
        <f>IF(Barèmes!L351="","",Barèmes!L351)</f>
        <v/>
      </c>
      <c r="M352" s="316" t="str">
        <f t="shared" si="23"/>
        <v/>
      </c>
      <c r="N352" s="317" t="str">
        <f t="shared" si="20"/>
        <v/>
      </c>
      <c r="O352" s="318" t="str">
        <f t="shared" si="21"/>
        <v/>
      </c>
      <c r="P352" s="319" t="str">
        <f t="shared" si="22"/>
        <v/>
      </c>
      <c r="Q352" s="320"/>
      <c r="R352" s="321"/>
    </row>
    <row r="353" spans="1:18" ht="20.100000000000001" customHeight="1" x14ac:dyDescent="0.25">
      <c r="A353" s="292">
        <v>347</v>
      </c>
      <c r="B353" s="314" t="str">
        <f>IF(Barèmes!B352="","",Barèmes!B352)</f>
        <v/>
      </c>
      <c r="C353" s="314" t="str">
        <f>IF(Barèmes!C352="","",Barèmes!C352)</f>
        <v/>
      </c>
      <c r="D353" s="314" t="str">
        <f>IF(Barèmes!D352="","",Barèmes!D352)</f>
        <v/>
      </c>
      <c r="E353" s="314" t="str">
        <f>IF(Barèmes!E352="","",Barèmes!E352)</f>
        <v/>
      </c>
      <c r="F353" s="314" t="str">
        <f>IF(Barèmes!F352="","",Barèmes!F352)</f>
        <v/>
      </c>
      <c r="G353" s="314" t="str">
        <f>IF(Barèmes!G352="","",Barèmes!G352)</f>
        <v/>
      </c>
      <c r="H353" s="314" t="str">
        <f>IF(Barèmes!H352="","",Barèmes!H352)</f>
        <v/>
      </c>
      <c r="I353" s="272"/>
      <c r="J353" s="272" t="str">
        <f>Barèmes!I352</f>
        <v/>
      </c>
      <c r="K353" s="272"/>
      <c r="L353" s="315" t="str">
        <f>IF(Barèmes!L352="","",Barèmes!L352)</f>
        <v/>
      </c>
      <c r="M353" s="316" t="str">
        <f t="shared" si="23"/>
        <v/>
      </c>
      <c r="N353" s="317" t="str">
        <f t="shared" si="20"/>
        <v/>
      </c>
      <c r="O353" s="318" t="str">
        <f t="shared" si="21"/>
        <v/>
      </c>
      <c r="P353" s="319" t="str">
        <f t="shared" si="22"/>
        <v/>
      </c>
      <c r="Q353" s="320"/>
      <c r="R353" s="321"/>
    </row>
    <row r="354" spans="1:18" ht="20.100000000000001" customHeight="1" x14ac:dyDescent="0.25">
      <c r="A354" s="292">
        <v>348</v>
      </c>
      <c r="B354" s="314" t="str">
        <f>IF(Barèmes!B353="","",Barèmes!B353)</f>
        <v/>
      </c>
      <c r="C354" s="314" t="str">
        <f>IF(Barèmes!C353="","",Barèmes!C353)</f>
        <v/>
      </c>
      <c r="D354" s="314" t="str">
        <f>IF(Barèmes!D353="","",Barèmes!D353)</f>
        <v/>
      </c>
      <c r="E354" s="314" t="str">
        <f>IF(Barèmes!E353="","",Barèmes!E353)</f>
        <v/>
      </c>
      <c r="F354" s="314" t="str">
        <f>IF(Barèmes!F353="","",Barèmes!F353)</f>
        <v/>
      </c>
      <c r="G354" s="314" t="str">
        <f>IF(Barèmes!G353="","",Barèmes!G353)</f>
        <v/>
      </c>
      <c r="H354" s="314" t="str">
        <f>IF(Barèmes!H353="","",Barèmes!H353)</f>
        <v/>
      </c>
      <c r="I354" s="272"/>
      <c r="J354" s="272" t="str">
        <f>Barèmes!I353</f>
        <v/>
      </c>
      <c r="K354" s="272"/>
      <c r="L354" s="315" t="str">
        <f>IF(Barèmes!L353="","",Barèmes!L353)</f>
        <v/>
      </c>
      <c r="M354" s="316" t="str">
        <f t="shared" si="23"/>
        <v/>
      </c>
      <c r="N354" s="317" t="str">
        <f t="shared" si="20"/>
        <v/>
      </c>
      <c r="O354" s="318" t="str">
        <f t="shared" si="21"/>
        <v/>
      </c>
      <c r="P354" s="319" t="str">
        <f t="shared" si="22"/>
        <v/>
      </c>
      <c r="Q354" s="320"/>
      <c r="R354" s="321"/>
    </row>
    <row r="355" spans="1:18" ht="20.100000000000001" customHeight="1" x14ac:dyDescent="0.25">
      <c r="A355" s="292">
        <v>349</v>
      </c>
      <c r="B355" s="314" t="str">
        <f>IF(Barèmes!B354="","",Barèmes!B354)</f>
        <v/>
      </c>
      <c r="C355" s="314" t="str">
        <f>IF(Barèmes!C354="","",Barèmes!C354)</f>
        <v/>
      </c>
      <c r="D355" s="314" t="str">
        <f>IF(Barèmes!D354="","",Barèmes!D354)</f>
        <v/>
      </c>
      <c r="E355" s="314" t="str">
        <f>IF(Barèmes!E354="","",Barèmes!E354)</f>
        <v/>
      </c>
      <c r="F355" s="314" t="str">
        <f>IF(Barèmes!F354="","",Barèmes!F354)</f>
        <v/>
      </c>
      <c r="G355" s="314" t="str">
        <f>IF(Barèmes!G354="","",Barèmes!G354)</f>
        <v/>
      </c>
      <c r="H355" s="314" t="str">
        <f>IF(Barèmes!H354="","",Barèmes!H354)</f>
        <v/>
      </c>
      <c r="I355" s="272"/>
      <c r="J355" s="272" t="str">
        <f>Barèmes!I354</f>
        <v/>
      </c>
      <c r="K355" s="272"/>
      <c r="L355" s="315" t="str">
        <f>IF(Barèmes!L354="","",Barèmes!L354)</f>
        <v/>
      </c>
      <c r="M355" s="316" t="str">
        <f t="shared" si="23"/>
        <v/>
      </c>
      <c r="N355" s="317" t="str">
        <f t="shared" si="20"/>
        <v/>
      </c>
      <c r="O355" s="318" t="str">
        <f t="shared" si="21"/>
        <v/>
      </c>
      <c r="P355" s="319" t="str">
        <f t="shared" si="22"/>
        <v/>
      </c>
      <c r="Q355" s="320"/>
      <c r="R355" s="321"/>
    </row>
    <row r="356" spans="1:18" ht="20.100000000000001" customHeight="1" x14ac:dyDescent="0.25">
      <c r="A356" s="292">
        <v>350</v>
      </c>
      <c r="B356" s="314" t="str">
        <f>IF(Barèmes!B355="","",Barèmes!B355)</f>
        <v/>
      </c>
      <c r="C356" s="314" t="str">
        <f>IF(Barèmes!C355="","",Barèmes!C355)</f>
        <v/>
      </c>
      <c r="D356" s="314" t="str">
        <f>IF(Barèmes!D355="","",Barèmes!D355)</f>
        <v/>
      </c>
      <c r="E356" s="314" t="str">
        <f>IF(Barèmes!E355="","",Barèmes!E355)</f>
        <v/>
      </c>
      <c r="F356" s="314" t="str">
        <f>IF(Barèmes!F355="","",Barèmes!F355)</f>
        <v/>
      </c>
      <c r="G356" s="314" t="str">
        <f>IF(Barèmes!G355="","",Barèmes!G355)</f>
        <v/>
      </c>
      <c r="H356" s="314" t="str">
        <f>IF(Barèmes!H355="","",Barèmes!H355)</f>
        <v/>
      </c>
      <c r="I356" s="272"/>
      <c r="J356" s="272" t="str">
        <f>Barèmes!I355</f>
        <v/>
      </c>
      <c r="K356" s="272"/>
      <c r="L356" s="315" t="str">
        <f>IF(Barèmes!L355="","",Barèmes!L355)</f>
        <v/>
      </c>
      <c r="M356" s="316" t="str">
        <f t="shared" si="23"/>
        <v/>
      </c>
      <c r="N356" s="317" t="str">
        <f t="shared" si="20"/>
        <v/>
      </c>
      <c r="O356" s="318" t="str">
        <f t="shared" si="21"/>
        <v/>
      </c>
      <c r="P356" s="319" t="str">
        <f t="shared" si="22"/>
        <v/>
      </c>
      <c r="Q356" s="320"/>
      <c r="R356" s="321"/>
    </row>
    <row r="357" spans="1:18" ht="20.100000000000001" customHeight="1" x14ac:dyDescent="0.25">
      <c r="A357" s="292">
        <v>351</v>
      </c>
      <c r="B357" s="314" t="str">
        <f>IF(Barèmes!B356="","",Barèmes!B356)</f>
        <v/>
      </c>
      <c r="C357" s="314" t="str">
        <f>IF(Barèmes!C356="","",Barèmes!C356)</f>
        <v/>
      </c>
      <c r="D357" s="314" t="str">
        <f>IF(Barèmes!D356="","",Barèmes!D356)</f>
        <v/>
      </c>
      <c r="E357" s="314" t="str">
        <f>IF(Barèmes!E356="","",Barèmes!E356)</f>
        <v/>
      </c>
      <c r="F357" s="314" t="str">
        <f>IF(Barèmes!F356="","",Barèmes!F356)</f>
        <v/>
      </c>
      <c r="G357" s="314" t="str">
        <f>IF(Barèmes!G356="","",Barèmes!G356)</f>
        <v/>
      </c>
      <c r="H357" s="314" t="str">
        <f>IF(Barèmes!H356="","",Barèmes!H356)</f>
        <v/>
      </c>
      <c r="I357" s="272"/>
      <c r="J357" s="272" t="str">
        <f>Barèmes!I356</f>
        <v/>
      </c>
      <c r="K357" s="272"/>
      <c r="L357" s="315" t="str">
        <f>IF(Barèmes!L356="","",Barèmes!L356)</f>
        <v/>
      </c>
      <c r="M357" s="316" t="str">
        <f t="shared" si="23"/>
        <v/>
      </c>
      <c r="N357" s="317" t="str">
        <f t="shared" si="20"/>
        <v/>
      </c>
      <c r="O357" s="318" t="str">
        <f t="shared" si="21"/>
        <v/>
      </c>
      <c r="P357" s="319" t="str">
        <f t="shared" si="22"/>
        <v/>
      </c>
      <c r="Q357" s="320"/>
      <c r="R357" s="321"/>
    </row>
    <row r="358" spans="1:18" ht="20.100000000000001" customHeight="1" x14ac:dyDescent="0.25">
      <c r="A358" s="292">
        <v>352</v>
      </c>
      <c r="B358" s="314" t="str">
        <f>IF(Barèmes!B357="","",Barèmes!B357)</f>
        <v/>
      </c>
      <c r="C358" s="314" t="str">
        <f>IF(Barèmes!C357="","",Barèmes!C357)</f>
        <v/>
      </c>
      <c r="D358" s="314" t="str">
        <f>IF(Barèmes!D357="","",Barèmes!D357)</f>
        <v/>
      </c>
      <c r="E358" s="314" t="str">
        <f>IF(Barèmes!E357="","",Barèmes!E357)</f>
        <v/>
      </c>
      <c r="F358" s="314" t="str">
        <f>IF(Barèmes!F357="","",Barèmes!F357)</f>
        <v/>
      </c>
      <c r="G358" s="314" t="str">
        <f>IF(Barèmes!G357="","",Barèmes!G357)</f>
        <v/>
      </c>
      <c r="H358" s="314" t="str">
        <f>IF(Barèmes!H357="","",Barèmes!H357)</f>
        <v/>
      </c>
      <c r="I358" s="272"/>
      <c r="J358" s="272" t="str">
        <f>Barèmes!I357</f>
        <v/>
      </c>
      <c r="K358" s="272"/>
      <c r="L358" s="315" t="str">
        <f>IF(Barèmes!L357="","",Barèmes!L357)</f>
        <v/>
      </c>
      <c r="M358" s="316" t="str">
        <f t="shared" si="23"/>
        <v/>
      </c>
      <c r="N358" s="317" t="str">
        <f t="shared" si="20"/>
        <v/>
      </c>
      <c r="O358" s="318" t="str">
        <f t="shared" si="21"/>
        <v/>
      </c>
      <c r="P358" s="319" t="str">
        <f t="shared" si="22"/>
        <v/>
      </c>
      <c r="Q358" s="320"/>
      <c r="R358" s="321"/>
    </row>
    <row r="359" spans="1:18" ht="20.100000000000001" customHeight="1" x14ac:dyDescent="0.25">
      <c r="A359" s="292">
        <v>353</v>
      </c>
      <c r="B359" s="314" t="str">
        <f>IF(Barèmes!B358="","",Barèmes!B358)</f>
        <v/>
      </c>
      <c r="C359" s="314" t="str">
        <f>IF(Barèmes!C358="","",Barèmes!C358)</f>
        <v/>
      </c>
      <c r="D359" s="314" t="str">
        <f>IF(Barèmes!D358="","",Barèmes!D358)</f>
        <v/>
      </c>
      <c r="E359" s="314" t="str">
        <f>IF(Barèmes!E358="","",Barèmes!E358)</f>
        <v/>
      </c>
      <c r="F359" s="314" t="str">
        <f>IF(Barèmes!F358="","",Barèmes!F358)</f>
        <v/>
      </c>
      <c r="G359" s="314" t="str">
        <f>IF(Barèmes!G358="","",Barèmes!G358)</f>
        <v/>
      </c>
      <c r="H359" s="314" t="str">
        <f>IF(Barèmes!H358="","",Barèmes!H358)</f>
        <v/>
      </c>
      <c r="I359" s="272"/>
      <c r="J359" s="272" t="str">
        <f>Barèmes!I358</f>
        <v/>
      </c>
      <c r="K359" s="272"/>
      <c r="L359" s="315" t="str">
        <f>IF(Barèmes!L358="","",Barèmes!L358)</f>
        <v/>
      </c>
      <c r="M359" s="316" t="str">
        <f t="shared" si="23"/>
        <v/>
      </c>
      <c r="N359" s="317" t="str">
        <f t="shared" si="20"/>
        <v/>
      </c>
      <c r="O359" s="318" t="str">
        <f t="shared" si="21"/>
        <v/>
      </c>
      <c r="P359" s="319" t="str">
        <f t="shared" si="22"/>
        <v/>
      </c>
      <c r="Q359" s="320"/>
      <c r="R359" s="321"/>
    </row>
    <row r="360" spans="1:18" ht="20.100000000000001" customHeight="1" x14ac:dyDescent="0.25">
      <c r="A360" s="292">
        <v>354</v>
      </c>
      <c r="B360" s="314" t="str">
        <f>IF(Barèmes!B359="","",Barèmes!B359)</f>
        <v/>
      </c>
      <c r="C360" s="314" t="str">
        <f>IF(Barèmes!C359="","",Barèmes!C359)</f>
        <v/>
      </c>
      <c r="D360" s="314" t="str">
        <f>IF(Barèmes!D359="","",Barèmes!D359)</f>
        <v/>
      </c>
      <c r="E360" s="314" t="str">
        <f>IF(Barèmes!E359="","",Barèmes!E359)</f>
        <v/>
      </c>
      <c r="F360" s="314" t="str">
        <f>IF(Barèmes!F359="","",Barèmes!F359)</f>
        <v/>
      </c>
      <c r="G360" s="314" t="str">
        <f>IF(Barèmes!G359="","",Barèmes!G359)</f>
        <v/>
      </c>
      <c r="H360" s="314" t="str">
        <f>IF(Barèmes!H359="","",Barèmes!H359)</f>
        <v/>
      </c>
      <c r="I360" s="272"/>
      <c r="J360" s="272" t="str">
        <f>Barèmes!I359</f>
        <v/>
      </c>
      <c r="K360" s="272"/>
      <c r="L360" s="315" t="str">
        <f>IF(Barèmes!L359="","",Barèmes!L359)</f>
        <v/>
      </c>
      <c r="M360" s="316" t="str">
        <f t="shared" si="23"/>
        <v/>
      </c>
      <c r="N360" s="317" t="str">
        <f t="shared" si="20"/>
        <v/>
      </c>
      <c r="O360" s="318" t="str">
        <f t="shared" si="21"/>
        <v/>
      </c>
      <c r="P360" s="319" t="str">
        <f t="shared" si="22"/>
        <v/>
      </c>
      <c r="Q360" s="320"/>
      <c r="R360" s="321"/>
    </row>
    <row r="361" spans="1:18" ht="20.100000000000001" customHeight="1" x14ac:dyDescent="0.25">
      <c r="A361" s="292">
        <v>355</v>
      </c>
      <c r="B361" s="314" t="str">
        <f>IF(Barèmes!B360="","",Barèmes!B360)</f>
        <v/>
      </c>
      <c r="C361" s="314" t="str">
        <f>IF(Barèmes!C360="","",Barèmes!C360)</f>
        <v/>
      </c>
      <c r="D361" s="314" t="str">
        <f>IF(Barèmes!D360="","",Barèmes!D360)</f>
        <v/>
      </c>
      <c r="E361" s="314" t="str">
        <f>IF(Barèmes!E360="","",Barèmes!E360)</f>
        <v/>
      </c>
      <c r="F361" s="314" t="str">
        <f>IF(Barèmes!F360="","",Barèmes!F360)</f>
        <v/>
      </c>
      <c r="G361" s="314" t="str">
        <f>IF(Barèmes!G360="","",Barèmes!G360)</f>
        <v/>
      </c>
      <c r="H361" s="314" t="str">
        <f>IF(Barèmes!H360="","",Barèmes!H360)</f>
        <v/>
      </c>
      <c r="I361" s="272"/>
      <c r="J361" s="272" t="str">
        <f>Barèmes!I360</f>
        <v/>
      </c>
      <c r="K361" s="272"/>
      <c r="L361" s="315" t="str">
        <f>IF(Barèmes!L360="","",Barèmes!L360)</f>
        <v/>
      </c>
      <c r="M361" s="316" t="str">
        <f t="shared" si="23"/>
        <v/>
      </c>
      <c r="N361" s="317" t="str">
        <f t="shared" si="20"/>
        <v/>
      </c>
      <c r="O361" s="318" t="str">
        <f t="shared" si="21"/>
        <v/>
      </c>
      <c r="P361" s="319" t="str">
        <f t="shared" si="22"/>
        <v/>
      </c>
      <c r="Q361" s="320"/>
      <c r="R361" s="321"/>
    </row>
    <row r="362" spans="1:18" ht="20.100000000000001" customHeight="1" x14ac:dyDescent="0.25">
      <c r="A362" s="292">
        <v>356</v>
      </c>
      <c r="B362" s="314" t="str">
        <f>IF(Barèmes!B361="","",Barèmes!B361)</f>
        <v/>
      </c>
      <c r="C362" s="314" t="str">
        <f>IF(Barèmes!C361="","",Barèmes!C361)</f>
        <v/>
      </c>
      <c r="D362" s="314" t="str">
        <f>IF(Barèmes!D361="","",Barèmes!D361)</f>
        <v/>
      </c>
      <c r="E362" s="314" t="str">
        <f>IF(Barèmes!E361="","",Barèmes!E361)</f>
        <v/>
      </c>
      <c r="F362" s="314" t="str">
        <f>IF(Barèmes!F361="","",Barèmes!F361)</f>
        <v/>
      </c>
      <c r="G362" s="314" t="str">
        <f>IF(Barèmes!G361="","",Barèmes!G361)</f>
        <v/>
      </c>
      <c r="H362" s="314" t="str">
        <f>IF(Barèmes!H361="","",Barèmes!H361)</f>
        <v/>
      </c>
      <c r="I362" s="272"/>
      <c r="J362" s="272" t="str">
        <f>Barèmes!I361</f>
        <v/>
      </c>
      <c r="K362" s="272"/>
      <c r="L362" s="315" t="str">
        <f>IF(Barèmes!L361="","",Barèmes!L361)</f>
        <v/>
      </c>
      <c r="M362" s="316" t="str">
        <f t="shared" si="23"/>
        <v/>
      </c>
      <c r="N362" s="317" t="str">
        <f t="shared" si="20"/>
        <v/>
      </c>
      <c r="O362" s="318" t="str">
        <f t="shared" si="21"/>
        <v/>
      </c>
      <c r="P362" s="319" t="str">
        <f t="shared" si="22"/>
        <v/>
      </c>
      <c r="Q362" s="320"/>
      <c r="R362" s="321"/>
    </row>
    <row r="363" spans="1:18" ht="20.100000000000001" customHeight="1" x14ac:dyDescent="0.25">
      <c r="A363" s="292">
        <v>357</v>
      </c>
      <c r="B363" s="314" t="str">
        <f>IF(Barèmes!B362="","",Barèmes!B362)</f>
        <v/>
      </c>
      <c r="C363" s="314" t="str">
        <f>IF(Barèmes!C362="","",Barèmes!C362)</f>
        <v/>
      </c>
      <c r="D363" s="314" t="str">
        <f>IF(Barèmes!D362="","",Barèmes!D362)</f>
        <v/>
      </c>
      <c r="E363" s="314" t="str">
        <f>IF(Barèmes!E362="","",Barèmes!E362)</f>
        <v/>
      </c>
      <c r="F363" s="314" t="str">
        <f>IF(Barèmes!F362="","",Barèmes!F362)</f>
        <v/>
      </c>
      <c r="G363" s="314" t="str">
        <f>IF(Barèmes!G362="","",Barèmes!G362)</f>
        <v/>
      </c>
      <c r="H363" s="314" t="str">
        <f>IF(Barèmes!H362="","",Barèmes!H362)</f>
        <v/>
      </c>
      <c r="I363" s="272"/>
      <c r="J363" s="272" t="str">
        <f>Barèmes!I362</f>
        <v/>
      </c>
      <c r="K363" s="272"/>
      <c r="L363" s="315" t="str">
        <f>IF(Barèmes!L362="","",Barèmes!L362)</f>
        <v/>
      </c>
      <c r="M363" s="316" t="str">
        <f t="shared" si="23"/>
        <v/>
      </c>
      <c r="N363" s="317" t="str">
        <f t="shared" si="20"/>
        <v/>
      </c>
      <c r="O363" s="318" t="str">
        <f t="shared" si="21"/>
        <v/>
      </c>
      <c r="P363" s="319" t="str">
        <f t="shared" si="22"/>
        <v/>
      </c>
      <c r="Q363" s="320"/>
      <c r="R363" s="321"/>
    </row>
    <row r="364" spans="1:18" ht="20.100000000000001" customHeight="1" x14ac:dyDescent="0.25">
      <c r="A364" s="292">
        <v>358</v>
      </c>
      <c r="B364" s="314" t="str">
        <f>IF(Barèmes!B363="","",Barèmes!B363)</f>
        <v/>
      </c>
      <c r="C364" s="314" t="str">
        <f>IF(Barèmes!C363="","",Barèmes!C363)</f>
        <v/>
      </c>
      <c r="D364" s="314" t="str">
        <f>IF(Barèmes!D363="","",Barèmes!D363)</f>
        <v/>
      </c>
      <c r="E364" s="314" t="str">
        <f>IF(Barèmes!E363="","",Barèmes!E363)</f>
        <v/>
      </c>
      <c r="F364" s="314" t="str">
        <f>IF(Barèmes!F363="","",Barèmes!F363)</f>
        <v/>
      </c>
      <c r="G364" s="314" t="str">
        <f>IF(Barèmes!G363="","",Barèmes!G363)</f>
        <v/>
      </c>
      <c r="H364" s="314" t="str">
        <f>IF(Barèmes!H363="","",Barèmes!H363)</f>
        <v/>
      </c>
      <c r="I364" s="272"/>
      <c r="J364" s="272" t="str">
        <f>Barèmes!I363</f>
        <v/>
      </c>
      <c r="K364" s="272"/>
      <c r="L364" s="315" t="str">
        <f>IF(Barèmes!L363="","",Barèmes!L363)</f>
        <v/>
      </c>
      <c r="M364" s="316" t="str">
        <f t="shared" si="23"/>
        <v/>
      </c>
      <c r="N364" s="317" t="str">
        <f t="shared" si="20"/>
        <v/>
      </c>
      <c r="O364" s="318" t="str">
        <f t="shared" si="21"/>
        <v/>
      </c>
      <c r="P364" s="319" t="str">
        <f t="shared" si="22"/>
        <v/>
      </c>
      <c r="Q364" s="320"/>
      <c r="R364" s="321"/>
    </row>
    <row r="365" spans="1:18" ht="20.100000000000001" customHeight="1" x14ac:dyDescent="0.25">
      <c r="A365" s="292">
        <v>359</v>
      </c>
      <c r="B365" s="314" t="str">
        <f>IF(Barèmes!B364="","",Barèmes!B364)</f>
        <v/>
      </c>
      <c r="C365" s="314" t="str">
        <f>IF(Barèmes!C364="","",Barèmes!C364)</f>
        <v/>
      </c>
      <c r="D365" s="314" t="str">
        <f>IF(Barèmes!D364="","",Barèmes!D364)</f>
        <v/>
      </c>
      <c r="E365" s="314" t="str">
        <f>IF(Barèmes!E364="","",Barèmes!E364)</f>
        <v/>
      </c>
      <c r="F365" s="314" t="str">
        <f>IF(Barèmes!F364="","",Barèmes!F364)</f>
        <v/>
      </c>
      <c r="G365" s="314" t="str">
        <f>IF(Barèmes!G364="","",Barèmes!G364)</f>
        <v/>
      </c>
      <c r="H365" s="314" t="str">
        <f>IF(Barèmes!H364="","",Barèmes!H364)</f>
        <v/>
      </c>
      <c r="I365" s="272"/>
      <c r="J365" s="272" t="str">
        <f>Barèmes!I364</f>
        <v/>
      </c>
      <c r="K365" s="272"/>
      <c r="L365" s="315" t="str">
        <f>IF(Barèmes!L364="","",Barèmes!L364)</f>
        <v/>
      </c>
      <c r="M365" s="316" t="str">
        <f t="shared" si="23"/>
        <v/>
      </c>
      <c r="N365" s="317" t="str">
        <f t="shared" si="20"/>
        <v/>
      </c>
      <c r="O365" s="318" t="str">
        <f t="shared" si="21"/>
        <v/>
      </c>
      <c r="P365" s="319" t="str">
        <f t="shared" si="22"/>
        <v/>
      </c>
      <c r="Q365" s="320"/>
      <c r="R365" s="321"/>
    </row>
    <row r="366" spans="1:18" ht="20.100000000000001" customHeight="1" x14ac:dyDescent="0.25">
      <c r="A366" s="292">
        <v>360</v>
      </c>
      <c r="B366" s="314" t="str">
        <f>IF(Barèmes!B365="","",Barèmes!B365)</f>
        <v/>
      </c>
      <c r="C366" s="314" t="str">
        <f>IF(Barèmes!C365="","",Barèmes!C365)</f>
        <v/>
      </c>
      <c r="D366" s="314" t="str">
        <f>IF(Barèmes!D365="","",Barèmes!D365)</f>
        <v/>
      </c>
      <c r="E366" s="314" t="str">
        <f>IF(Barèmes!E365="","",Barèmes!E365)</f>
        <v/>
      </c>
      <c r="F366" s="314" t="str">
        <f>IF(Barèmes!F365="","",Barèmes!F365)</f>
        <v/>
      </c>
      <c r="G366" s="314" t="str">
        <f>IF(Barèmes!G365="","",Barèmes!G365)</f>
        <v/>
      </c>
      <c r="H366" s="314" t="str">
        <f>IF(Barèmes!H365="","",Barèmes!H365)</f>
        <v/>
      </c>
      <c r="I366" s="272"/>
      <c r="J366" s="272" t="str">
        <f>Barèmes!I365</f>
        <v/>
      </c>
      <c r="K366" s="272"/>
      <c r="L366" s="315" t="str">
        <f>IF(Barèmes!L365="","",Barèmes!L365)</f>
        <v/>
      </c>
      <c r="M366" s="316" t="str">
        <f t="shared" si="23"/>
        <v/>
      </c>
      <c r="N366" s="317" t="str">
        <f t="shared" si="20"/>
        <v/>
      </c>
      <c r="O366" s="318" t="str">
        <f t="shared" si="21"/>
        <v/>
      </c>
      <c r="P366" s="319" t="str">
        <f t="shared" si="22"/>
        <v/>
      </c>
      <c r="Q366" s="320"/>
      <c r="R366" s="321"/>
    </row>
    <row r="367" spans="1:18" ht="20.100000000000001" customHeight="1" x14ac:dyDescent="0.25">
      <c r="A367" s="292">
        <v>361</v>
      </c>
      <c r="B367" s="314" t="str">
        <f>IF(Barèmes!B366="","",Barèmes!B366)</f>
        <v/>
      </c>
      <c r="C367" s="314" t="str">
        <f>IF(Barèmes!C366="","",Barèmes!C366)</f>
        <v/>
      </c>
      <c r="D367" s="314" t="str">
        <f>IF(Barèmes!D366="","",Barèmes!D366)</f>
        <v/>
      </c>
      <c r="E367" s="314" t="str">
        <f>IF(Barèmes!E366="","",Barèmes!E366)</f>
        <v/>
      </c>
      <c r="F367" s="314" t="str">
        <f>IF(Barèmes!F366="","",Barèmes!F366)</f>
        <v/>
      </c>
      <c r="G367" s="314" t="str">
        <f>IF(Barèmes!G366="","",Barèmes!G366)</f>
        <v/>
      </c>
      <c r="H367" s="314" t="str">
        <f>IF(Barèmes!H366="","",Barèmes!H366)</f>
        <v/>
      </c>
      <c r="I367" s="272"/>
      <c r="J367" s="272" t="str">
        <f>Barèmes!I366</f>
        <v/>
      </c>
      <c r="K367" s="272"/>
      <c r="L367" s="315" t="str">
        <f>IF(Barèmes!L366="","",Barèmes!L366)</f>
        <v/>
      </c>
      <c r="M367" s="316" t="str">
        <f t="shared" si="23"/>
        <v/>
      </c>
      <c r="N367" s="317" t="str">
        <f t="shared" si="20"/>
        <v/>
      </c>
      <c r="O367" s="318" t="str">
        <f t="shared" si="21"/>
        <v/>
      </c>
      <c r="P367" s="319" t="str">
        <f t="shared" si="22"/>
        <v/>
      </c>
      <c r="Q367" s="320"/>
      <c r="R367" s="321"/>
    </row>
    <row r="368" spans="1:18" ht="20.100000000000001" customHeight="1" x14ac:dyDescent="0.25">
      <c r="A368" s="292">
        <v>362</v>
      </c>
      <c r="B368" s="314" t="str">
        <f>IF(Barèmes!B367="","",Barèmes!B367)</f>
        <v/>
      </c>
      <c r="C368" s="314" t="str">
        <f>IF(Barèmes!C367="","",Barèmes!C367)</f>
        <v/>
      </c>
      <c r="D368" s="314" t="str">
        <f>IF(Barèmes!D367="","",Barèmes!D367)</f>
        <v/>
      </c>
      <c r="E368" s="314" t="str">
        <f>IF(Barèmes!E367="","",Barèmes!E367)</f>
        <v/>
      </c>
      <c r="F368" s="314" t="str">
        <f>IF(Barèmes!F367="","",Barèmes!F367)</f>
        <v/>
      </c>
      <c r="G368" s="314" t="str">
        <f>IF(Barèmes!G367="","",Barèmes!G367)</f>
        <v/>
      </c>
      <c r="H368" s="314" t="str">
        <f>IF(Barèmes!H367="","",Barèmes!H367)</f>
        <v/>
      </c>
      <c r="I368" s="272"/>
      <c r="J368" s="272" t="str">
        <f>Barèmes!I367</f>
        <v/>
      </c>
      <c r="K368" s="272"/>
      <c r="L368" s="315" t="str">
        <f>IF(Barèmes!L367="","",Barèmes!L367)</f>
        <v/>
      </c>
      <c r="M368" s="316" t="str">
        <f t="shared" si="23"/>
        <v/>
      </c>
      <c r="N368" s="317" t="str">
        <f t="shared" si="20"/>
        <v/>
      </c>
      <c r="O368" s="318" t="str">
        <f t="shared" si="21"/>
        <v/>
      </c>
      <c r="P368" s="319" t="str">
        <f t="shared" si="22"/>
        <v/>
      </c>
      <c r="Q368" s="320"/>
      <c r="R368" s="321"/>
    </row>
    <row r="369" spans="1:18" ht="20.100000000000001" customHeight="1" x14ac:dyDescent="0.25">
      <c r="A369" s="292">
        <v>363</v>
      </c>
      <c r="B369" s="314" t="str">
        <f>IF(Barèmes!B368="","",Barèmes!B368)</f>
        <v/>
      </c>
      <c r="C369" s="314" t="str">
        <f>IF(Barèmes!C368="","",Barèmes!C368)</f>
        <v/>
      </c>
      <c r="D369" s="314" t="str">
        <f>IF(Barèmes!D368="","",Barèmes!D368)</f>
        <v/>
      </c>
      <c r="E369" s="314" t="str">
        <f>IF(Barèmes!E368="","",Barèmes!E368)</f>
        <v/>
      </c>
      <c r="F369" s="314" t="str">
        <f>IF(Barèmes!F368="","",Barèmes!F368)</f>
        <v/>
      </c>
      <c r="G369" s="314" t="str">
        <f>IF(Barèmes!G368="","",Barèmes!G368)</f>
        <v/>
      </c>
      <c r="H369" s="314" t="str">
        <f>IF(Barèmes!H368="","",Barèmes!H368)</f>
        <v/>
      </c>
      <c r="I369" s="272"/>
      <c r="J369" s="272" t="str">
        <f>Barèmes!I368</f>
        <v/>
      </c>
      <c r="K369" s="272"/>
      <c r="L369" s="315" t="str">
        <f>IF(Barèmes!L368="","",Barèmes!L368)</f>
        <v/>
      </c>
      <c r="M369" s="316" t="str">
        <f t="shared" si="23"/>
        <v/>
      </c>
      <c r="N369" s="317" t="str">
        <f t="shared" si="20"/>
        <v/>
      </c>
      <c r="O369" s="318" t="str">
        <f t="shared" si="21"/>
        <v/>
      </c>
      <c r="P369" s="319" t="str">
        <f t="shared" si="22"/>
        <v/>
      </c>
      <c r="Q369" s="320"/>
      <c r="R369" s="321"/>
    </row>
    <row r="370" spans="1:18" ht="20.100000000000001" customHeight="1" x14ac:dyDescent="0.25">
      <c r="A370" s="292">
        <v>364</v>
      </c>
      <c r="B370" s="314" t="str">
        <f>IF(Barèmes!B369="","",Barèmes!B369)</f>
        <v/>
      </c>
      <c r="C370" s="314" t="str">
        <f>IF(Barèmes!C369="","",Barèmes!C369)</f>
        <v/>
      </c>
      <c r="D370" s="314" t="str">
        <f>IF(Barèmes!D369="","",Barèmes!D369)</f>
        <v/>
      </c>
      <c r="E370" s="314" t="str">
        <f>IF(Barèmes!E369="","",Barèmes!E369)</f>
        <v/>
      </c>
      <c r="F370" s="314" t="str">
        <f>IF(Barèmes!F369="","",Barèmes!F369)</f>
        <v/>
      </c>
      <c r="G370" s="314" t="str">
        <f>IF(Barèmes!G369="","",Barèmes!G369)</f>
        <v/>
      </c>
      <c r="H370" s="314" t="str">
        <f>IF(Barèmes!H369="","",Barèmes!H369)</f>
        <v/>
      </c>
      <c r="I370" s="272"/>
      <c r="J370" s="272" t="str">
        <f>Barèmes!I369</f>
        <v/>
      </c>
      <c r="K370" s="272"/>
      <c r="L370" s="315" t="str">
        <f>IF(Barèmes!L369="","",Barèmes!L369)</f>
        <v/>
      </c>
      <c r="M370" s="316" t="str">
        <f t="shared" si="23"/>
        <v/>
      </c>
      <c r="N370" s="317" t="str">
        <f t="shared" si="20"/>
        <v/>
      </c>
      <c r="O370" s="318" t="str">
        <f t="shared" si="21"/>
        <v/>
      </c>
      <c r="P370" s="319" t="str">
        <f t="shared" si="22"/>
        <v/>
      </c>
      <c r="Q370" s="320"/>
      <c r="R370" s="321"/>
    </row>
    <row r="371" spans="1:18" ht="20.100000000000001" customHeight="1" x14ac:dyDescent="0.25">
      <c r="A371" s="292">
        <v>365</v>
      </c>
      <c r="B371" s="314" t="str">
        <f>IF(Barèmes!B370="","",Barèmes!B370)</f>
        <v/>
      </c>
      <c r="C371" s="314" t="str">
        <f>IF(Barèmes!C370="","",Barèmes!C370)</f>
        <v/>
      </c>
      <c r="D371" s="314" t="str">
        <f>IF(Barèmes!D370="","",Barèmes!D370)</f>
        <v/>
      </c>
      <c r="E371" s="314" t="str">
        <f>IF(Barèmes!E370="","",Barèmes!E370)</f>
        <v/>
      </c>
      <c r="F371" s="314" t="str">
        <f>IF(Barèmes!F370="","",Barèmes!F370)</f>
        <v/>
      </c>
      <c r="G371" s="314" t="str">
        <f>IF(Barèmes!G370="","",Barèmes!G370)</f>
        <v/>
      </c>
      <c r="H371" s="314" t="str">
        <f>IF(Barèmes!H370="","",Barèmes!H370)</f>
        <v/>
      </c>
      <c r="I371" s="272"/>
      <c r="J371" s="272" t="str">
        <f>Barèmes!I370</f>
        <v/>
      </c>
      <c r="K371" s="272"/>
      <c r="L371" s="315" t="str">
        <f>IF(Barèmes!L370="","",Barèmes!L370)</f>
        <v/>
      </c>
      <c r="M371" s="316" t="str">
        <f t="shared" si="23"/>
        <v/>
      </c>
      <c r="N371" s="317" t="str">
        <f t="shared" si="20"/>
        <v/>
      </c>
      <c r="O371" s="318" t="str">
        <f t="shared" si="21"/>
        <v/>
      </c>
      <c r="P371" s="319" t="str">
        <f t="shared" si="22"/>
        <v/>
      </c>
      <c r="Q371" s="320"/>
      <c r="R371" s="321"/>
    </row>
    <row r="372" spans="1:18" ht="20.100000000000001" customHeight="1" x14ac:dyDescent="0.25">
      <c r="A372" s="292">
        <v>366</v>
      </c>
      <c r="B372" s="314" t="str">
        <f>IF(Barèmes!B371="","",Barèmes!B371)</f>
        <v/>
      </c>
      <c r="C372" s="314" t="str">
        <f>IF(Barèmes!C371="","",Barèmes!C371)</f>
        <v/>
      </c>
      <c r="D372" s="314" t="str">
        <f>IF(Barèmes!D371="","",Barèmes!D371)</f>
        <v/>
      </c>
      <c r="E372" s="314" t="str">
        <f>IF(Barèmes!E371="","",Barèmes!E371)</f>
        <v/>
      </c>
      <c r="F372" s="314" t="str">
        <f>IF(Barèmes!F371="","",Barèmes!F371)</f>
        <v/>
      </c>
      <c r="G372" s="314" t="str">
        <f>IF(Barèmes!G371="","",Barèmes!G371)</f>
        <v/>
      </c>
      <c r="H372" s="314" t="str">
        <f>IF(Barèmes!H371="","",Barèmes!H371)</f>
        <v/>
      </c>
      <c r="I372" s="272"/>
      <c r="J372" s="272" t="str">
        <f>Barèmes!I371</f>
        <v/>
      </c>
      <c r="K372" s="272"/>
      <c r="L372" s="315" t="str">
        <f>IF(Barèmes!L371="","",Barèmes!L371)</f>
        <v/>
      </c>
      <c r="M372" s="316" t="str">
        <f t="shared" si="23"/>
        <v/>
      </c>
      <c r="N372" s="317" t="str">
        <f t="shared" si="20"/>
        <v/>
      </c>
      <c r="O372" s="318" t="str">
        <f t="shared" si="21"/>
        <v/>
      </c>
      <c r="P372" s="319" t="str">
        <f t="shared" si="22"/>
        <v/>
      </c>
      <c r="Q372" s="320"/>
      <c r="R372" s="321"/>
    </row>
    <row r="373" spans="1:18" ht="20.100000000000001" customHeight="1" x14ac:dyDescent="0.25">
      <c r="A373" s="292">
        <v>367</v>
      </c>
      <c r="B373" s="314" t="str">
        <f>IF(Barèmes!B372="","",Barèmes!B372)</f>
        <v/>
      </c>
      <c r="C373" s="314" t="str">
        <f>IF(Barèmes!C372="","",Barèmes!C372)</f>
        <v/>
      </c>
      <c r="D373" s="314" t="str">
        <f>IF(Barèmes!D372="","",Barèmes!D372)</f>
        <v/>
      </c>
      <c r="E373" s="314" t="str">
        <f>IF(Barèmes!E372="","",Barèmes!E372)</f>
        <v/>
      </c>
      <c r="F373" s="314" t="str">
        <f>IF(Barèmes!F372="","",Barèmes!F372)</f>
        <v/>
      </c>
      <c r="G373" s="314" t="str">
        <f>IF(Barèmes!G372="","",Barèmes!G372)</f>
        <v/>
      </c>
      <c r="H373" s="314" t="str">
        <f>IF(Barèmes!H372="","",Barèmes!H372)</f>
        <v/>
      </c>
      <c r="I373" s="272"/>
      <c r="J373" s="272" t="str">
        <f>Barèmes!I372</f>
        <v/>
      </c>
      <c r="K373" s="272"/>
      <c r="L373" s="315" t="str">
        <f>IF(Barèmes!L372="","",Barèmes!L372)</f>
        <v/>
      </c>
      <c r="M373" s="316" t="str">
        <f t="shared" si="23"/>
        <v/>
      </c>
      <c r="N373" s="317" t="str">
        <f t="shared" si="20"/>
        <v/>
      </c>
      <c r="O373" s="318" t="str">
        <f t="shared" si="21"/>
        <v/>
      </c>
      <c r="P373" s="319" t="str">
        <f t="shared" si="22"/>
        <v/>
      </c>
      <c r="Q373" s="320"/>
      <c r="R373" s="321"/>
    </row>
    <row r="374" spans="1:18" ht="20.100000000000001" customHeight="1" x14ac:dyDescent="0.25">
      <c r="A374" s="292">
        <v>368</v>
      </c>
      <c r="B374" s="314" t="str">
        <f>IF(Barèmes!B373="","",Barèmes!B373)</f>
        <v/>
      </c>
      <c r="C374" s="314" t="str">
        <f>IF(Barèmes!C373="","",Barèmes!C373)</f>
        <v/>
      </c>
      <c r="D374" s="314" t="str">
        <f>IF(Barèmes!D373="","",Barèmes!D373)</f>
        <v/>
      </c>
      <c r="E374" s="314" t="str">
        <f>IF(Barèmes!E373="","",Barèmes!E373)</f>
        <v/>
      </c>
      <c r="F374" s="314" t="str">
        <f>IF(Barèmes!F373="","",Barèmes!F373)</f>
        <v/>
      </c>
      <c r="G374" s="314" t="str">
        <f>IF(Barèmes!G373="","",Barèmes!G373)</f>
        <v/>
      </c>
      <c r="H374" s="314" t="str">
        <f>IF(Barèmes!H373="","",Barèmes!H373)</f>
        <v/>
      </c>
      <c r="I374" s="272"/>
      <c r="J374" s="272" t="str">
        <f>Barèmes!I373</f>
        <v/>
      </c>
      <c r="K374" s="272"/>
      <c r="L374" s="315" t="str">
        <f>IF(Barèmes!L373="","",Barèmes!L373)</f>
        <v/>
      </c>
      <c r="M374" s="316" t="str">
        <f t="shared" si="23"/>
        <v/>
      </c>
      <c r="N374" s="317" t="str">
        <f t="shared" si="20"/>
        <v/>
      </c>
      <c r="O374" s="318" t="str">
        <f t="shared" si="21"/>
        <v/>
      </c>
      <c r="P374" s="319" t="str">
        <f t="shared" si="22"/>
        <v/>
      </c>
      <c r="Q374" s="320"/>
      <c r="R374" s="321"/>
    </row>
    <row r="375" spans="1:18" ht="20.100000000000001" customHeight="1" x14ac:dyDescent="0.25">
      <c r="A375" s="292">
        <v>369</v>
      </c>
      <c r="B375" s="314" t="str">
        <f>IF(Barèmes!B374="","",Barèmes!B374)</f>
        <v/>
      </c>
      <c r="C375" s="314" t="str">
        <f>IF(Barèmes!C374="","",Barèmes!C374)</f>
        <v/>
      </c>
      <c r="D375" s="314" t="str">
        <f>IF(Barèmes!D374="","",Barèmes!D374)</f>
        <v/>
      </c>
      <c r="E375" s="314" t="str">
        <f>IF(Barèmes!E374="","",Barèmes!E374)</f>
        <v/>
      </c>
      <c r="F375" s="314" t="str">
        <f>IF(Barèmes!F374="","",Barèmes!F374)</f>
        <v/>
      </c>
      <c r="G375" s="314" t="str">
        <f>IF(Barèmes!G374="","",Barèmes!G374)</f>
        <v/>
      </c>
      <c r="H375" s="314" t="str">
        <f>IF(Barèmes!H374="","",Barèmes!H374)</f>
        <v/>
      </c>
      <c r="I375" s="272"/>
      <c r="J375" s="272" t="str">
        <f>Barèmes!I374</f>
        <v/>
      </c>
      <c r="K375" s="272"/>
      <c r="L375" s="315" t="str">
        <f>IF(Barèmes!L374="","",Barèmes!L374)</f>
        <v/>
      </c>
      <c r="M375" s="316" t="str">
        <f t="shared" si="23"/>
        <v/>
      </c>
      <c r="N375" s="317" t="str">
        <f t="shared" si="20"/>
        <v/>
      </c>
      <c r="O375" s="318" t="str">
        <f t="shared" si="21"/>
        <v/>
      </c>
      <c r="P375" s="319" t="str">
        <f t="shared" si="22"/>
        <v/>
      </c>
      <c r="Q375" s="320"/>
      <c r="R375" s="321"/>
    </row>
    <row r="376" spans="1:18" ht="20.100000000000001" customHeight="1" x14ac:dyDescent="0.25">
      <c r="A376" s="292">
        <v>370</v>
      </c>
      <c r="B376" s="314" t="str">
        <f>IF(Barèmes!B375="","",Barèmes!B375)</f>
        <v/>
      </c>
      <c r="C376" s="314" t="str">
        <f>IF(Barèmes!C375="","",Barèmes!C375)</f>
        <v/>
      </c>
      <c r="D376" s="314" t="str">
        <f>IF(Barèmes!D375="","",Barèmes!D375)</f>
        <v/>
      </c>
      <c r="E376" s="314" t="str">
        <f>IF(Barèmes!E375="","",Barèmes!E375)</f>
        <v/>
      </c>
      <c r="F376" s="314" t="str">
        <f>IF(Barèmes!F375="","",Barèmes!F375)</f>
        <v/>
      </c>
      <c r="G376" s="314" t="str">
        <f>IF(Barèmes!G375="","",Barèmes!G375)</f>
        <v/>
      </c>
      <c r="H376" s="314" t="str">
        <f>IF(Barèmes!H375="","",Barèmes!H375)</f>
        <v/>
      </c>
      <c r="I376" s="272"/>
      <c r="J376" s="272" t="str">
        <f>Barèmes!I375</f>
        <v/>
      </c>
      <c r="K376" s="272"/>
      <c r="L376" s="315" t="str">
        <f>IF(Barèmes!L375="","",Barèmes!L375)</f>
        <v/>
      </c>
      <c r="M376" s="316" t="str">
        <f t="shared" si="23"/>
        <v/>
      </c>
      <c r="N376" s="317" t="str">
        <f t="shared" si="20"/>
        <v/>
      </c>
      <c r="O376" s="318" t="str">
        <f t="shared" si="21"/>
        <v/>
      </c>
      <c r="P376" s="319" t="str">
        <f t="shared" si="22"/>
        <v/>
      </c>
      <c r="Q376" s="320"/>
      <c r="R376" s="321"/>
    </row>
    <row r="377" spans="1:18" ht="20.100000000000001" customHeight="1" x14ac:dyDescent="0.25">
      <c r="A377" s="292">
        <v>371</v>
      </c>
      <c r="B377" s="314" t="str">
        <f>IF(Barèmes!B376="","",Barèmes!B376)</f>
        <v/>
      </c>
      <c r="C377" s="314" t="str">
        <f>IF(Barèmes!C376="","",Barèmes!C376)</f>
        <v/>
      </c>
      <c r="D377" s="314" t="str">
        <f>IF(Barèmes!D376="","",Barèmes!D376)</f>
        <v/>
      </c>
      <c r="E377" s="314" t="str">
        <f>IF(Barèmes!E376="","",Barèmes!E376)</f>
        <v/>
      </c>
      <c r="F377" s="314" t="str">
        <f>IF(Barèmes!F376="","",Barèmes!F376)</f>
        <v/>
      </c>
      <c r="G377" s="314" t="str">
        <f>IF(Barèmes!G376="","",Barèmes!G376)</f>
        <v/>
      </c>
      <c r="H377" s="314" t="str">
        <f>IF(Barèmes!H376="","",Barèmes!H376)</f>
        <v/>
      </c>
      <c r="I377" s="272"/>
      <c r="J377" s="272" t="str">
        <f>Barèmes!I376</f>
        <v/>
      </c>
      <c r="K377" s="272"/>
      <c r="L377" s="315" t="str">
        <f>IF(Barèmes!L376="","",Barèmes!L376)</f>
        <v/>
      </c>
      <c r="M377" s="316" t="str">
        <f t="shared" si="23"/>
        <v/>
      </c>
      <c r="N377" s="317" t="str">
        <f t="shared" si="20"/>
        <v/>
      </c>
      <c r="O377" s="318" t="str">
        <f t="shared" si="21"/>
        <v/>
      </c>
      <c r="P377" s="319" t="str">
        <f t="shared" si="22"/>
        <v/>
      </c>
      <c r="Q377" s="320"/>
      <c r="R377" s="321"/>
    </row>
    <row r="378" spans="1:18" ht="20.100000000000001" customHeight="1" x14ac:dyDescent="0.25">
      <c r="A378" s="292">
        <v>372</v>
      </c>
      <c r="B378" s="314" t="str">
        <f>IF(Barèmes!B377="","",Barèmes!B377)</f>
        <v/>
      </c>
      <c r="C378" s="314" t="str">
        <f>IF(Barèmes!C377="","",Barèmes!C377)</f>
        <v/>
      </c>
      <c r="D378" s="314" t="str">
        <f>IF(Barèmes!D377="","",Barèmes!D377)</f>
        <v/>
      </c>
      <c r="E378" s="314" t="str">
        <f>IF(Barèmes!E377="","",Barèmes!E377)</f>
        <v/>
      </c>
      <c r="F378" s="314" t="str">
        <f>IF(Barèmes!F377="","",Barèmes!F377)</f>
        <v/>
      </c>
      <c r="G378" s="314" t="str">
        <f>IF(Barèmes!G377="","",Barèmes!G377)</f>
        <v/>
      </c>
      <c r="H378" s="314" t="str">
        <f>IF(Barèmes!H377="","",Barèmes!H377)</f>
        <v/>
      </c>
      <c r="I378" s="272"/>
      <c r="J378" s="272" t="str">
        <f>Barèmes!I377</f>
        <v/>
      </c>
      <c r="K378" s="272"/>
      <c r="L378" s="315" t="str">
        <f>IF(Barèmes!L377="","",Barèmes!L377)</f>
        <v/>
      </c>
      <c r="M378" s="316" t="str">
        <f t="shared" si="23"/>
        <v/>
      </c>
      <c r="N378" s="317" t="str">
        <f t="shared" si="20"/>
        <v/>
      </c>
      <c r="O378" s="318" t="str">
        <f t="shared" si="21"/>
        <v/>
      </c>
      <c r="P378" s="319" t="str">
        <f t="shared" si="22"/>
        <v/>
      </c>
      <c r="Q378" s="320"/>
      <c r="R378" s="321"/>
    </row>
    <row r="379" spans="1:18" ht="20.100000000000001" customHeight="1" x14ac:dyDescent="0.25">
      <c r="A379" s="292">
        <v>373</v>
      </c>
      <c r="B379" s="314" t="str">
        <f>IF(Barèmes!B378="","",Barèmes!B378)</f>
        <v/>
      </c>
      <c r="C379" s="314" t="str">
        <f>IF(Barèmes!C378="","",Barèmes!C378)</f>
        <v/>
      </c>
      <c r="D379" s="314" t="str">
        <f>IF(Barèmes!D378="","",Barèmes!D378)</f>
        <v/>
      </c>
      <c r="E379" s="314" t="str">
        <f>IF(Barèmes!E378="","",Barèmes!E378)</f>
        <v/>
      </c>
      <c r="F379" s="314" t="str">
        <f>IF(Barèmes!F378="","",Barèmes!F378)</f>
        <v/>
      </c>
      <c r="G379" s="314" t="str">
        <f>IF(Barèmes!G378="","",Barèmes!G378)</f>
        <v/>
      </c>
      <c r="H379" s="314" t="str">
        <f>IF(Barèmes!H378="","",Barèmes!H378)</f>
        <v/>
      </c>
      <c r="I379" s="272"/>
      <c r="J379" s="272" t="str">
        <f>Barèmes!I378</f>
        <v/>
      </c>
      <c r="K379" s="272"/>
      <c r="L379" s="315" t="str">
        <f>IF(Barèmes!L378="","",Barèmes!L378)</f>
        <v/>
      </c>
      <c r="M379" s="316" t="str">
        <f t="shared" si="23"/>
        <v/>
      </c>
      <c r="N379" s="317" t="str">
        <f t="shared" si="20"/>
        <v/>
      </c>
      <c r="O379" s="318" t="str">
        <f t="shared" si="21"/>
        <v/>
      </c>
      <c r="P379" s="319" t="str">
        <f t="shared" si="22"/>
        <v/>
      </c>
      <c r="Q379" s="320"/>
      <c r="R379" s="321"/>
    </row>
    <row r="380" spans="1:18" ht="20.100000000000001" customHeight="1" x14ac:dyDescent="0.25">
      <c r="A380" s="292">
        <v>374</v>
      </c>
      <c r="B380" s="314" t="str">
        <f>IF(Barèmes!B379="","",Barèmes!B379)</f>
        <v/>
      </c>
      <c r="C380" s="314" t="str">
        <f>IF(Barèmes!C379="","",Barèmes!C379)</f>
        <v/>
      </c>
      <c r="D380" s="314" t="str">
        <f>IF(Barèmes!D379="","",Barèmes!D379)</f>
        <v/>
      </c>
      <c r="E380" s="314" t="str">
        <f>IF(Barèmes!E379="","",Barèmes!E379)</f>
        <v/>
      </c>
      <c r="F380" s="314" t="str">
        <f>IF(Barèmes!F379="","",Barèmes!F379)</f>
        <v/>
      </c>
      <c r="G380" s="314" t="str">
        <f>IF(Barèmes!G379="","",Barèmes!G379)</f>
        <v/>
      </c>
      <c r="H380" s="314" t="str">
        <f>IF(Barèmes!H379="","",Barèmes!H379)</f>
        <v/>
      </c>
      <c r="I380" s="272"/>
      <c r="J380" s="272" t="str">
        <f>Barèmes!I379</f>
        <v/>
      </c>
      <c r="K380" s="272"/>
      <c r="L380" s="315" t="str">
        <f>IF(Barèmes!L379="","",Barèmes!L379)</f>
        <v/>
      </c>
      <c r="M380" s="316" t="str">
        <f t="shared" si="23"/>
        <v/>
      </c>
      <c r="N380" s="317" t="str">
        <f t="shared" si="20"/>
        <v/>
      </c>
      <c r="O380" s="318" t="str">
        <f t="shared" si="21"/>
        <v/>
      </c>
      <c r="P380" s="319" t="str">
        <f t="shared" si="22"/>
        <v/>
      </c>
      <c r="Q380" s="320"/>
      <c r="R380" s="321"/>
    </row>
    <row r="381" spans="1:18" ht="20.100000000000001" customHeight="1" x14ac:dyDescent="0.25">
      <c r="A381" s="292">
        <v>375</v>
      </c>
      <c r="B381" s="314" t="str">
        <f>IF(Barèmes!B380="","",Barèmes!B380)</f>
        <v/>
      </c>
      <c r="C381" s="314" t="str">
        <f>IF(Barèmes!C380="","",Barèmes!C380)</f>
        <v/>
      </c>
      <c r="D381" s="314" t="str">
        <f>IF(Barèmes!D380="","",Barèmes!D380)</f>
        <v/>
      </c>
      <c r="E381" s="314" t="str">
        <f>IF(Barèmes!E380="","",Barèmes!E380)</f>
        <v/>
      </c>
      <c r="F381" s="314" t="str">
        <f>IF(Barèmes!F380="","",Barèmes!F380)</f>
        <v/>
      </c>
      <c r="G381" s="314" t="str">
        <f>IF(Barèmes!G380="","",Barèmes!G380)</f>
        <v/>
      </c>
      <c r="H381" s="314" t="str">
        <f>IF(Barèmes!H380="","",Barèmes!H380)</f>
        <v/>
      </c>
      <c r="I381" s="272"/>
      <c r="J381" s="272" t="str">
        <f>Barèmes!I380</f>
        <v/>
      </c>
      <c r="K381" s="272"/>
      <c r="L381" s="315" t="str">
        <f>IF(Barèmes!L380="","",Barèmes!L380)</f>
        <v/>
      </c>
      <c r="M381" s="316" t="str">
        <f t="shared" si="23"/>
        <v/>
      </c>
      <c r="N381" s="317" t="str">
        <f t="shared" si="20"/>
        <v/>
      </c>
      <c r="O381" s="318" t="str">
        <f t="shared" si="21"/>
        <v/>
      </c>
      <c r="P381" s="319" t="str">
        <f t="shared" si="22"/>
        <v/>
      </c>
      <c r="Q381" s="320"/>
      <c r="R381" s="321"/>
    </row>
    <row r="382" spans="1:18" ht="20.100000000000001" customHeight="1" x14ac:dyDescent="0.25">
      <c r="A382" s="292">
        <v>376</v>
      </c>
      <c r="B382" s="314" t="str">
        <f>IF(Barèmes!B381="","",Barèmes!B381)</f>
        <v/>
      </c>
      <c r="C382" s="314" t="str">
        <f>IF(Barèmes!C381="","",Barèmes!C381)</f>
        <v/>
      </c>
      <c r="D382" s="314" t="str">
        <f>IF(Barèmes!D381="","",Barèmes!D381)</f>
        <v/>
      </c>
      <c r="E382" s="314" t="str">
        <f>IF(Barèmes!E381="","",Barèmes!E381)</f>
        <v/>
      </c>
      <c r="F382" s="314" t="str">
        <f>IF(Barèmes!F381="","",Barèmes!F381)</f>
        <v/>
      </c>
      <c r="G382" s="314" t="str">
        <f>IF(Barèmes!G381="","",Barèmes!G381)</f>
        <v/>
      </c>
      <c r="H382" s="314" t="str">
        <f>IF(Barèmes!H381="","",Barèmes!H381)</f>
        <v/>
      </c>
      <c r="I382" s="272"/>
      <c r="J382" s="272" t="str">
        <f>Barèmes!I381</f>
        <v/>
      </c>
      <c r="K382" s="272"/>
      <c r="L382" s="315" t="str">
        <f>IF(Barèmes!L381="","",Barèmes!L381)</f>
        <v/>
      </c>
      <c r="M382" s="316" t="str">
        <f t="shared" si="23"/>
        <v/>
      </c>
      <c r="N382" s="317" t="str">
        <f t="shared" si="20"/>
        <v/>
      </c>
      <c r="O382" s="318" t="str">
        <f t="shared" si="21"/>
        <v/>
      </c>
      <c r="P382" s="319" t="str">
        <f t="shared" si="22"/>
        <v/>
      </c>
      <c r="Q382" s="320"/>
      <c r="R382" s="321"/>
    </row>
    <row r="383" spans="1:18" ht="20.100000000000001" customHeight="1" x14ac:dyDescent="0.25">
      <c r="A383" s="292">
        <v>377</v>
      </c>
      <c r="B383" s="314" t="str">
        <f>IF(Barèmes!B382="","",Barèmes!B382)</f>
        <v/>
      </c>
      <c r="C383" s="314" t="str">
        <f>IF(Barèmes!C382="","",Barèmes!C382)</f>
        <v/>
      </c>
      <c r="D383" s="314" t="str">
        <f>IF(Barèmes!D382="","",Barèmes!D382)</f>
        <v/>
      </c>
      <c r="E383" s="314" t="str">
        <f>IF(Barèmes!E382="","",Barèmes!E382)</f>
        <v/>
      </c>
      <c r="F383" s="314" t="str">
        <f>IF(Barèmes!F382="","",Barèmes!F382)</f>
        <v/>
      </c>
      <c r="G383" s="314" t="str">
        <f>IF(Barèmes!G382="","",Barèmes!G382)</f>
        <v/>
      </c>
      <c r="H383" s="314" t="str">
        <f>IF(Barèmes!H382="","",Barèmes!H382)</f>
        <v/>
      </c>
      <c r="I383" s="272"/>
      <c r="J383" s="272" t="str">
        <f>Barèmes!I382</f>
        <v/>
      </c>
      <c r="K383" s="272"/>
      <c r="L383" s="315" t="str">
        <f>IF(Barèmes!L382="","",Barèmes!L382)</f>
        <v/>
      </c>
      <c r="M383" s="316" t="str">
        <f t="shared" si="23"/>
        <v/>
      </c>
      <c r="N383" s="317" t="str">
        <f t="shared" si="20"/>
        <v/>
      </c>
      <c r="O383" s="318" t="str">
        <f t="shared" si="21"/>
        <v/>
      </c>
      <c r="P383" s="319" t="str">
        <f t="shared" si="22"/>
        <v/>
      </c>
      <c r="Q383" s="320"/>
      <c r="R383" s="321"/>
    </row>
    <row r="384" spans="1:18" ht="20.100000000000001" customHeight="1" x14ac:dyDescent="0.25">
      <c r="A384" s="292">
        <v>378</v>
      </c>
      <c r="B384" s="314" t="str">
        <f>IF(Barèmes!B383="","",Barèmes!B383)</f>
        <v/>
      </c>
      <c r="C384" s="314" t="str">
        <f>IF(Barèmes!C383="","",Barèmes!C383)</f>
        <v/>
      </c>
      <c r="D384" s="314" t="str">
        <f>IF(Barèmes!D383="","",Barèmes!D383)</f>
        <v/>
      </c>
      <c r="E384" s="314" t="str">
        <f>IF(Barèmes!E383="","",Barèmes!E383)</f>
        <v/>
      </c>
      <c r="F384" s="314" t="str">
        <f>IF(Barèmes!F383="","",Barèmes!F383)</f>
        <v/>
      </c>
      <c r="G384" s="314" t="str">
        <f>IF(Barèmes!G383="","",Barèmes!G383)</f>
        <v/>
      </c>
      <c r="H384" s="314" t="str">
        <f>IF(Barèmes!H383="","",Barèmes!H383)</f>
        <v/>
      </c>
      <c r="I384" s="272"/>
      <c r="J384" s="272" t="str">
        <f>Barèmes!I383</f>
        <v/>
      </c>
      <c r="K384" s="272"/>
      <c r="L384" s="315" t="str">
        <f>IF(Barèmes!L383="","",Barèmes!L383)</f>
        <v/>
      </c>
      <c r="M384" s="316" t="str">
        <f t="shared" si="23"/>
        <v/>
      </c>
      <c r="N384" s="317" t="str">
        <f t="shared" si="20"/>
        <v/>
      </c>
      <c r="O384" s="318" t="str">
        <f t="shared" si="21"/>
        <v/>
      </c>
      <c r="P384" s="319" t="str">
        <f t="shared" si="22"/>
        <v/>
      </c>
      <c r="Q384" s="320"/>
      <c r="R384" s="321"/>
    </row>
    <row r="385" spans="1:18" ht="20.100000000000001" customHeight="1" x14ac:dyDescent="0.25">
      <c r="A385" s="292">
        <v>379</v>
      </c>
      <c r="B385" s="314" t="str">
        <f>IF(Barèmes!B384="","",Barèmes!B384)</f>
        <v/>
      </c>
      <c r="C385" s="314" t="str">
        <f>IF(Barèmes!C384="","",Barèmes!C384)</f>
        <v/>
      </c>
      <c r="D385" s="314" t="str">
        <f>IF(Barèmes!D384="","",Barèmes!D384)</f>
        <v/>
      </c>
      <c r="E385" s="314" t="str">
        <f>IF(Barèmes!E384="","",Barèmes!E384)</f>
        <v/>
      </c>
      <c r="F385" s="314" t="str">
        <f>IF(Barèmes!F384="","",Barèmes!F384)</f>
        <v/>
      </c>
      <c r="G385" s="314" t="str">
        <f>IF(Barèmes!G384="","",Barèmes!G384)</f>
        <v/>
      </c>
      <c r="H385" s="314" t="str">
        <f>IF(Barèmes!H384="","",Barèmes!H384)</f>
        <v/>
      </c>
      <c r="I385" s="272"/>
      <c r="J385" s="272" t="str">
        <f>Barèmes!I384</f>
        <v/>
      </c>
      <c r="K385" s="272"/>
      <c r="L385" s="315" t="str">
        <f>IF(Barèmes!L384="","",Barèmes!L384)</f>
        <v/>
      </c>
      <c r="M385" s="316" t="str">
        <f t="shared" si="23"/>
        <v/>
      </c>
      <c r="N385" s="317" t="str">
        <f t="shared" si="20"/>
        <v/>
      </c>
      <c r="O385" s="318" t="str">
        <f t="shared" si="21"/>
        <v/>
      </c>
      <c r="P385" s="319" t="str">
        <f t="shared" si="22"/>
        <v/>
      </c>
      <c r="Q385" s="320"/>
      <c r="R385" s="321"/>
    </row>
    <row r="386" spans="1:18" ht="20.100000000000001" customHeight="1" x14ac:dyDescent="0.25">
      <c r="A386" s="292">
        <v>380</v>
      </c>
      <c r="B386" s="314" t="str">
        <f>IF(Barèmes!B385="","",Barèmes!B385)</f>
        <v/>
      </c>
      <c r="C386" s="314" t="str">
        <f>IF(Barèmes!C385="","",Barèmes!C385)</f>
        <v/>
      </c>
      <c r="D386" s="314" t="str">
        <f>IF(Barèmes!D385="","",Barèmes!D385)</f>
        <v/>
      </c>
      <c r="E386" s="314" t="str">
        <f>IF(Barèmes!E385="","",Barèmes!E385)</f>
        <v/>
      </c>
      <c r="F386" s="314" t="str">
        <f>IF(Barèmes!F385="","",Barèmes!F385)</f>
        <v/>
      </c>
      <c r="G386" s="314" t="str">
        <f>IF(Barèmes!G385="","",Barèmes!G385)</f>
        <v/>
      </c>
      <c r="H386" s="314" t="str">
        <f>IF(Barèmes!H385="","",Barèmes!H385)</f>
        <v/>
      </c>
      <c r="I386" s="272"/>
      <c r="J386" s="272" t="str">
        <f>Barèmes!I385</f>
        <v/>
      </c>
      <c r="K386" s="272"/>
      <c r="L386" s="315" t="str">
        <f>IF(Barèmes!L385="","",Barèmes!L385)</f>
        <v/>
      </c>
      <c r="M386" s="316" t="str">
        <f t="shared" si="23"/>
        <v/>
      </c>
      <c r="N386" s="317" t="str">
        <f t="shared" si="20"/>
        <v/>
      </c>
      <c r="O386" s="318" t="str">
        <f t="shared" si="21"/>
        <v/>
      </c>
      <c r="P386" s="319" t="str">
        <f t="shared" si="22"/>
        <v/>
      </c>
      <c r="Q386" s="320"/>
      <c r="R386" s="321"/>
    </row>
    <row r="387" spans="1:18" ht="20.100000000000001" customHeight="1" x14ac:dyDescent="0.25">
      <c r="A387" s="292">
        <v>381</v>
      </c>
      <c r="B387" s="314" t="str">
        <f>IF(Barèmes!B386="","",Barèmes!B386)</f>
        <v/>
      </c>
      <c r="C387" s="314" t="str">
        <f>IF(Barèmes!C386="","",Barèmes!C386)</f>
        <v/>
      </c>
      <c r="D387" s="314" t="str">
        <f>IF(Barèmes!D386="","",Barèmes!D386)</f>
        <v/>
      </c>
      <c r="E387" s="314" t="str">
        <f>IF(Barèmes!E386="","",Barèmes!E386)</f>
        <v/>
      </c>
      <c r="F387" s="314" t="str">
        <f>IF(Barèmes!F386="","",Barèmes!F386)</f>
        <v/>
      </c>
      <c r="G387" s="314" t="str">
        <f>IF(Barèmes!G386="","",Barèmes!G386)</f>
        <v/>
      </c>
      <c r="H387" s="314" t="str">
        <f>IF(Barèmes!H386="","",Barèmes!H386)</f>
        <v/>
      </c>
      <c r="I387" s="272"/>
      <c r="J387" s="272" t="str">
        <f>Barèmes!I386</f>
        <v/>
      </c>
      <c r="K387" s="272"/>
      <c r="L387" s="315" t="str">
        <f>IF(Barèmes!L386="","",Barèmes!L386)</f>
        <v/>
      </c>
      <c r="M387" s="316" t="str">
        <f t="shared" si="23"/>
        <v/>
      </c>
      <c r="N387" s="317" t="str">
        <f t="shared" si="20"/>
        <v/>
      </c>
      <c r="O387" s="318" t="str">
        <f t="shared" si="21"/>
        <v/>
      </c>
      <c r="P387" s="319" t="str">
        <f t="shared" si="22"/>
        <v/>
      </c>
      <c r="Q387" s="320"/>
      <c r="R387" s="321"/>
    </row>
    <row r="388" spans="1:18" ht="20.100000000000001" customHeight="1" x14ac:dyDescent="0.25">
      <c r="A388" s="292">
        <v>382</v>
      </c>
      <c r="B388" s="314" t="str">
        <f>IF(Barèmes!B387="","",Barèmes!B387)</f>
        <v/>
      </c>
      <c r="C388" s="314" t="str">
        <f>IF(Barèmes!C387="","",Barèmes!C387)</f>
        <v/>
      </c>
      <c r="D388" s="314" t="str">
        <f>IF(Barèmes!D387="","",Barèmes!D387)</f>
        <v/>
      </c>
      <c r="E388" s="314" t="str">
        <f>IF(Barèmes!E387="","",Barèmes!E387)</f>
        <v/>
      </c>
      <c r="F388" s="314" t="str">
        <f>IF(Barèmes!F387="","",Barèmes!F387)</f>
        <v/>
      </c>
      <c r="G388" s="314" t="str">
        <f>IF(Barèmes!G387="","",Barèmes!G387)</f>
        <v/>
      </c>
      <c r="H388" s="314" t="str">
        <f>IF(Barèmes!H387="","",Barèmes!H387)</f>
        <v/>
      </c>
      <c r="I388" s="272"/>
      <c r="J388" s="272" t="str">
        <f>Barèmes!I387</f>
        <v/>
      </c>
      <c r="K388" s="272"/>
      <c r="L388" s="315" t="str">
        <f>IF(Barèmes!L387="","",Barèmes!L387)</f>
        <v/>
      </c>
      <c r="M388" s="316" t="str">
        <f t="shared" si="23"/>
        <v/>
      </c>
      <c r="N388" s="317" t="str">
        <f t="shared" si="20"/>
        <v/>
      </c>
      <c r="O388" s="318" t="str">
        <f t="shared" si="21"/>
        <v/>
      </c>
      <c r="P388" s="319" t="str">
        <f t="shared" si="22"/>
        <v/>
      </c>
      <c r="Q388" s="320"/>
      <c r="R388" s="321"/>
    </row>
    <row r="389" spans="1:18" ht="20.100000000000001" customHeight="1" x14ac:dyDescent="0.25">
      <c r="A389" s="292">
        <v>383</v>
      </c>
      <c r="B389" s="314" t="str">
        <f>IF(Barèmes!B388="","",Barèmes!B388)</f>
        <v/>
      </c>
      <c r="C389" s="314" t="str">
        <f>IF(Barèmes!C388="","",Barèmes!C388)</f>
        <v/>
      </c>
      <c r="D389" s="314" t="str">
        <f>IF(Barèmes!D388="","",Barèmes!D388)</f>
        <v/>
      </c>
      <c r="E389" s="314" t="str">
        <f>IF(Barèmes!E388="","",Barèmes!E388)</f>
        <v/>
      </c>
      <c r="F389" s="314" t="str">
        <f>IF(Barèmes!F388="","",Barèmes!F388)</f>
        <v/>
      </c>
      <c r="G389" s="314" t="str">
        <f>IF(Barèmes!G388="","",Barèmes!G388)</f>
        <v/>
      </c>
      <c r="H389" s="314" t="str">
        <f>IF(Barèmes!H388="","",Barèmes!H388)</f>
        <v/>
      </c>
      <c r="I389" s="272"/>
      <c r="J389" s="272" t="str">
        <f>Barèmes!I388</f>
        <v/>
      </c>
      <c r="K389" s="272"/>
      <c r="L389" s="315" t="str">
        <f>IF(Barèmes!L388="","",Barèmes!L388)</f>
        <v/>
      </c>
      <c r="M389" s="316" t="str">
        <f t="shared" si="23"/>
        <v/>
      </c>
      <c r="N389" s="317" t="str">
        <f t="shared" si="20"/>
        <v/>
      </c>
      <c r="O389" s="318" t="str">
        <f t="shared" si="21"/>
        <v/>
      </c>
      <c r="P389" s="319" t="str">
        <f t="shared" si="22"/>
        <v/>
      </c>
      <c r="Q389" s="320"/>
      <c r="R389" s="321"/>
    </row>
    <row r="390" spans="1:18" ht="20.100000000000001" customHeight="1" x14ac:dyDescent="0.25">
      <c r="A390" s="292">
        <v>384</v>
      </c>
      <c r="B390" s="314" t="str">
        <f>IF(Barèmes!B389="","",Barèmes!B389)</f>
        <v/>
      </c>
      <c r="C390" s="314" t="str">
        <f>IF(Barèmes!C389="","",Barèmes!C389)</f>
        <v/>
      </c>
      <c r="D390" s="314" t="str">
        <f>IF(Barèmes!D389="","",Barèmes!D389)</f>
        <v/>
      </c>
      <c r="E390" s="314" t="str">
        <f>IF(Barèmes!E389="","",Barèmes!E389)</f>
        <v/>
      </c>
      <c r="F390" s="314" t="str">
        <f>IF(Barèmes!F389="","",Barèmes!F389)</f>
        <v/>
      </c>
      <c r="G390" s="314" t="str">
        <f>IF(Barèmes!G389="","",Barèmes!G389)</f>
        <v/>
      </c>
      <c r="H390" s="314" t="str">
        <f>IF(Barèmes!H389="","",Barèmes!H389)</f>
        <v/>
      </c>
      <c r="I390" s="272"/>
      <c r="J390" s="272" t="str">
        <f>Barèmes!I389</f>
        <v/>
      </c>
      <c r="K390" s="272"/>
      <c r="L390" s="315" t="str">
        <f>IF(Barèmes!L389="","",Barèmes!L389)</f>
        <v/>
      </c>
      <c r="M390" s="316" t="str">
        <f t="shared" si="23"/>
        <v/>
      </c>
      <c r="N390" s="317" t="str">
        <f t="shared" si="20"/>
        <v/>
      </c>
      <c r="O390" s="318" t="str">
        <f t="shared" si="21"/>
        <v/>
      </c>
      <c r="P390" s="319" t="str">
        <f t="shared" si="22"/>
        <v/>
      </c>
      <c r="Q390" s="320"/>
      <c r="R390" s="321"/>
    </row>
    <row r="391" spans="1:18" ht="20.100000000000001" customHeight="1" x14ac:dyDescent="0.25">
      <c r="A391" s="292">
        <v>385</v>
      </c>
      <c r="B391" s="314" t="str">
        <f>IF(Barèmes!B390="","",Barèmes!B390)</f>
        <v/>
      </c>
      <c r="C391" s="314" t="str">
        <f>IF(Barèmes!C390="","",Barèmes!C390)</f>
        <v/>
      </c>
      <c r="D391" s="314" t="str">
        <f>IF(Barèmes!D390="","",Barèmes!D390)</f>
        <v/>
      </c>
      <c r="E391" s="314" t="str">
        <f>IF(Barèmes!E390="","",Barèmes!E390)</f>
        <v/>
      </c>
      <c r="F391" s="314" t="str">
        <f>IF(Barèmes!F390="","",Barèmes!F390)</f>
        <v/>
      </c>
      <c r="G391" s="314" t="str">
        <f>IF(Barèmes!G390="","",Barèmes!G390)</f>
        <v/>
      </c>
      <c r="H391" s="314" t="str">
        <f>IF(Barèmes!H390="","",Barèmes!H390)</f>
        <v/>
      </c>
      <c r="I391" s="272"/>
      <c r="J391" s="272" t="str">
        <f>Barèmes!I390</f>
        <v/>
      </c>
      <c r="K391" s="272"/>
      <c r="L391" s="315" t="str">
        <f>IF(Barèmes!L390="","",Barèmes!L390)</f>
        <v/>
      </c>
      <c r="M391" s="316" t="str">
        <f t="shared" si="23"/>
        <v/>
      </c>
      <c r="N391" s="317" t="str">
        <f t="shared" ref="N391:N454" si="24">IF($L391="","",IF($M391&gt;$L391,"Le montant éligible ne peut etre supérieur au montant présenté",""))</f>
        <v/>
      </c>
      <c r="O391" s="318" t="str">
        <f t="shared" ref="O391:O454" si="25">M391</f>
        <v/>
      </c>
      <c r="P391" s="319" t="str">
        <f t="shared" ref="P391:P454" si="26">IF($M391="","",$M391)</f>
        <v/>
      </c>
      <c r="Q391" s="320"/>
      <c r="R391" s="321"/>
    </row>
    <row r="392" spans="1:18" ht="20.100000000000001" customHeight="1" x14ac:dyDescent="0.25">
      <c r="A392" s="292">
        <v>386</v>
      </c>
      <c r="B392" s="314" t="str">
        <f>IF(Barèmes!B391="","",Barèmes!B391)</f>
        <v/>
      </c>
      <c r="C392" s="314" t="str">
        <f>IF(Barèmes!C391="","",Barèmes!C391)</f>
        <v/>
      </c>
      <c r="D392" s="314" t="str">
        <f>IF(Barèmes!D391="","",Barèmes!D391)</f>
        <v/>
      </c>
      <c r="E392" s="314" t="str">
        <f>IF(Barèmes!E391="","",Barèmes!E391)</f>
        <v/>
      </c>
      <c r="F392" s="314" t="str">
        <f>IF(Barèmes!F391="","",Barèmes!F391)</f>
        <v/>
      </c>
      <c r="G392" s="314" t="str">
        <f>IF(Barèmes!G391="","",Barèmes!G391)</f>
        <v/>
      </c>
      <c r="H392" s="314" t="str">
        <f>IF(Barèmes!H391="","",Barèmes!H391)</f>
        <v/>
      </c>
      <c r="I392" s="272"/>
      <c r="J392" s="272" t="str">
        <f>Barèmes!I391</f>
        <v/>
      </c>
      <c r="K392" s="272"/>
      <c r="L392" s="315" t="str">
        <f>IF(Barèmes!L391="","",Barèmes!L391)</f>
        <v/>
      </c>
      <c r="M392" s="316" t="str">
        <f t="shared" ref="M392:M455" si="27">IF($G392="","",L392)</f>
        <v/>
      </c>
      <c r="N392" s="317" t="str">
        <f t="shared" si="24"/>
        <v/>
      </c>
      <c r="O392" s="318" t="str">
        <f t="shared" si="25"/>
        <v/>
      </c>
      <c r="P392" s="319" t="str">
        <f t="shared" si="26"/>
        <v/>
      </c>
      <c r="Q392" s="320"/>
      <c r="R392" s="321"/>
    </row>
    <row r="393" spans="1:18" ht="20.100000000000001" customHeight="1" x14ac:dyDescent="0.25">
      <c r="A393" s="292">
        <v>387</v>
      </c>
      <c r="B393" s="314" t="str">
        <f>IF(Barèmes!B392="","",Barèmes!B392)</f>
        <v/>
      </c>
      <c r="C393" s="314" t="str">
        <f>IF(Barèmes!C392="","",Barèmes!C392)</f>
        <v/>
      </c>
      <c r="D393" s="314" t="str">
        <f>IF(Barèmes!D392="","",Barèmes!D392)</f>
        <v/>
      </c>
      <c r="E393" s="314" t="str">
        <f>IF(Barèmes!E392="","",Barèmes!E392)</f>
        <v/>
      </c>
      <c r="F393" s="314" t="str">
        <f>IF(Barèmes!F392="","",Barèmes!F392)</f>
        <v/>
      </c>
      <c r="G393" s="314" t="str">
        <f>IF(Barèmes!G392="","",Barèmes!G392)</f>
        <v/>
      </c>
      <c r="H393" s="314" t="str">
        <f>IF(Barèmes!H392="","",Barèmes!H392)</f>
        <v/>
      </c>
      <c r="I393" s="272"/>
      <c r="J393" s="272" t="str">
        <f>Barèmes!I392</f>
        <v/>
      </c>
      <c r="K393" s="272"/>
      <c r="L393" s="315" t="str">
        <f>IF(Barèmes!L392="","",Barèmes!L392)</f>
        <v/>
      </c>
      <c r="M393" s="316" t="str">
        <f t="shared" si="27"/>
        <v/>
      </c>
      <c r="N393" s="317" t="str">
        <f t="shared" si="24"/>
        <v/>
      </c>
      <c r="O393" s="318" t="str">
        <f t="shared" si="25"/>
        <v/>
      </c>
      <c r="P393" s="319" t="str">
        <f t="shared" si="26"/>
        <v/>
      </c>
      <c r="Q393" s="320"/>
      <c r="R393" s="321"/>
    </row>
    <row r="394" spans="1:18" ht="20.100000000000001" customHeight="1" x14ac:dyDescent="0.25">
      <c r="A394" s="292">
        <v>388</v>
      </c>
      <c r="B394" s="314" t="str">
        <f>IF(Barèmes!B393="","",Barèmes!B393)</f>
        <v/>
      </c>
      <c r="C394" s="314" t="str">
        <f>IF(Barèmes!C393="","",Barèmes!C393)</f>
        <v/>
      </c>
      <c r="D394" s="314" t="str">
        <f>IF(Barèmes!D393="","",Barèmes!D393)</f>
        <v/>
      </c>
      <c r="E394" s="314" t="str">
        <f>IF(Barèmes!E393="","",Barèmes!E393)</f>
        <v/>
      </c>
      <c r="F394" s="314" t="str">
        <f>IF(Barèmes!F393="","",Barèmes!F393)</f>
        <v/>
      </c>
      <c r="G394" s="314" t="str">
        <f>IF(Barèmes!G393="","",Barèmes!G393)</f>
        <v/>
      </c>
      <c r="H394" s="314" t="str">
        <f>IF(Barèmes!H393="","",Barèmes!H393)</f>
        <v/>
      </c>
      <c r="I394" s="272"/>
      <c r="J394" s="272" t="str">
        <f>Barèmes!I393</f>
        <v/>
      </c>
      <c r="K394" s="272"/>
      <c r="L394" s="315" t="str">
        <f>IF(Barèmes!L393="","",Barèmes!L393)</f>
        <v/>
      </c>
      <c r="M394" s="316" t="str">
        <f t="shared" si="27"/>
        <v/>
      </c>
      <c r="N394" s="317" t="str">
        <f t="shared" si="24"/>
        <v/>
      </c>
      <c r="O394" s="318" t="str">
        <f t="shared" si="25"/>
        <v/>
      </c>
      <c r="P394" s="319" t="str">
        <f t="shared" si="26"/>
        <v/>
      </c>
      <c r="Q394" s="320"/>
      <c r="R394" s="321"/>
    </row>
    <row r="395" spans="1:18" ht="20.100000000000001" customHeight="1" x14ac:dyDescent="0.25">
      <c r="A395" s="292">
        <v>389</v>
      </c>
      <c r="B395" s="314" t="str">
        <f>IF(Barèmes!B394="","",Barèmes!B394)</f>
        <v/>
      </c>
      <c r="C395" s="314" t="str">
        <f>IF(Barèmes!C394="","",Barèmes!C394)</f>
        <v/>
      </c>
      <c r="D395" s="314" t="str">
        <f>IF(Barèmes!D394="","",Barèmes!D394)</f>
        <v/>
      </c>
      <c r="E395" s="314" t="str">
        <f>IF(Barèmes!E394="","",Barèmes!E394)</f>
        <v/>
      </c>
      <c r="F395" s="314" t="str">
        <f>IF(Barèmes!F394="","",Barèmes!F394)</f>
        <v/>
      </c>
      <c r="G395" s="314" t="str">
        <f>IF(Barèmes!G394="","",Barèmes!G394)</f>
        <v/>
      </c>
      <c r="H395" s="314" t="str">
        <f>IF(Barèmes!H394="","",Barèmes!H394)</f>
        <v/>
      </c>
      <c r="I395" s="272"/>
      <c r="J395" s="272" t="str">
        <f>Barèmes!I394</f>
        <v/>
      </c>
      <c r="K395" s="272"/>
      <c r="L395" s="315" t="str">
        <f>IF(Barèmes!L394="","",Barèmes!L394)</f>
        <v/>
      </c>
      <c r="M395" s="316" t="str">
        <f t="shared" si="27"/>
        <v/>
      </c>
      <c r="N395" s="317" t="str">
        <f t="shared" si="24"/>
        <v/>
      </c>
      <c r="O395" s="318" t="str">
        <f t="shared" si="25"/>
        <v/>
      </c>
      <c r="P395" s="319" t="str">
        <f t="shared" si="26"/>
        <v/>
      </c>
      <c r="Q395" s="320"/>
      <c r="R395" s="321"/>
    </row>
    <row r="396" spans="1:18" ht="20.100000000000001" customHeight="1" x14ac:dyDescent="0.25">
      <c r="A396" s="292">
        <v>390</v>
      </c>
      <c r="B396" s="314" t="str">
        <f>IF(Barèmes!B395="","",Barèmes!B395)</f>
        <v/>
      </c>
      <c r="C396" s="314" t="str">
        <f>IF(Barèmes!C395="","",Barèmes!C395)</f>
        <v/>
      </c>
      <c r="D396" s="314" t="str">
        <f>IF(Barèmes!D395="","",Barèmes!D395)</f>
        <v/>
      </c>
      <c r="E396" s="314" t="str">
        <f>IF(Barèmes!E395="","",Barèmes!E395)</f>
        <v/>
      </c>
      <c r="F396" s="314" t="str">
        <f>IF(Barèmes!F395="","",Barèmes!F395)</f>
        <v/>
      </c>
      <c r="G396" s="314" t="str">
        <f>IF(Barèmes!G395="","",Barèmes!G395)</f>
        <v/>
      </c>
      <c r="H396" s="314" t="str">
        <f>IF(Barèmes!H395="","",Barèmes!H395)</f>
        <v/>
      </c>
      <c r="I396" s="272"/>
      <c r="J396" s="272" t="str">
        <f>Barèmes!I395</f>
        <v/>
      </c>
      <c r="K396" s="272"/>
      <c r="L396" s="315" t="str">
        <f>IF(Barèmes!L395="","",Barèmes!L395)</f>
        <v/>
      </c>
      <c r="M396" s="316" t="str">
        <f t="shared" si="27"/>
        <v/>
      </c>
      <c r="N396" s="317" t="str">
        <f t="shared" si="24"/>
        <v/>
      </c>
      <c r="O396" s="318" t="str">
        <f t="shared" si="25"/>
        <v/>
      </c>
      <c r="P396" s="319" t="str">
        <f t="shared" si="26"/>
        <v/>
      </c>
      <c r="Q396" s="320"/>
      <c r="R396" s="321"/>
    </row>
    <row r="397" spans="1:18" ht="20.100000000000001" customHeight="1" x14ac:dyDescent="0.25">
      <c r="A397" s="292">
        <v>391</v>
      </c>
      <c r="B397" s="314" t="str">
        <f>IF(Barèmes!B396="","",Barèmes!B396)</f>
        <v/>
      </c>
      <c r="C397" s="314" t="str">
        <f>IF(Barèmes!C396="","",Barèmes!C396)</f>
        <v/>
      </c>
      <c r="D397" s="314" t="str">
        <f>IF(Barèmes!D396="","",Barèmes!D396)</f>
        <v/>
      </c>
      <c r="E397" s="314" t="str">
        <f>IF(Barèmes!E396="","",Barèmes!E396)</f>
        <v/>
      </c>
      <c r="F397" s="314" t="str">
        <f>IF(Barèmes!F396="","",Barèmes!F396)</f>
        <v/>
      </c>
      <c r="G397" s="314" t="str">
        <f>IF(Barèmes!G396="","",Barèmes!G396)</f>
        <v/>
      </c>
      <c r="H397" s="314" t="str">
        <f>IF(Barèmes!H396="","",Barèmes!H396)</f>
        <v/>
      </c>
      <c r="I397" s="272"/>
      <c r="J397" s="272" t="str">
        <f>Barèmes!I396</f>
        <v/>
      </c>
      <c r="K397" s="272"/>
      <c r="L397" s="315" t="str">
        <f>IF(Barèmes!L396="","",Barèmes!L396)</f>
        <v/>
      </c>
      <c r="M397" s="316" t="str">
        <f t="shared" si="27"/>
        <v/>
      </c>
      <c r="N397" s="317" t="str">
        <f t="shared" si="24"/>
        <v/>
      </c>
      <c r="O397" s="318" t="str">
        <f t="shared" si="25"/>
        <v/>
      </c>
      <c r="P397" s="319" t="str">
        <f t="shared" si="26"/>
        <v/>
      </c>
      <c r="Q397" s="320"/>
      <c r="R397" s="321"/>
    </row>
    <row r="398" spans="1:18" ht="20.100000000000001" customHeight="1" x14ac:dyDescent="0.25">
      <c r="A398" s="292">
        <v>392</v>
      </c>
      <c r="B398" s="314" t="str">
        <f>IF(Barèmes!B397="","",Barèmes!B397)</f>
        <v/>
      </c>
      <c r="C398" s="314" t="str">
        <f>IF(Barèmes!C397="","",Barèmes!C397)</f>
        <v/>
      </c>
      <c r="D398" s="314" t="str">
        <f>IF(Barèmes!D397="","",Barèmes!D397)</f>
        <v/>
      </c>
      <c r="E398" s="314" t="str">
        <f>IF(Barèmes!E397="","",Barèmes!E397)</f>
        <v/>
      </c>
      <c r="F398" s="314" t="str">
        <f>IF(Barèmes!F397="","",Barèmes!F397)</f>
        <v/>
      </c>
      <c r="G398" s="314" t="str">
        <f>IF(Barèmes!G397="","",Barèmes!G397)</f>
        <v/>
      </c>
      <c r="H398" s="314" t="str">
        <f>IF(Barèmes!H397="","",Barèmes!H397)</f>
        <v/>
      </c>
      <c r="I398" s="272"/>
      <c r="J398" s="272" t="str">
        <f>Barèmes!I397</f>
        <v/>
      </c>
      <c r="K398" s="272"/>
      <c r="L398" s="315" t="str">
        <f>IF(Barèmes!L397="","",Barèmes!L397)</f>
        <v/>
      </c>
      <c r="M398" s="316" t="str">
        <f t="shared" si="27"/>
        <v/>
      </c>
      <c r="N398" s="317" t="str">
        <f t="shared" si="24"/>
        <v/>
      </c>
      <c r="O398" s="318" t="str">
        <f t="shared" si="25"/>
        <v/>
      </c>
      <c r="P398" s="319" t="str">
        <f t="shared" si="26"/>
        <v/>
      </c>
      <c r="Q398" s="320"/>
      <c r="R398" s="321"/>
    </row>
    <row r="399" spans="1:18" ht="20.100000000000001" customHeight="1" x14ac:dyDescent="0.25">
      <c r="A399" s="292">
        <v>393</v>
      </c>
      <c r="B399" s="314" t="str">
        <f>IF(Barèmes!B398="","",Barèmes!B398)</f>
        <v/>
      </c>
      <c r="C399" s="314" t="str">
        <f>IF(Barèmes!C398="","",Barèmes!C398)</f>
        <v/>
      </c>
      <c r="D399" s="314" t="str">
        <f>IF(Barèmes!D398="","",Barèmes!D398)</f>
        <v/>
      </c>
      <c r="E399" s="314" t="str">
        <f>IF(Barèmes!E398="","",Barèmes!E398)</f>
        <v/>
      </c>
      <c r="F399" s="314" t="str">
        <f>IF(Barèmes!F398="","",Barèmes!F398)</f>
        <v/>
      </c>
      <c r="G399" s="314" t="str">
        <f>IF(Barèmes!G398="","",Barèmes!G398)</f>
        <v/>
      </c>
      <c r="H399" s="314" t="str">
        <f>IF(Barèmes!H398="","",Barèmes!H398)</f>
        <v/>
      </c>
      <c r="I399" s="272"/>
      <c r="J399" s="272" t="str">
        <f>Barèmes!I398</f>
        <v/>
      </c>
      <c r="K399" s="272"/>
      <c r="L399" s="315" t="str">
        <f>IF(Barèmes!L398="","",Barèmes!L398)</f>
        <v/>
      </c>
      <c r="M399" s="316" t="str">
        <f t="shared" si="27"/>
        <v/>
      </c>
      <c r="N399" s="317" t="str">
        <f t="shared" si="24"/>
        <v/>
      </c>
      <c r="O399" s="318" t="str">
        <f t="shared" si="25"/>
        <v/>
      </c>
      <c r="P399" s="319" t="str">
        <f t="shared" si="26"/>
        <v/>
      </c>
      <c r="Q399" s="320"/>
      <c r="R399" s="321"/>
    </row>
    <row r="400" spans="1:18" ht="20.100000000000001" customHeight="1" x14ac:dyDescent="0.25">
      <c r="A400" s="292">
        <v>394</v>
      </c>
      <c r="B400" s="314" t="str">
        <f>IF(Barèmes!B399="","",Barèmes!B399)</f>
        <v/>
      </c>
      <c r="C400" s="314" t="str">
        <f>IF(Barèmes!C399="","",Barèmes!C399)</f>
        <v/>
      </c>
      <c r="D400" s="314" t="str">
        <f>IF(Barèmes!D399="","",Barèmes!D399)</f>
        <v/>
      </c>
      <c r="E400" s="314" t="str">
        <f>IF(Barèmes!E399="","",Barèmes!E399)</f>
        <v/>
      </c>
      <c r="F400" s="314" t="str">
        <f>IF(Barèmes!F399="","",Barèmes!F399)</f>
        <v/>
      </c>
      <c r="G400" s="314" t="str">
        <f>IF(Barèmes!G399="","",Barèmes!G399)</f>
        <v/>
      </c>
      <c r="H400" s="314" t="str">
        <f>IF(Barèmes!H399="","",Barèmes!H399)</f>
        <v/>
      </c>
      <c r="I400" s="272"/>
      <c r="J400" s="272" t="str">
        <f>Barèmes!I399</f>
        <v/>
      </c>
      <c r="K400" s="272"/>
      <c r="L400" s="315" t="str">
        <f>IF(Barèmes!L399="","",Barèmes!L399)</f>
        <v/>
      </c>
      <c r="M400" s="316" t="str">
        <f t="shared" si="27"/>
        <v/>
      </c>
      <c r="N400" s="317" t="str">
        <f t="shared" si="24"/>
        <v/>
      </c>
      <c r="O400" s="318" t="str">
        <f t="shared" si="25"/>
        <v/>
      </c>
      <c r="P400" s="319" t="str">
        <f t="shared" si="26"/>
        <v/>
      </c>
      <c r="Q400" s="320"/>
      <c r="R400" s="321"/>
    </row>
    <row r="401" spans="1:18" ht="20.100000000000001" customHeight="1" x14ac:dyDescent="0.25">
      <c r="A401" s="292">
        <v>395</v>
      </c>
      <c r="B401" s="314" t="str">
        <f>IF(Barèmes!B400="","",Barèmes!B400)</f>
        <v/>
      </c>
      <c r="C401" s="314" t="str">
        <f>IF(Barèmes!C400="","",Barèmes!C400)</f>
        <v/>
      </c>
      <c r="D401" s="314" t="str">
        <f>IF(Barèmes!D400="","",Barèmes!D400)</f>
        <v/>
      </c>
      <c r="E401" s="314" t="str">
        <f>IF(Barèmes!E400="","",Barèmes!E400)</f>
        <v/>
      </c>
      <c r="F401" s="314" t="str">
        <f>IF(Barèmes!F400="","",Barèmes!F400)</f>
        <v/>
      </c>
      <c r="G401" s="314" t="str">
        <f>IF(Barèmes!G400="","",Barèmes!G400)</f>
        <v/>
      </c>
      <c r="H401" s="314" t="str">
        <f>IF(Barèmes!H400="","",Barèmes!H400)</f>
        <v/>
      </c>
      <c r="I401" s="272"/>
      <c r="J401" s="272" t="str">
        <f>Barèmes!I400</f>
        <v/>
      </c>
      <c r="K401" s="272"/>
      <c r="L401" s="315" t="str">
        <f>IF(Barèmes!L400="","",Barèmes!L400)</f>
        <v/>
      </c>
      <c r="M401" s="316" t="str">
        <f t="shared" si="27"/>
        <v/>
      </c>
      <c r="N401" s="317" t="str">
        <f t="shared" si="24"/>
        <v/>
      </c>
      <c r="O401" s="318" t="str">
        <f t="shared" si="25"/>
        <v/>
      </c>
      <c r="P401" s="319" t="str">
        <f t="shared" si="26"/>
        <v/>
      </c>
      <c r="Q401" s="320"/>
      <c r="R401" s="321"/>
    </row>
    <row r="402" spans="1:18" ht="20.100000000000001" customHeight="1" x14ac:dyDescent="0.25">
      <c r="A402" s="292">
        <v>396</v>
      </c>
      <c r="B402" s="314" t="str">
        <f>IF(Barèmes!B401="","",Barèmes!B401)</f>
        <v/>
      </c>
      <c r="C402" s="314" t="str">
        <f>IF(Barèmes!C401="","",Barèmes!C401)</f>
        <v/>
      </c>
      <c r="D402" s="314" t="str">
        <f>IF(Barèmes!D401="","",Barèmes!D401)</f>
        <v/>
      </c>
      <c r="E402" s="314" t="str">
        <f>IF(Barèmes!E401="","",Barèmes!E401)</f>
        <v/>
      </c>
      <c r="F402" s="314" t="str">
        <f>IF(Barèmes!F401="","",Barèmes!F401)</f>
        <v/>
      </c>
      <c r="G402" s="314" t="str">
        <f>IF(Barèmes!G401="","",Barèmes!G401)</f>
        <v/>
      </c>
      <c r="H402" s="314" t="str">
        <f>IF(Barèmes!H401="","",Barèmes!H401)</f>
        <v/>
      </c>
      <c r="I402" s="272"/>
      <c r="J402" s="272" t="str">
        <f>Barèmes!I401</f>
        <v/>
      </c>
      <c r="K402" s="272"/>
      <c r="L402" s="315" t="str">
        <f>IF(Barèmes!L401="","",Barèmes!L401)</f>
        <v/>
      </c>
      <c r="M402" s="316" t="str">
        <f t="shared" si="27"/>
        <v/>
      </c>
      <c r="N402" s="317" t="str">
        <f t="shared" si="24"/>
        <v/>
      </c>
      <c r="O402" s="318" t="str">
        <f t="shared" si="25"/>
        <v/>
      </c>
      <c r="P402" s="319" t="str">
        <f t="shared" si="26"/>
        <v/>
      </c>
      <c r="Q402" s="320"/>
      <c r="R402" s="321"/>
    </row>
    <row r="403" spans="1:18" ht="20.100000000000001" customHeight="1" x14ac:dyDescent="0.25">
      <c r="A403" s="292">
        <v>397</v>
      </c>
      <c r="B403" s="314" t="str">
        <f>IF(Barèmes!B402="","",Barèmes!B402)</f>
        <v/>
      </c>
      <c r="C403" s="314" t="str">
        <f>IF(Barèmes!C402="","",Barèmes!C402)</f>
        <v/>
      </c>
      <c r="D403" s="314" t="str">
        <f>IF(Barèmes!D402="","",Barèmes!D402)</f>
        <v/>
      </c>
      <c r="E403" s="314" t="str">
        <f>IF(Barèmes!E402="","",Barèmes!E402)</f>
        <v/>
      </c>
      <c r="F403" s="314" t="str">
        <f>IF(Barèmes!F402="","",Barèmes!F402)</f>
        <v/>
      </c>
      <c r="G403" s="314" t="str">
        <f>IF(Barèmes!G402="","",Barèmes!G402)</f>
        <v/>
      </c>
      <c r="H403" s="314" t="str">
        <f>IF(Barèmes!H402="","",Barèmes!H402)</f>
        <v/>
      </c>
      <c r="I403" s="272"/>
      <c r="J403" s="272" t="str">
        <f>Barèmes!I402</f>
        <v/>
      </c>
      <c r="K403" s="272"/>
      <c r="L403" s="315" t="str">
        <f>IF(Barèmes!L402="","",Barèmes!L402)</f>
        <v/>
      </c>
      <c r="M403" s="316" t="str">
        <f t="shared" si="27"/>
        <v/>
      </c>
      <c r="N403" s="317" t="str">
        <f t="shared" si="24"/>
        <v/>
      </c>
      <c r="O403" s="318" t="str">
        <f t="shared" si="25"/>
        <v/>
      </c>
      <c r="P403" s="319" t="str">
        <f t="shared" si="26"/>
        <v/>
      </c>
      <c r="Q403" s="320"/>
      <c r="R403" s="321"/>
    </row>
    <row r="404" spans="1:18" ht="20.100000000000001" customHeight="1" x14ac:dyDescent="0.25">
      <c r="A404" s="292">
        <v>398</v>
      </c>
      <c r="B404" s="314" t="str">
        <f>IF(Barèmes!B403="","",Barèmes!B403)</f>
        <v/>
      </c>
      <c r="C404" s="314" t="str">
        <f>IF(Barèmes!C403="","",Barèmes!C403)</f>
        <v/>
      </c>
      <c r="D404" s="314" t="str">
        <f>IF(Barèmes!D403="","",Barèmes!D403)</f>
        <v/>
      </c>
      <c r="E404" s="314" t="str">
        <f>IF(Barèmes!E403="","",Barèmes!E403)</f>
        <v/>
      </c>
      <c r="F404" s="314" t="str">
        <f>IF(Barèmes!F403="","",Barèmes!F403)</f>
        <v/>
      </c>
      <c r="G404" s="314" t="str">
        <f>IF(Barèmes!G403="","",Barèmes!G403)</f>
        <v/>
      </c>
      <c r="H404" s="314" t="str">
        <f>IF(Barèmes!H403="","",Barèmes!H403)</f>
        <v/>
      </c>
      <c r="I404" s="272"/>
      <c r="J404" s="272" t="str">
        <f>Barèmes!I403</f>
        <v/>
      </c>
      <c r="K404" s="272"/>
      <c r="L404" s="315" t="str">
        <f>IF(Barèmes!L403="","",Barèmes!L403)</f>
        <v/>
      </c>
      <c r="M404" s="316" t="str">
        <f t="shared" si="27"/>
        <v/>
      </c>
      <c r="N404" s="317" t="str">
        <f t="shared" si="24"/>
        <v/>
      </c>
      <c r="O404" s="318" t="str">
        <f t="shared" si="25"/>
        <v/>
      </c>
      <c r="P404" s="319" t="str">
        <f t="shared" si="26"/>
        <v/>
      </c>
      <c r="Q404" s="320"/>
      <c r="R404" s="321"/>
    </row>
    <row r="405" spans="1:18" ht="20.100000000000001" customHeight="1" x14ac:dyDescent="0.25">
      <c r="A405" s="292">
        <v>399</v>
      </c>
      <c r="B405" s="314" t="str">
        <f>IF(Barèmes!B404="","",Barèmes!B404)</f>
        <v/>
      </c>
      <c r="C405" s="314" t="str">
        <f>IF(Barèmes!C404="","",Barèmes!C404)</f>
        <v/>
      </c>
      <c r="D405" s="314" t="str">
        <f>IF(Barèmes!D404="","",Barèmes!D404)</f>
        <v/>
      </c>
      <c r="E405" s="314" t="str">
        <f>IF(Barèmes!E404="","",Barèmes!E404)</f>
        <v/>
      </c>
      <c r="F405" s="314" t="str">
        <f>IF(Barèmes!F404="","",Barèmes!F404)</f>
        <v/>
      </c>
      <c r="G405" s="314" t="str">
        <f>IF(Barèmes!G404="","",Barèmes!G404)</f>
        <v/>
      </c>
      <c r="H405" s="314" t="str">
        <f>IF(Barèmes!H404="","",Barèmes!H404)</f>
        <v/>
      </c>
      <c r="I405" s="272"/>
      <c r="J405" s="272" t="str">
        <f>Barèmes!I404</f>
        <v/>
      </c>
      <c r="K405" s="272"/>
      <c r="L405" s="315" t="str">
        <f>IF(Barèmes!L404="","",Barèmes!L404)</f>
        <v/>
      </c>
      <c r="M405" s="316" t="str">
        <f t="shared" si="27"/>
        <v/>
      </c>
      <c r="N405" s="317" t="str">
        <f t="shared" si="24"/>
        <v/>
      </c>
      <c r="O405" s="318" t="str">
        <f t="shared" si="25"/>
        <v/>
      </c>
      <c r="P405" s="319" t="str">
        <f t="shared" si="26"/>
        <v/>
      </c>
      <c r="Q405" s="320"/>
      <c r="R405" s="321"/>
    </row>
    <row r="406" spans="1:18" ht="20.100000000000001" customHeight="1" x14ac:dyDescent="0.25">
      <c r="A406" s="292">
        <v>400</v>
      </c>
      <c r="B406" s="314" t="str">
        <f>IF(Barèmes!B405="","",Barèmes!B405)</f>
        <v/>
      </c>
      <c r="C406" s="314" t="str">
        <f>IF(Barèmes!C405="","",Barèmes!C405)</f>
        <v/>
      </c>
      <c r="D406" s="314" t="str">
        <f>IF(Barèmes!D405="","",Barèmes!D405)</f>
        <v/>
      </c>
      <c r="E406" s="314" t="str">
        <f>IF(Barèmes!E405="","",Barèmes!E405)</f>
        <v/>
      </c>
      <c r="F406" s="314" t="str">
        <f>IF(Barèmes!F405="","",Barèmes!F405)</f>
        <v/>
      </c>
      <c r="G406" s="314" t="str">
        <f>IF(Barèmes!G405="","",Barèmes!G405)</f>
        <v/>
      </c>
      <c r="H406" s="314" t="str">
        <f>IF(Barèmes!H405="","",Barèmes!H405)</f>
        <v/>
      </c>
      <c r="I406" s="272"/>
      <c r="J406" s="272" t="str">
        <f>Barèmes!I405</f>
        <v/>
      </c>
      <c r="K406" s="272"/>
      <c r="L406" s="315" t="str">
        <f>IF(Barèmes!L405="","",Barèmes!L405)</f>
        <v/>
      </c>
      <c r="M406" s="316" t="str">
        <f t="shared" si="27"/>
        <v/>
      </c>
      <c r="N406" s="317" t="str">
        <f t="shared" si="24"/>
        <v/>
      </c>
      <c r="O406" s="318" t="str">
        <f t="shared" si="25"/>
        <v/>
      </c>
      <c r="P406" s="319" t="str">
        <f t="shared" si="26"/>
        <v/>
      </c>
      <c r="Q406" s="320"/>
      <c r="R406" s="321"/>
    </row>
    <row r="407" spans="1:18" ht="20.100000000000001" customHeight="1" x14ac:dyDescent="0.25">
      <c r="A407" s="292">
        <v>401</v>
      </c>
      <c r="B407" s="314" t="str">
        <f>IF(Barèmes!B406="","",Barèmes!B406)</f>
        <v/>
      </c>
      <c r="C407" s="314" t="str">
        <f>IF(Barèmes!C406="","",Barèmes!C406)</f>
        <v/>
      </c>
      <c r="D407" s="314" t="str">
        <f>IF(Barèmes!D406="","",Barèmes!D406)</f>
        <v/>
      </c>
      <c r="E407" s="314" t="str">
        <f>IF(Barèmes!E406="","",Barèmes!E406)</f>
        <v/>
      </c>
      <c r="F407" s="314" t="str">
        <f>IF(Barèmes!F406="","",Barèmes!F406)</f>
        <v/>
      </c>
      <c r="G407" s="314" t="str">
        <f>IF(Barèmes!G406="","",Barèmes!G406)</f>
        <v/>
      </c>
      <c r="H407" s="314" t="str">
        <f>IF(Barèmes!H406="","",Barèmes!H406)</f>
        <v/>
      </c>
      <c r="I407" s="272"/>
      <c r="J407" s="272" t="str">
        <f>Barèmes!I406</f>
        <v/>
      </c>
      <c r="K407" s="272"/>
      <c r="L407" s="315" t="str">
        <f>IF(Barèmes!L406="","",Barèmes!L406)</f>
        <v/>
      </c>
      <c r="M407" s="316" t="str">
        <f t="shared" si="27"/>
        <v/>
      </c>
      <c r="N407" s="317" t="str">
        <f t="shared" si="24"/>
        <v/>
      </c>
      <c r="O407" s="318" t="str">
        <f t="shared" si="25"/>
        <v/>
      </c>
      <c r="P407" s="319" t="str">
        <f t="shared" si="26"/>
        <v/>
      </c>
      <c r="Q407" s="320"/>
      <c r="R407" s="321"/>
    </row>
    <row r="408" spans="1:18" ht="20.100000000000001" customHeight="1" x14ac:dyDescent="0.25">
      <c r="A408" s="292">
        <v>402</v>
      </c>
      <c r="B408" s="314" t="str">
        <f>IF(Barèmes!B407="","",Barèmes!B407)</f>
        <v/>
      </c>
      <c r="C408" s="314" t="str">
        <f>IF(Barèmes!C407="","",Barèmes!C407)</f>
        <v/>
      </c>
      <c r="D408" s="314" t="str">
        <f>IF(Barèmes!D407="","",Barèmes!D407)</f>
        <v/>
      </c>
      <c r="E408" s="314" t="str">
        <f>IF(Barèmes!E407="","",Barèmes!E407)</f>
        <v/>
      </c>
      <c r="F408" s="314" t="str">
        <f>IF(Barèmes!F407="","",Barèmes!F407)</f>
        <v/>
      </c>
      <c r="G408" s="314" t="str">
        <f>IF(Barèmes!G407="","",Barèmes!G407)</f>
        <v/>
      </c>
      <c r="H408" s="314" t="str">
        <f>IF(Barèmes!H407="","",Barèmes!H407)</f>
        <v/>
      </c>
      <c r="I408" s="272"/>
      <c r="J408" s="272" t="str">
        <f>Barèmes!I407</f>
        <v/>
      </c>
      <c r="K408" s="272"/>
      <c r="L408" s="315" t="str">
        <f>IF(Barèmes!L407="","",Barèmes!L407)</f>
        <v/>
      </c>
      <c r="M408" s="316" t="str">
        <f t="shared" si="27"/>
        <v/>
      </c>
      <c r="N408" s="317" t="str">
        <f t="shared" si="24"/>
        <v/>
      </c>
      <c r="O408" s="318" t="str">
        <f t="shared" si="25"/>
        <v/>
      </c>
      <c r="P408" s="319" t="str">
        <f t="shared" si="26"/>
        <v/>
      </c>
      <c r="Q408" s="320"/>
      <c r="R408" s="321"/>
    </row>
    <row r="409" spans="1:18" ht="20.100000000000001" customHeight="1" x14ac:dyDescent="0.25">
      <c r="A409" s="292">
        <v>403</v>
      </c>
      <c r="B409" s="314" t="str">
        <f>IF(Barèmes!B408="","",Barèmes!B408)</f>
        <v/>
      </c>
      <c r="C409" s="314" t="str">
        <f>IF(Barèmes!C408="","",Barèmes!C408)</f>
        <v/>
      </c>
      <c r="D409" s="314" t="str">
        <f>IF(Barèmes!D408="","",Barèmes!D408)</f>
        <v/>
      </c>
      <c r="E409" s="314" t="str">
        <f>IF(Barèmes!E408="","",Barèmes!E408)</f>
        <v/>
      </c>
      <c r="F409" s="314" t="str">
        <f>IF(Barèmes!F408="","",Barèmes!F408)</f>
        <v/>
      </c>
      <c r="G409" s="314" t="str">
        <f>IF(Barèmes!G408="","",Barèmes!G408)</f>
        <v/>
      </c>
      <c r="H409" s="314" t="str">
        <f>IF(Barèmes!H408="","",Barèmes!H408)</f>
        <v/>
      </c>
      <c r="I409" s="272"/>
      <c r="J409" s="272" t="str">
        <f>Barèmes!I408</f>
        <v/>
      </c>
      <c r="K409" s="272"/>
      <c r="L409" s="315" t="str">
        <f>IF(Barèmes!L408="","",Barèmes!L408)</f>
        <v/>
      </c>
      <c r="M409" s="316" t="str">
        <f t="shared" si="27"/>
        <v/>
      </c>
      <c r="N409" s="317" t="str">
        <f t="shared" si="24"/>
        <v/>
      </c>
      <c r="O409" s="318" t="str">
        <f t="shared" si="25"/>
        <v/>
      </c>
      <c r="P409" s="319" t="str">
        <f t="shared" si="26"/>
        <v/>
      </c>
      <c r="Q409" s="320"/>
      <c r="R409" s="321"/>
    </row>
    <row r="410" spans="1:18" ht="20.100000000000001" customHeight="1" x14ac:dyDescent="0.25">
      <c r="A410" s="292">
        <v>404</v>
      </c>
      <c r="B410" s="314" t="str">
        <f>IF(Barèmes!B409="","",Barèmes!B409)</f>
        <v/>
      </c>
      <c r="C410" s="314" t="str">
        <f>IF(Barèmes!C409="","",Barèmes!C409)</f>
        <v/>
      </c>
      <c r="D410" s="314" t="str">
        <f>IF(Barèmes!D409="","",Barèmes!D409)</f>
        <v/>
      </c>
      <c r="E410" s="314" t="str">
        <f>IF(Barèmes!E409="","",Barèmes!E409)</f>
        <v/>
      </c>
      <c r="F410" s="314" t="str">
        <f>IF(Barèmes!F409="","",Barèmes!F409)</f>
        <v/>
      </c>
      <c r="G410" s="314" t="str">
        <f>IF(Barèmes!G409="","",Barèmes!G409)</f>
        <v/>
      </c>
      <c r="H410" s="314" t="str">
        <f>IF(Barèmes!H409="","",Barèmes!H409)</f>
        <v/>
      </c>
      <c r="I410" s="272"/>
      <c r="J410" s="272" t="str">
        <f>Barèmes!I409</f>
        <v/>
      </c>
      <c r="K410" s="272"/>
      <c r="L410" s="315" t="str">
        <f>IF(Barèmes!L409="","",Barèmes!L409)</f>
        <v/>
      </c>
      <c r="M410" s="316" t="str">
        <f t="shared" si="27"/>
        <v/>
      </c>
      <c r="N410" s="317" t="str">
        <f t="shared" si="24"/>
        <v/>
      </c>
      <c r="O410" s="318" t="str">
        <f t="shared" si="25"/>
        <v/>
      </c>
      <c r="P410" s="319" t="str">
        <f t="shared" si="26"/>
        <v/>
      </c>
      <c r="Q410" s="320"/>
      <c r="R410" s="321"/>
    </row>
    <row r="411" spans="1:18" ht="20.100000000000001" customHeight="1" x14ac:dyDescent="0.25">
      <c r="A411" s="292">
        <v>405</v>
      </c>
      <c r="B411" s="314" t="str">
        <f>IF(Barèmes!B410="","",Barèmes!B410)</f>
        <v/>
      </c>
      <c r="C411" s="314" t="str">
        <f>IF(Barèmes!C410="","",Barèmes!C410)</f>
        <v/>
      </c>
      <c r="D411" s="314" t="str">
        <f>IF(Barèmes!D410="","",Barèmes!D410)</f>
        <v/>
      </c>
      <c r="E411" s="314" t="str">
        <f>IF(Barèmes!E410="","",Barèmes!E410)</f>
        <v/>
      </c>
      <c r="F411" s="314" t="str">
        <f>IF(Barèmes!F410="","",Barèmes!F410)</f>
        <v/>
      </c>
      <c r="G411" s="314" t="str">
        <f>IF(Barèmes!G410="","",Barèmes!G410)</f>
        <v/>
      </c>
      <c r="H411" s="314" t="str">
        <f>IF(Barèmes!H410="","",Barèmes!H410)</f>
        <v/>
      </c>
      <c r="I411" s="272"/>
      <c r="J411" s="272" t="str">
        <f>Barèmes!I410</f>
        <v/>
      </c>
      <c r="K411" s="272"/>
      <c r="L411" s="315" t="str">
        <f>IF(Barèmes!L410="","",Barèmes!L410)</f>
        <v/>
      </c>
      <c r="M411" s="316" t="str">
        <f t="shared" si="27"/>
        <v/>
      </c>
      <c r="N411" s="317" t="str">
        <f t="shared" si="24"/>
        <v/>
      </c>
      <c r="O411" s="318" t="str">
        <f t="shared" si="25"/>
        <v/>
      </c>
      <c r="P411" s="319" t="str">
        <f t="shared" si="26"/>
        <v/>
      </c>
      <c r="Q411" s="320"/>
      <c r="R411" s="321"/>
    </row>
    <row r="412" spans="1:18" ht="20.100000000000001" customHeight="1" x14ac:dyDescent="0.25">
      <c r="A412" s="292">
        <v>406</v>
      </c>
      <c r="B412" s="314" t="str">
        <f>IF(Barèmes!B411="","",Barèmes!B411)</f>
        <v/>
      </c>
      <c r="C412" s="314" t="str">
        <f>IF(Barèmes!C411="","",Barèmes!C411)</f>
        <v/>
      </c>
      <c r="D412" s="314" t="str">
        <f>IF(Barèmes!D411="","",Barèmes!D411)</f>
        <v/>
      </c>
      <c r="E412" s="314" t="str">
        <f>IF(Barèmes!E411="","",Barèmes!E411)</f>
        <v/>
      </c>
      <c r="F412" s="314" t="str">
        <f>IF(Barèmes!F411="","",Barèmes!F411)</f>
        <v/>
      </c>
      <c r="G412" s="314" t="str">
        <f>IF(Barèmes!G411="","",Barèmes!G411)</f>
        <v/>
      </c>
      <c r="H412" s="314" t="str">
        <f>IF(Barèmes!H411="","",Barèmes!H411)</f>
        <v/>
      </c>
      <c r="I412" s="272"/>
      <c r="J412" s="272" t="str">
        <f>Barèmes!I411</f>
        <v/>
      </c>
      <c r="K412" s="272"/>
      <c r="L412" s="315" t="str">
        <f>IF(Barèmes!L411="","",Barèmes!L411)</f>
        <v/>
      </c>
      <c r="M412" s="316" t="str">
        <f t="shared" si="27"/>
        <v/>
      </c>
      <c r="N412" s="317" t="str">
        <f t="shared" si="24"/>
        <v/>
      </c>
      <c r="O412" s="318" t="str">
        <f t="shared" si="25"/>
        <v/>
      </c>
      <c r="P412" s="319" t="str">
        <f t="shared" si="26"/>
        <v/>
      </c>
      <c r="Q412" s="320"/>
      <c r="R412" s="321"/>
    </row>
    <row r="413" spans="1:18" ht="20.100000000000001" customHeight="1" x14ac:dyDescent="0.25">
      <c r="A413" s="292">
        <v>407</v>
      </c>
      <c r="B413" s="314" t="str">
        <f>IF(Barèmes!B412="","",Barèmes!B412)</f>
        <v/>
      </c>
      <c r="C413" s="314" t="str">
        <f>IF(Barèmes!C412="","",Barèmes!C412)</f>
        <v/>
      </c>
      <c r="D413" s="314" t="str">
        <f>IF(Barèmes!D412="","",Barèmes!D412)</f>
        <v/>
      </c>
      <c r="E413" s="314" t="str">
        <f>IF(Barèmes!E412="","",Barèmes!E412)</f>
        <v/>
      </c>
      <c r="F413" s="314" t="str">
        <f>IF(Barèmes!F412="","",Barèmes!F412)</f>
        <v/>
      </c>
      <c r="G413" s="314" t="str">
        <f>IF(Barèmes!G412="","",Barèmes!G412)</f>
        <v/>
      </c>
      <c r="H413" s="314" t="str">
        <f>IF(Barèmes!H412="","",Barèmes!H412)</f>
        <v/>
      </c>
      <c r="I413" s="272"/>
      <c r="J413" s="272" t="str">
        <f>Barèmes!I412</f>
        <v/>
      </c>
      <c r="K413" s="272"/>
      <c r="L413" s="315" t="str">
        <f>IF(Barèmes!L412="","",Barèmes!L412)</f>
        <v/>
      </c>
      <c r="M413" s="316" t="str">
        <f t="shared" si="27"/>
        <v/>
      </c>
      <c r="N413" s="317" t="str">
        <f t="shared" si="24"/>
        <v/>
      </c>
      <c r="O413" s="318" t="str">
        <f t="shared" si="25"/>
        <v/>
      </c>
      <c r="P413" s="319" t="str">
        <f t="shared" si="26"/>
        <v/>
      </c>
      <c r="Q413" s="320"/>
      <c r="R413" s="321"/>
    </row>
    <row r="414" spans="1:18" ht="20.100000000000001" customHeight="1" x14ac:dyDescent="0.25">
      <c r="A414" s="292">
        <v>408</v>
      </c>
      <c r="B414" s="314" t="str">
        <f>IF(Barèmes!B413="","",Barèmes!B413)</f>
        <v/>
      </c>
      <c r="C414" s="314" t="str">
        <f>IF(Barèmes!C413="","",Barèmes!C413)</f>
        <v/>
      </c>
      <c r="D414" s="314" t="str">
        <f>IF(Barèmes!D413="","",Barèmes!D413)</f>
        <v/>
      </c>
      <c r="E414" s="314" t="str">
        <f>IF(Barèmes!E413="","",Barèmes!E413)</f>
        <v/>
      </c>
      <c r="F414" s="314" t="str">
        <f>IF(Barèmes!F413="","",Barèmes!F413)</f>
        <v/>
      </c>
      <c r="G414" s="314" t="str">
        <f>IF(Barèmes!G413="","",Barèmes!G413)</f>
        <v/>
      </c>
      <c r="H414" s="314" t="str">
        <f>IF(Barèmes!H413="","",Barèmes!H413)</f>
        <v/>
      </c>
      <c r="I414" s="272"/>
      <c r="J414" s="272" t="str">
        <f>Barèmes!I413</f>
        <v/>
      </c>
      <c r="K414" s="272"/>
      <c r="L414" s="315" t="str">
        <f>IF(Barèmes!L413="","",Barèmes!L413)</f>
        <v/>
      </c>
      <c r="M414" s="316" t="str">
        <f t="shared" si="27"/>
        <v/>
      </c>
      <c r="N414" s="317" t="str">
        <f t="shared" si="24"/>
        <v/>
      </c>
      <c r="O414" s="318" t="str">
        <f t="shared" si="25"/>
        <v/>
      </c>
      <c r="P414" s="319" t="str">
        <f t="shared" si="26"/>
        <v/>
      </c>
      <c r="Q414" s="320"/>
      <c r="R414" s="321"/>
    </row>
    <row r="415" spans="1:18" ht="20.100000000000001" customHeight="1" x14ac:dyDescent="0.25">
      <c r="A415" s="292">
        <v>409</v>
      </c>
      <c r="B415" s="314" t="str">
        <f>IF(Barèmes!B414="","",Barèmes!B414)</f>
        <v/>
      </c>
      <c r="C415" s="314" t="str">
        <f>IF(Barèmes!C414="","",Barèmes!C414)</f>
        <v/>
      </c>
      <c r="D415" s="314" t="str">
        <f>IF(Barèmes!D414="","",Barèmes!D414)</f>
        <v/>
      </c>
      <c r="E415" s="314" t="str">
        <f>IF(Barèmes!E414="","",Barèmes!E414)</f>
        <v/>
      </c>
      <c r="F415" s="314" t="str">
        <f>IF(Barèmes!F414="","",Barèmes!F414)</f>
        <v/>
      </c>
      <c r="G415" s="314" t="str">
        <f>IF(Barèmes!G414="","",Barèmes!G414)</f>
        <v/>
      </c>
      <c r="H415" s="314" t="str">
        <f>IF(Barèmes!H414="","",Barèmes!H414)</f>
        <v/>
      </c>
      <c r="I415" s="272"/>
      <c r="J415" s="272" t="str">
        <f>Barèmes!I414</f>
        <v/>
      </c>
      <c r="K415" s="272"/>
      <c r="L415" s="315" t="str">
        <f>IF(Barèmes!L414="","",Barèmes!L414)</f>
        <v/>
      </c>
      <c r="M415" s="316" t="str">
        <f t="shared" si="27"/>
        <v/>
      </c>
      <c r="N415" s="317" t="str">
        <f t="shared" si="24"/>
        <v/>
      </c>
      <c r="O415" s="318" t="str">
        <f t="shared" si="25"/>
        <v/>
      </c>
      <c r="P415" s="319" t="str">
        <f t="shared" si="26"/>
        <v/>
      </c>
      <c r="Q415" s="320"/>
      <c r="R415" s="321"/>
    </row>
    <row r="416" spans="1:18" ht="20.100000000000001" customHeight="1" x14ac:dyDescent="0.25">
      <c r="A416" s="292">
        <v>410</v>
      </c>
      <c r="B416" s="314" t="str">
        <f>IF(Barèmes!B415="","",Barèmes!B415)</f>
        <v/>
      </c>
      <c r="C416" s="314" t="str">
        <f>IF(Barèmes!C415="","",Barèmes!C415)</f>
        <v/>
      </c>
      <c r="D416" s="314" t="str">
        <f>IF(Barèmes!D415="","",Barèmes!D415)</f>
        <v/>
      </c>
      <c r="E416" s="314" t="str">
        <f>IF(Barèmes!E415="","",Barèmes!E415)</f>
        <v/>
      </c>
      <c r="F416" s="314" t="str">
        <f>IF(Barèmes!F415="","",Barèmes!F415)</f>
        <v/>
      </c>
      <c r="G416" s="314" t="str">
        <f>IF(Barèmes!G415="","",Barèmes!G415)</f>
        <v/>
      </c>
      <c r="H416" s="314" t="str">
        <f>IF(Barèmes!H415="","",Barèmes!H415)</f>
        <v/>
      </c>
      <c r="I416" s="272"/>
      <c r="J416" s="272" t="str">
        <f>Barèmes!I415</f>
        <v/>
      </c>
      <c r="K416" s="272"/>
      <c r="L416" s="315" t="str">
        <f>IF(Barèmes!L415="","",Barèmes!L415)</f>
        <v/>
      </c>
      <c r="M416" s="316" t="str">
        <f t="shared" si="27"/>
        <v/>
      </c>
      <c r="N416" s="317" t="str">
        <f t="shared" si="24"/>
        <v/>
      </c>
      <c r="O416" s="318" t="str">
        <f t="shared" si="25"/>
        <v/>
      </c>
      <c r="P416" s="319" t="str">
        <f t="shared" si="26"/>
        <v/>
      </c>
      <c r="Q416" s="320"/>
      <c r="R416" s="321"/>
    </row>
    <row r="417" spans="1:18" ht="20.100000000000001" customHeight="1" x14ac:dyDescent="0.25">
      <c r="A417" s="292">
        <v>411</v>
      </c>
      <c r="B417" s="314" t="str">
        <f>IF(Barèmes!B416="","",Barèmes!B416)</f>
        <v/>
      </c>
      <c r="C417" s="314" t="str">
        <f>IF(Barèmes!C416="","",Barèmes!C416)</f>
        <v/>
      </c>
      <c r="D417" s="314" t="str">
        <f>IF(Barèmes!D416="","",Barèmes!D416)</f>
        <v/>
      </c>
      <c r="E417" s="314" t="str">
        <f>IF(Barèmes!E416="","",Barèmes!E416)</f>
        <v/>
      </c>
      <c r="F417" s="314" t="str">
        <f>IF(Barèmes!F416="","",Barèmes!F416)</f>
        <v/>
      </c>
      <c r="G417" s="314" t="str">
        <f>IF(Barèmes!G416="","",Barèmes!G416)</f>
        <v/>
      </c>
      <c r="H417" s="314" t="str">
        <f>IF(Barèmes!H416="","",Barèmes!H416)</f>
        <v/>
      </c>
      <c r="I417" s="272"/>
      <c r="J417" s="272" t="str">
        <f>Barèmes!I416</f>
        <v/>
      </c>
      <c r="K417" s="272"/>
      <c r="L417" s="315" t="str">
        <f>IF(Barèmes!L416="","",Barèmes!L416)</f>
        <v/>
      </c>
      <c r="M417" s="316" t="str">
        <f t="shared" si="27"/>
        <v/>
      </c>
      <c r="N417" s="317" t="str">
        <f t="shared" si="24"/>
        <v/>
      </c>
      <c r="O417" s="318" t="str">
        <f t="shared" si="25"/>
        <v/>
      </c>
      <c r="P417" s="319" t="str">
        <f t="shared" si="26"/>
        <v/>
      </c>
      <c r="Q417" s="320"/>
      <c r="R417" s="321"/>
    </row>
    <row r="418" spans="1:18" ht="20.100000000000001" customHeight="1" x14ac:dyDescent="0.25">
      <c r="A418" s="292">
        <v>412</v>
      </c>
      <c r="B418" s="314" t="str">
        <f>IF(Barèmes!B417="","",Barèmes!B417)</f>
        <v/>
      </c>
      <c r="C418" s="314" t="str">
        <f>IF(Barèmes!C417="","",Barèmes!C417)</f>
        <v/>
      </c>
      <c r="D418" s="314" t="str">
        <f>IF(Barèmes!D417="","",Barèmes!D417)</f>
        <v/>
      </c>
      <c r="E418" s="314" t="str">
        <f>IF(Barèmes!E417="","",Barèmes!E417)</f>
        <v/>
      </c>
      <c r="F418" s="314" t="str">
        <f>IF(Barèmes!F417="","",Barèmes!F417)</f>
        <v/>
      </c>
      <c r="G418" s="314" t="str">
        <f>IF(Barèmes!G417="","",Barèmes!G417)</f>
        <v/>
      </c>
      <c r="H418" s="314" t="str">
        <f>IF(Barèmes!H417="","",Barèmes!H417)</f>
        <v/>
      </c>
      <c r="I418" s="272"/>
      <c r="J418" s="272" t="str">
        <f>Barèmes!I417</f>
        <v/>
      </c>
      <c r="K418" s="272"/>
      <c r="L418" s="315" t="str">
        <f>IF(Barèmes!L417="","",Barèmes!L417)</f>
        <v/>
      </c>
      <c r="M418" s="316" t="str">
        <f t="shared" si="27"/>
        <v/>
      </c>
      <c r="N418" s="317" t="str">
        <f t="shared" si="24"/>
        <v/>
      </c>
      <c r="O418" s="318" t="str">
        <f t="shared" si="25"/>
        <v/>
      </c>
      <c r="P418" s="319" t="str">
        <f t="shared" si="26"/>
        <v/>
      </c>
      <c r="Q418" s="320"/>
      <c r="R418" s="321"/>
    </row>
    <row r="419" spans="1:18" ht="20.100000000000001" customHeight="1" x14ac:dyDescent="0.25">
      <c r="A419" s="292">
        <v>413</v>
      </c>
      <c r="B419" s="314" t="str">
        <f>IF(Barèmes!B418="","",Barèmes!B418)</f>
        <v/>
      </c>
      <c r="C419" s="314" t="str">
        <f>IF(Barèmes!C418="","",Barèmes!C418)</f>
        <v/>
      </c>
      <c r="D419" s="314" t="str">
        <f>IF(Barèmes!D418="","",Barèmes!D418)</f>
        <v/>
      </c>
      <c r="E419" s="314" t="str">
        <f>IF(Barèmes!E418="","",Barèmes!E418)</f>
        <v/>
      </c>
      <c r="F419" s="314" t="str">
        <f>IF(Barèmes!F418="","",Barèmes!F418)</f>
        <v/>
      </c>
      <c r="G419" s="314" t="str">
        <f>IF(Barèmes!G418="","",Barèmes!G418)</f>
        <v/>
      </c>
      <c r="H419" s="314" t="str">
        <f>IF(Barèmes!H418="","",Barèmes!H418)</f>
        <v/>
      </c>
      <c r="I419" s="272"/>
      <c r="J419" s="272" t="str">
        <f>Barèmes!I418</f>
        <v/>
      </c>
      <c r="K419" s="272"/>
      <c r="L419" s="315" t="str">
        <f>IF(Barèmes!L418="","",Barèmes!L418)</f>
        <v/>
      </c>
      <c r="M419" s="316" t="str">
        <f t="shared" si="27"/>
        <v/>
      </c>
      <c r="N419" s="317" t="str">
        <f t="shared" si="24"/>
        <v/>
      </c>
      <c r="O419" s="318" t="str">
        <f t="shared" si="25"/>
        <v/>
      </c>
      <c r="P419" s="319" t="str">
        <f t="shared" si="26"/>
        <v/>
      </c>
      <c r="Q419" s="320"/>
      <c r="R419" s="321"/>
    </row>
    <row r="420" spans="1:18" ht="20.100000000000001" customHeight="1" x14ac:dyDescent="0.25">
      <c r="A420" s="292">
        <v>414</v>
      </c>
      <c r="B420" s="314" t="str">
        <f>IF(Barèmes!B419="","",Barèmes!B419)</f>
        <v/>
      </c>
      <c r="C420" s="314" t="str">
        <f>IF(Barèmes!C419="","",Barèmes!C419)</f>
        <v/>
      </c>
      <c r="D420" s="314" t="str">
        <f>IF(Barèmes!D419="","",Barèmes!D419)</f>
        <v/>
      </c>
      <c r="E420" s="314" t="str">
        <f>IF(Barèmes!E419="","",Barèmes!E419)</f>
        <v/>
      </c>
      <c r="F420" s="314" t="str">
        <f>IF(Barèmes!F419="","",Barèmes!F419)</f>
        <v/>
      </c>
      <c r="G420" s="314" t="str">
        <f>IF(Barèmes!G419="","",Barèmes!G419)</f>
        <v/>
      </c>
      <c r="H420" s="314" t="str">
        <f>IF(Barèmes!H419="","",Barèmes!H419)</f>
        <v/>
      </c>
      <c r="I420" s="272"/>
      <c r="J420" s="272" t="str">
        <f>Barèmes!I419</f>
        <v/>
      </c>
      <c r="K420" s="272"/>
      <c r="L420" s="315" t="str">
        <f>IF(Barèmes!L419="","",Barèmes!L419)</f>
        <v/>
      </c>
      <c r="M420" s="316" t="str">
        <f t="shared" si="27"/>
        <v/>
      </c>
      <c r="N420" s="317" t="str">
        <f t="shared" si="24"/>
        <v/>
      </c>
      <c r="O420" s="318" t="str">
        <f t="shared" si="25"/>
        <v/>
      </c>
      <c r="P420" s="319" t="str">
        <f t="shared" si="26"/>
        <v/>
      </c>
      <c r="Q420" s="320"/>
      <c r="R420" s="321"/>
    </row>
    <row r="421" spans="1:18" ht="20.100000000000001" customHeight="1" x14ac:dyDescent="0.25">
      <c r="A421" s="292">
        <v>415</v>
      </c>
      <c r="B421" s="314" t="str">
        <f>IF(Barèmes!B420="","",Barèmes!B420)</f>
        <v/>
      </c>
      <c r="C421" s="314" t="str">
        <f>IF(Barèmes!C420="","",Barèmes!C420)</f>
        <v/>
      </c>
      <c r="D421" s="314" t="str">
        <f>IF(Barèmes!D420="","",Barèmes!D420)</f>
        <v/>
      </c>
      <c r="E421" s="314" t="str">
        <f>IF(Barèmes!E420="","",Barèmes!E420)</f>
        <v/>
      </c>
      <c r="F421" s="314" t="str">
        <f>IF(Barèmes!F420="","",Barèmes!F420)</f>
        <v/>
      </c>
      <c r="G421" s="314" t="str">
        <f>IF(Barèmes!G420="","",Barèmes!G420)</f>
        <v/>
      </c>
      <c r="H421" s="314" t="str">
        <f>IF(Barèmes!H420="","",Barèmes!H420)</f>
        <v/>
      </c>
      <c r="I421" s="272"/>
      <c r="J421" s="272" t="str">
        <f>Barèmes!I420</f>
        <v/>
      </c>
      <c r="K421" s="272"/>
      <c r="L421" s="315" t="str">
        <f>IF(Barèmes!L420="","",Barèmes!L420)</f>
        <v/>
      </c>
      <c r="M421" s="316" t="str">
        <f t="shared" si="27"/>
        <v/>
      </c>
      <c r="N421" s="317" t="str">
        <f t="shared" si="24"/>
        <v/>
      </c>
      <c r="O421" s="318" t="str">
        <f t="shared" si="25"/>
        <v/>
      </c>
      <c r="P421" s="319" t="str">
        <f t="shared" si="26"/>
        <v/>
      </c>
      <c r="Q421" s="320"/>
      <c r="R421" s="321"/>
    </row>
    <row r="422" spans="1:18" ht="20.100000000000001" customHeight="1" x14ac:dyDescent="0.25">
      <c r="A422" s="292">
        <v>416</v>
      </c>
      <c r="B422" s="314" t="str">
        <f>IF(Barèmes!B421="","",Barèmes!B421)</f>
        <v/>
      </c>
      <c r="C422" s="314" t="str">
        <f>IF(Barèmes!C421="","",Barèmes!C421)</f>
        <v/>
      </c>
      <c r="D422" s="314" t="str">
        <f>IF(Barèmes!D421="","",Barèmes!D421)</f>
        <v/>
      </c>
      <c r="E422" s="314" t="str">
        <f>IF(Barèmes!E421="","",Barèmes!E421)</f>
        <v/>
      </c>
      <c r="F422" s="314" t="str">
        <f>IF(Barèmes!F421="","",Barèmes!F421)</f>
        <v/>
      </c>
      <c r="G422" s="314" t="str">
        <f>IF(Barèmes!G421="","",Barèmes!G421)</f>
        <v/>
      </c>
      <c r="H422" s="314" t="str">
        <f>IF(Barèmes!H421="","",Barèmes!H421)</f>
        <v/>
      </c>
      <c r="I422" s="272"/>
      <c r="J422" s="272" t="str">
        <f>Barèmes!I421</f>
        <v/>
      </c>
      <c r="K422" s="272"/>
      <c r="L422" s="315" t="str">
        <f>IF(Barèmes!L421="","",Barèmes!L421)</f>
        <v/>
      </c>
      <c r="M422" s="316" t="str">
        <f t="shared" si="27"/>
        <v/>
      </c>
      <c r="N422" s="317" t="str">
        <f t="shared" si="24"/>
        <v/>
      </c>
      <c r="O422" s="318" t="str">
        <f t="shared" si="25"/>
        <v/>
      </c>
      <c r="P422" s="319" t="str">
        <f t="shared" si="26"/>
        <v/>
      </c>
      <c r="Q422" s="320"/>
      <c r="R422" s="321"/>
    </row>
    <row r="423" spans="1:18" ht="20.100000000000001" customHeight="1" x14ac:dyDescent="0.25">
      <c r="A423" s="292">
        <v>417</v>
      </c>
      <c r="B423" s="314" t="str">
        <f>IF(Barèmes!B422="","",Barèmes!B422)</f>
        <v/>
      </c>
      <c r="C423" s="314" t="str">
        <f>IF(Barèmes!C422="","",Barèmes!C422)</f>
        <v/>
      </c>
      <c r="D423" s="314" t="str">
        <f>IF(Barèmes!D422="","",Barèmes!D422)</f>
        <v/>
      </c>
      <c r="E423" s="314" t="str">
        <f>IF(Barèmes!E422="","",Barèmes!E422)</f>
        <v/>
      </c>
      <c r="F423" s="314" t="str">
        <f>IF(Barèmes!F422="","",Barèmes!F422)</f>
        <v/>
      </c>
      <c r="G423" s="314" t="str">
        <f>IF(Barèmes!G422="","",Barèmes!G422)</f>
        <v/>
      </c>
      <c r="H423" s="314" t="str">
        <f>IF(Barèmes!H422="","",Barèmes!H422)</f>
        <v/>
      </c>
      <c r="I423" s="272"/>
      <c r="J423" s="272" t="str">
        <f>Barèmes!I422</f>
        <v/>
      </c>
      <c r="K423" s="272"/>
      <c r="L423" s="315" t="str">
        <f>IF(Barèmes!L422="","",Barèmes!L422)</f>
        <v/>
      </c>
      <c r="M423" s="316" t="str">
        <f t="shared" si="27"/>
        <v/>
      </c>
      <c r="N423" s="317" t="str">
        <f t="shared" si="24"/>
        <v/>
      </c>
      <c r="O423" s="318" t="str">
        <f t="shared" si="25"/>
        <v/>
      </c>
      <c r="P423" s="319" t="str">
        <f t="shared" si="26"/>
        <v/>
      </c>
      <c r="Q423" s="320"/>
      <c r="R423" s="321"/>
    </row>
    <row r="424" spans="1:18" ht="20.100000000000001" customHeight="1" x14ac:dyDescent="0.25">
      <c r="A424" s="292">
        <v>418</v>
      </c>
      <c r="B424" s="314" t="str">
        <f>IF(Barèmes!B423="","",Barèmes!B423)</f>
        <v/>
      </c>
      <c r="C424" s="314" t="str">
        <f>IF(Barèmes!C423="","",Barèmes!C423)</f>
        <v/>
      </c>
      <c r="D424" s="314" t="str">
        <f>IF(Barèmes!D423="","",Barèmes!D423)</f>
        <v/>
      </c>
      <c r="E424" s="314" t="str">
        <f>IF(Barèmes!E423="","",Barèmes!E423)</f>
        <v/>
      </c>
      <c r="F424" s="314" t="str">
        <f>IF(Barèmes!F423="","",Barèmes!F423)</f>
        <v/>
      </c>
      <c r="G424" s="314" t="str">
        <f>IF(Barèmes!G423="","",Barèmes!G423)</f>
        <v/>
      </c>
      <c r="H424" s="314" t="str">
        <f>IF(Barèmes!H423="","",Barèmes!H423)</f>
        <v/>
      </c>
      <c r="I424" s="272"/>
      <c r="J424" s="272" t="str">
        <f>Barèmes!I423</f>
        <v/>
      </c>
      <c r="K424" s="272"/>
      <c r="L424" s="315" t="str">
        <f>IF(Barèmes!L423="","",Barèmes!L423)</f>
        <v/>
      </c>
      <c r="M424" s="316" t="str">
        <f t="shared" si="27"/>
        <v/>
      </c>
      <c r="N424" s="317" t="str">
        <f t="shared" si="24"/>
        <v/>
      </c>
      <c r="O424" s="318" t="str">
        <f t="shared" si="25"/>
        <v/>
      </c>
      <c r="P424" s="319" t="str">
        <f t="shared" si="26"/>
        <v/>
      </c>
      <c r="Q424" s="320"/>
      <c r="R424" s="321"/>
    </row>
    <row r="425" spans="1:18" ht="20.100000000000001" customHeight="1" x14ac:dyDescent="0.25">
      <c r="A425" s="292">
        <v>419</v>
      </c>
      <c r="B425" s="314" t="str">
        <f>IF(Barèmes!B424="","",Barèmes!B424)</f>
        <v/>
      </c>
      <c r="C425" s="314" t="str">
        <f>IF(Barèmes!C424="","",Barèmes!C424)</f>
        <v/>
      </c>
      <c r="D425" s="314" t="str">
        <f>IF(Barèmes!D424="","",Barèmes!D424)</f>
        <v/>
      </c>
      <c r="E425" s="314" t="str">
        <f>IF(Barèmes!E424="","",Barèmes!E424)</f>
        <v/>
      </c>
      <c r="F425" s="314" t="str">
        <f>IF(Barèmes!F424="","",Barèmes!F424)</f>
        <v/>
      </c>
      <c r="G425" s="314" t="str">
        <f>IF(Barèmes!G424="","",Barèmes!G424)</f>
        <v/>
      </c>
      <c r="H425" s="314" t="str">
        <f>IF(Barèmes!H424="","",Barèmes!H424)</f>
        <v/>
      </c>
      <c r="I425" s="272"/>
      <c r="J425" s="272" t="str">
        <f>Barèmes!I424</f>
        <v/>
      </c>
      <c r="K425" s="272"/>
      <c r="L425" s="315" t="str">
        <f>IF(Barèmes!L424="","",Barèmes!L424)</f>
        <v/>
      </c>
      <c r="M425" s="316" t="str">
        <f t="shared" si="27"/>
        <v/>
      </c>
      <c r="N425" s="317" t="str">
        <f t="shared" si="24"/>
        <v/>
      </c>
      <c r="O425" s="318" t="str">
        <f t="shared" si="25"/>
        <v/>
      </c>
      <c r="P425" s="319" t="str">
        <f t="shared" si="26"/>
        <v/>
      </c>
      <c r="Q425" s="320"/>
      <c r="R425" s="321"/>
    </row>
    <row r="426" spans="1:18" ht="20.100000000000001" customHeight="1" x14ac:dyDescent="0.25">
      <c r="A426" s="292">
        <v>420</v>
      </c>
      <c r="B426" s="314" t="str">
        <f>IF(Barèmes!B425="","",Barèmes!B425)</f>
        <v/>
      </c>
      <c r="C426" s="314" t="str">
        <f>IF(Barèmes!C425="","",Barèmes!C425)</f>
        <v/>
      </c>
      <c r="D426" s="314" t="str">
        <f>IF(Barèmes!D425="","",Barèmes!D425)</f>
        <v/>
      </c>
      <c r="E426" s="314" t="str">
        <f>IF(Barèmes!E425="","",Barèmes!E425)</f>
        <v/>
      </c>
      <c r="F426" s="314" t="str">
        <f>IF(Barèmes!F425="","",Barèmes!F425)</f>
        <v/>
      </c>
      <c r="G426" s="314" t="str">
        <f>IF(Barèmes!G425="","",Barèmes!G425)</f>
        <v/>
      </c>
      <c r="H426" s="314" t="str">
        <f>IF(Barèmes!H425="","",Barèmes!H425)</f>
        <v/>
      </c>
      <c r="I426" s="272"/>
      <c r="J426" s="272" t="str">
        <f>Barèmes!I425</f>
        <v/>
      </c>
      <c r="K426" s="272"/>
      <c r="L426" s="315" t="str">
        <f>IF(Barèmes!L425="","",Barèmes!L425)</f>
        <v/>
      </c>
      <c r="M426" s="316" t="str">
        <f t="shared" si="27"/>
        <v/>
      </c>
      <c r="N426" s="317" t="str">
        <f t="shared" si="24"/>
        <v/>
      </c>
      <c r="O426" s="318" t="str">
        <f t="shared" si="25"/>
        <v/>
      </c>
      <c r="P426" s="319" t="str">
        <f t="shared" si="26"/>
        <v/>
      </c>
      <c r="Q426" s="320"/>
      <c r="R426" s="321"/>
    </row>
    <row r="427" spans="1:18" ht="20.100000000000001" customHeight="1" x14ac:dyDescent="0.25">
      <c r="A427" s="292">
        <v>421</v>
      </c>
      <c r="B427" s="314" t="str">
        <f>IF(Barèmes!B426="","",Barèmes!B426)</f>
        <v/>
      </c>
      <c r="C427" s="314" t="str">
        <f>IF(Barèmes!C426="","",Barèmes!C426)</f>
        <v/>
      </c>
      <c r="D427" s="314" t="str">
        <f>IF(Barèmes!D426="","",Barèmes!D426)</f>
        <v/>
      </c>
      <c r="E427" s="314" t="str">
        <f>IF(Barèmes!E426="","",Barèmes!E426)</f>
        <v/>
      </c>
      <c r="F427" s="314" t="str">
        <f>IF(Barèmes!F426="","",Barèmes!F426)</f>
        <v/>
      </c>
      <c r="G427" s="314" t="str">
        <f>IF(Barèmes!G426="","",Barèmes!G426)</f>
        <v/>
      </c>
      <c r="H427" s="314" t="str">
        <f>IF(Barèmes!H426="","",Barèmes!H426)</f>
        <v/>
      </c>
      <c r="I427" s="272"/>
      <c r="J427" s="272" t="str">
        <f>Barèmes!I426</f>
        <v/>
      </c>
      <c r="K427" s="272"/>
      <c r="L427" s="315" t="str">
        <f>IF(Barèmes!L426="","",Barèmes!L426)</f>
        <v/>
      </c>
      <c r="M427" s="316" t="str">
        <f t="shared" si="27"/>
        <v/>
      </c>
      <c r="N427" s="317" t="str">
        <f t="shared" si="24"/>
        <v/>
      </c>
      <c r="O427" s="318" t="str">
        <f t="shared" si="25"/>
        <v/>
      </c>
      <c r="P427" s="319" t="str">
        <f t="shared" si="26"/>
        <v/>
      </c>
      <c r="Q427" s="320"/>
      <c r="R427" s="321"/>
    </row>
    <row r="428" spans="1:18" ht="20.100000000000001" customHeight="1" x14ac:dyDescent="0.25">
      <c r="A428" s="292">
        <v>422</v>
      </c>
      <c r="B428" s="314" t="str">
        <f>IF(Barèmes!B427="","",Barèmes!B427)</f>
        <v/>
      </c>
      <c r="C428" s="314" t="str">
        <f>IF(Barèmes!C427="","",Barèmes!C427)</f>
        <v/>
      </c>
      <c r="D428" s="314" t="str">
        <f>IF(Barèmes!D427="","",Barèmes!D427)</f>
        <v/>
      </c>
      <c r="E428" s="314" t="str">
        <f>IF(Barèmes!E427="","",Barèmes!E427)</f>
        <v/>
      </c>
      <c r="F428" s="314" t="str">
        <f>IF(Barèmes!F427="","",Barèmes!F427)</f>
        <v/>
      </c>
      <c r="G428" s="314" t="str">
        <f>IF(Barèmes!G427="","",Barèmes!G427)</f>
        <v/>
      </c>
      <c r="H428" s="314" t="str">
        <f>IF(Barèmes!H427="","",Barèmes!H427)</f>
        <v/>
      </c>
      <c r="I428" s="272"/>
      <c r="J428" s="272" t="str">
        <f>Barèmes!I427</f>
        <v/>
      </c>
      <c r="K428" s="272"/>
      <c r="L428" s="315" t="str">
        <f>IF(Barèmes!L427="","",Barèmes!L427)</f>
        <v/>
      </c>
      <c r="M428" s="316" t="str">
        <f t="shared" si="27"/>
        <v/>
      </c>
      <c r="N428" s="317" t="str">
        <f t="shared" si="24"/>
        <v/>
      </c>
      <c r="O428" s="318" t="str">
        <f t="shared" si="25"/>
        <v/>
      </c>
      <c r="P428" s="319" t="str">
        <f t="shared" si="26"/>
        <v/>
      </c>
      <c r="Q428" s="320"/>
      <c r="R428" s="321"/>
    </row>
    <row r="429" spans="1:18" ht="20.100000000000001" customHeight="1" x14ac:dyDescent="0.25">
      <c r="A429" s="292">
        <v>423</v>
      </c>
      <c r="B429" s="314" t="str">
        <f>IF(Barèmes!B428="","",Barèmes!B428)</f>
        <v/>
      </c>
      <c r="C429" s="314" t="str">
        <f>IF(Barèmes!C428="","",Barèmes!C428)</f>
        <v/>
      </c>
      <c r="D429" s="314" t="str">
        <f>IF(Barèmes!D428="","",Barèmes!D428)</f>
        <v/>
      </c>
      <c r="E429" s="314" t="str">
        <f>IF(Barèmes!E428="","",Barèmes!E428)</f>
        <v/>
      </c>
      <c r="F429" s="314" t="str">
        <f>IF(Barèmes!F428="","",Barèmes!F428)</f>
        <v/>
      </c>
      <c r="G429" s="314" t="str">
        <f>IF(Barèmes!G428="","",Barèmes!G428)</f>
        <v/>
      </c>
      <c r="H429" s="314" t="str">
        <f>IF(Barèmes!H428="","",Barèmes!H428)</f>
        <v/>
      </c>
      <c r="I429" s="272"/>
      <c r="J429" s="272" t="str">
        <f>Barèmes!I428</f>
        <v/>
      </c>
      <c r="K429" s="272"/>
      <c r="L429" s="315" t="str">
        <f>IF(Barèmes!L428="","",Barèmes!L428)</f>
        <v/>
      </c>
      <c r="M429" s="316" t="str">
        <f t="shared" si="27"/>
        <v/>
      </c>
      <c r="N429" s="317" t="str">
        <f t="shared" si="24"/>
        <v/>
      </c>
      <c r="O429" s="318" t="str">
        <f t="shared" si="25"/>
        <v/>
      </c>
      <c r="P429" s="319" t="str">
        <f t="shared" si="26"/>
        <v/>
      </c>
      <c r="Q429" s="320"/>
      <c r="R429" s="321"/>
    </row>
    <row r="430" spans="1:18" ht="20.100000000000001" customHeight="1" x14ac:dyDescent="0.25">
      <c r="A430" s="292">
        <v>424</v>
      </c>
      <c r="B430" s="314" t="str">
        <f>IF(Barèmes!B429="","",Barèmes!B429)</f>
        <v/>
      </c>
      <c r="C430" s="314" t="str">
        <f>IF(Barèmes!C429="","",Barèmes!C429)</f>
        <v/>
      </c>
      <c r="D430" s="314" t="str">
        <f>IF(Barèmes!D429="","",Barèmes!D429)</f>
        <v/>
      </c>
      <c r="E430" s="314" t="str">
        <f>IF(Barèmes!E429="","",Barèmes!E429)</f>
        <v/>
      </c>
      <c r="F430" s="314" t="str">
        <f>IF(Barèmes!F429="","",Barèmes!F429)</f>
        <v/>
      </c>
      <c r="G430" s="314" t="str">
        <f>IF(Barèmes!G429="","",Barèmes!G429)</f>
        <v/>
      </c>
      <c r="H430" s="314" t="str">
        <f>IF(Barèmes!H429="","",Barèmes!H429)</f>
        <v/>
      </c>
      <c r="I430" s="272"/>
      <c r="J430" s="272" t="str">
        <f>Barèmes!I429</f>
        <v/>
      </c>
      <c r="K430" s="272"/>
      <c r="L430" s="315" t="str">
        <f>IF(Barèmes!L429="","",Barèmes!L429)</f>
        <v/>
      </c>
      <c r="M430" s="316" t="str">
        <f t="shared" si="27"/>
        <v/>
      </c>
      <c r="N430" s="317" t="str">
        <f t="shared" si="24"/>
        <v/>
      </c>
      <c r="O430" s="318" t="str">
        <f t="shared" si="25"/>
        <v/>
      </c>
      <c r="P430" s="319" t="str">
        <f t="shared" si="26"/>
        <v/>
      </c>
      <c r="Q430" s="320"/>
      <c r="R430" s="321"/>
    </row>
    <row r="431" spans="1:18" ht="20.100000000000001" customHeight="1" x14ac:dyDescent="0.25">
      <c r="A431" s="292">
        <v>425</v>
      </c>
      <c r="B431" s="314" t="str">
        <f>IF(Barèmes!B430="","",Barèmes!B430)</f>
        <v/>
      </c>
      <c r="C431" s="314" t="str">
        <f>IF(Barèmes!C430="","",Barèmes!C430)</f>
        <v/>
      </c>
      <c r="D431" s="314" t="str">
        <f>IF(Barèmes!D430="","",Barèmes!D430)</f>
        <v/>
      </c>
      <c r="E431" s="314" t="str">
        <f>IF(Barèmes!E430="","",Barèmes!E430)</f>
        <v/>
      </c>
      <c r="F431" s="314" t="str">
        <f>IF(Barèmes!F430="","",Barèmes!F430)</f>
        <v/>
      </c>
      <c r="G431" s="314" t="str">
        <f>IF(Barèmes!G430="","",Barèmes!G430)</f>
        <v/>
      </c>
      <c r="H431" s="314" t="str">
        <f>IF(Barèmes!H430="","",Barèmes!H430)</f>
        <v/>
      </c>
      <c r="I431" s="272"/>
      <c r="J431" s="272" t="str">
        <f>Barèmes!I430</f>
        <v/>
      </c>
      <c r="K431" s="272"/>
      <c r="L431" s="315" t="str">
        <f>IF(Barèmes!L430="","",Barèmes!L430)</f>
        <v/>
      </c>
      <c r="M431" s="316" t="str">
        <f t="shared" si="27"/>
        <v/>
      </c>
      <c r="N431" s="317" t="str">
        <f t="shared" si="24"/>
        <v/>
      </c>
      <c r="O431" s="318" t="str">
        <f t="shared" si="25"/>
        <v/>
      </c>
      <c r="P431" s="319" t="str">
        <f t="shared" si="26"/>
        <v/>
      </c>
      <c r="Q431" s="320"/>
      <c r="R431" s="321"/>
    </row>
    <row r="432" spans="1:18" ht="20.100000000000001" customHeight="1" x14ac:dyDescent="0.25">
      <c r="A432" s="292">
        <v>426</v>
      </c>
      <c r="B432" s="314" t="str">
        <f>IF(Barèmes!B431="","",Barèmes!B431)</f>
        <v/>
      </c>
      <c r="C432" s="314" t="str">
        <f>IF(Barèmes!C431="","",Barèmes!C431)</f>
        <v/>
      </c>
      <c r="D432" s="314" t="str">
        <f>IF(Barèmes!D431="","",Barèmes!D431)</f>
        <v/>
      </c>
      <c r="E432" s="314" t="str">
        <f>IF(Barèmes!E431="","",Barèmes!E431)</f>
        <v/>
      </c>
      <c r="F432" s="314" t="str">
        <f>IF(Barèmes!F431="","",Barèmes!F431)</f>
        <v/>
      </c>
      <c r="G432" s="314" t="str">
        <f>IF(Barèmes!G431="","",Barèmes!G431)</f>
        <v/>
      </c>
      <c r="H432" s="314" t="str">
        <f>IF(Barèmes!H431="","",Barèmes!H431)</f>
        <v/>
      </c>
      <c r="I432" s="272"/>
      <c r="J432" s="272" t="str">
        <f>Barèmes!I431</f>
        <v/>
      </c>
      <c r="K432" s="272"/>
      <c r="L432" s="315" t="str">
        <f>IF(Barèmes!L431="","",Barèmes!L431)</f>
        <v/>
      </c>
      <c r="M432" s="316" t="str">
        <f t="shared" si="27"/>
        <v/>
      </c>
      <c r="N432" s="317" t="str">
        <f t="shared" si="24"/>
        <v/>
      </c>
      <c r="O432" s="318" t="str">
        <f t="shared" si="25"/>
        <v/>
      </c>
      <c r="P432" s="319" t="str">
        <f t="shared" si="26"/>
        <v/>
      </c>
      <c r="Q432" s="320"/>
      <c r="R432" s="321"/>
    </row>
    <row r="433" spans="1:18" ht="20.100000000000001" customHeight="1" x14ac:dyDescent="0.25">
      <c r="A433" s="292">
        <v>427</v>
      </c>
      <c r="B433" s="314" t="str">
        <f>IF(Barèmes!B432="","",Barèmes!B432)</f>
        <v/>
      </c>
      <c r="C433" s="314" t="str">
        <f>IF(Barèmes!C432="","",Barèmes!C432)</f>
        <v/>
      </c>
      <c r="D433" s="314" t="str">
        <f>IF(Barèmes!D432="","",Barèmes!D432)</f>
        <v/>
      </c>
      <c r="E433" s="314" t="str">
        <f>IF(Barèmes!E432="","",Barèmes!E432)</f>
        <v/>
      </c>
      <c r="F433" s="314" t="str">
        <f>IF(Barèmes!F432="","",Barèmes!F432)</f>
        <v/>
      </c>
      <c r="G433" s="314" t="str">
        <f>IF(Barèmes!G432="","",Barèmes!G432)</f>
        <v/>
      </c>
      <c r="H433" s="314" t="str">
        <f>IF(Barèmes!H432="","",Barèmes!H432)</f>
        <v/>
      </c>
      <c r="I433" s="272"/>
      <c r="J433" s="272" t="str">
        <f>Barèmes!I432</f>
        <v/>
      </c>
      <c r="K433" s="272"/>
      <c r="L433" s="315" t="str">
        <f>IF(Barèmes!L432="","",Barèmes!L432)</f>
        <v/>
      </c>
      <c r="M433" s="316" t="str">
        <f t="shared" si="27"/>
        <v/>
      </c>
      <c r="N433" s="317" t="str">
        <f t="shared" si="24"/>
        <v/>
      </c>
      <c r="O433" s="318" t="str">
        <f t="shared" si="25"/>
        <v/>
      </c>
      <c r="P433" s="319" t="str">
        <f t="shared" si="26"/>
        <v/>
      </c>
      <c r="Q433" s="320"/>
      <c r="R433" s="321"/>
    </row>
    <row r="434" spans="1:18" ht="20.100000000000001" customHeight="1" x14ac:dyDescent="0.25">
      <c r="A434" s="292">
        <v>428</v>
      </c>
      <c r="B434" s="314" t="str">
        <f>IF(Barèmes!B433="","",Barèmes!B433)</f>
        <v/>
      </c>
      <c r="C434" s="314" t="str">
        <f>IF(Barèmes!C433="","",Barèmes!C433)</f>
        <v/>
      </c>
      <c r="D434" s="314" t="str">
        <f>IF(Barèmes!D433="","",Barèmes!D433)</f>
        <v/>
      </c>
      <c r="E434" s="314" t="str">
        <f>IF(Barèmes!E433="","",Barèmes!E433)</f>
        <v/>
      </c>
      <c r="F434" s="314" t="str">
        <f>IF(Barèmes!F433="","",Barèmes!F433)</f>
        <v/>
      </c>
      <c r="G434" s="314" t="str">
        <f>IF(Barèmes!G433="","",Barèmes!G433)</f>
        <v/>
      </c>
      <c r="H434" s="314" t="str">
        <f>IF(Barèmes!H433="","",Barèmes!H433)</f>
        <v/>
      </c>
      <c r="I434" s="272"/>
      <c r="J434" s="272" t="str">
        <f>Barèmes!I433</f>
        <v/>
      </c>
      <c r="K434" s="272"/>
      <c r="L434" s="315" t="str">
        <f>IF(Barèmes!L433="","",Barèmes!L433)</f>
        <v/>
      </c>
      <c r="M434" s="316" t="str">
        <f t="shared" si="27"/>
        <v/>
      </c>
      <c r="N434" s="317" t="str">
        <f t="shared" si="24"/>
        <v/>
      </c>
      <c r="O434" s="318" t="str">
        <f t="shared" si="25"/>
        <v/>
      </c>
      <c r="P434" s="319" t="str">
        <f t="shared" si="26"/>
        <v/>
      </c>
      <c r="Q434" s="320"/>
      <c r="R434" s="321"/>
    </row>
    <row r="435" spans="1:18" ht="20.100000000000001" customHeight="1" x14ac:dyDescent="0.25">
      <c r="A435" s="292">
        <v>429</v>
      </c>
      <c r="B435" s="314" t="str">
        <f>IF(Barèmes!B434="","",Barèmes!B434)</f>
        <v/>
      </c>
      <c r="C435" s="314" t="str">
        <f>IF(Barèmes!C434="","",Barèmes!C434)</f>
        <v/>
      </c>
      <c r="D435" s="314" t="str">
        <f>IF(Barèmes!D434="","",Barèmes!D434)</f>
        <v/>
      </c>
      <c r="E435" s="314" t="str">
        <f>IF(Barèmes!E434="","",Barèmes!E434)</f>
        <v/>
      </c>
      <c r="F435" s="314" t="str">
        <f>IF(Barèmes!F434="","",Barèmes!F434)</f>
        <v/>
      </c>
      <c r="G435" s="314" t="str">
        <f>IF(Barèmes!G434="","",Barèmes!G434)</f>
        <v/>
      </c>
      <c r="H435" s="314" t="str">
        <f>IF(Barèmes!H434="","",Barèmes!H434)</f>
        <v/>
      </c>
      <c r="I435" s="272"/>
      <c r="J435" s="272" t="str">
        <f>Barèmes!I434</f>
        <v/>
      </c>
      <c r="K435" s="272"/>
      <c r="L435" s="315" t="str">
        <f>IF(Barèmes!L434="","",Barèmes!L434)</f>
        <v/>
      </c>
      <c r="M435" s="316" t="str">
        <f t="shared" si="27"/>
        <v/>
      </c>
      <c r="N435" s="317" t="str">
        <f t="shared" si="24"/>
        <v/>
      </c>
      <c r="O435" s="318" t="str">
        <f t="shared" si="25"/>
        <v/>
      </c>
      <c r="P435" s="319" t="str">
        <f t="shared" si="26"/>
        <v/>
      </c>
      <c r="Q435" s="320"/>
      <c r="R435" s="321"/>
    </row>
    <row r="436" spans="1:18" ht="20.100000000000001" customHeight="1" x14ac:dyDescent="0.25">
      <c r="A436" s="292">
        <v>430</v>
      </c>
      <c r="B436" s="314" t="str">
        <f>IF(Barèmes!B435="","",Barèmes!B435)</f>
        <v/>
      </c>
      <c r="C436" s="314" t="str">
        <f>IF(Barèmes!C435="","",Barèmes!C435)</f>
        <v/>
      </c>
      <c r="D436" s="314" t="str">
        <f>IF(Barèmes!D435="","",Barèmes!D435)</f>
        <v/>
      </c>
      <c r="E436" s="314" t="str">
        <f>IF(Barèmes!E435="","",Barèmes!E435)</f>
        <v/>
      </c>
      <c r="F436" s="314" t="str">
        <f>IF(Barèmes!F435="","",Barèmes!F435)</f>
        <v/>
      </c>
      <c r="G436" s="314" t="str">
        <f>IF(Barèmes!G435="","",Barèmes!G435)</f>
        <v/>
      </c>
      <c r="H436" s="314" t="str">
        <f>IF(Barèmes!H435="","",Barèmes!H435)</f>
        <v/>
      </c>
      <c r="I436" s="272"/>
      <c r="J436" s="272" t="str">
        <f>Barèmes!I435</f>
        <v/>
      </c>
      <c r="K436" s="272"/>
      <c r="L436" s="315" t="str">
        <f>IF(Barèmes!L435="","",Barèmes!L435)</f>
        <v/>
      </c>
      <c r="M436" s="316" t="str">
        <f t="shared" si="27"/>
        <v/>
      </c>
      <c r="N436" s="317" t="str">
        <f t="shared" si="24"/>
        <v/>
      </c>
      <c r="O436" s="318" t="str">
        <f t="shared" si="25"/>
        <v/>
      </c>
      <c r="P436" s="319" t="str">
        <f t="shared" si="26"/>
        <v/>
      </c>
      <c r="Q436" s="320"/>
      <c r="R436" s="321"/>
    </row>
    <row r="437" spans="1:18" ht="20.100000000000001" customHeight="1" x14ac:dyDescent="0.25">
      <c r="A437" s="292">
        <v>431</v>
      </c>
      <c r="B437" s="314" t="str">
        <f>IF(Barèmes!B436="","",Barèmes!B436)</f>
        <v/>
      </c>
      <c r="C437" s="314" t="str">
        <f>IF(Barèmes!C436="","",Barèmes!C436)</f>
        <v/>
      </c>
      <c r="D437" s="314" t="str">
        <f>IF(Barèmes!D436="","",Barèmes!D436)</f>
        <v/>
      </c>
      <c r="E437" s="314" t="str">
        <f>IF(Barèmes!E436="","",Barèmes!E436)</f>
        <v/>
      </c>
      <c r="F437" s="314" t="str">
        <f>IF(Barèmes!F436="","",Barèmes!F436)</f>
        <v/>
      </c>
      <c r="G437" s="314" t="str">
        <f>IF(Barèmes!G436="","",Barèmes!G436)</f>
        <v/>
      </c>
      <c r="H437" s="314" t="str">
        <f>IF(Barèmes!H436="","",Barèmes!H436)</f>
        <v/>
      </c>
      <c r="I437" s="272"/>
      <c r="J437" s="272" t="str">
        <f>Barèmes!I436</f>
        <v/>
      </c>
      <c r="K437" s="272"/>
      <c r="L437" s="315" t="str">
        <f>IF(Barèmes!L436="","",Barèmes!L436)</f>
        <v/>
      </c>
      <c r="M437" s="316" t="str">
        <f t="shared" si="27"/>
        <v/>
      </c>
      <c r="N437" s="317" t="str">
        <f t="shared" si="24"/>
        <v/>
      </c>
      <c r="O437" s="318" t="str">
        <f t="shared" si="25"/>
        <v/>
      </c>
      <c r="P437" s="319" t="str">
        <f t="shared" si="26"/>
        <v/>
      </c>
      <c r="Q437" s="320"/>
      <c r="R437" s="321"/>
    </row>
    <row r="438" spans="1:18" ht="20.100000000000001" customHeight="1" x14ac:dyDescent="0.25">
      <c r="A438" s="292">
        <v>432</v>
      </c>
      <c r="B438" s="314" t="str">
        <f>IF(Barèmes!B437="","",Barèmes!B437)</f>
        <v/>
      </c>
      <c r="C438" s="314" t="str">
        <f>IF(Barèmes!C437="","",Barèmes!C437)</f>
        <v/>
      </c>
      <c r="D438" s="314" t="str">
        <f>IF(Barèmes!D437="","",Barèmes!D437)</f>
        <v/>
      </c>
      <c r="E438" s="314" t="str">
        <f>IF(Barèmes!E437="","",Barèmes!E437)</f>
        <v/>
      </c>
      <c r="F438" s="314" t="str">
        <f>IF(Barèmes!F437="","",Barèmes!F437)</f>
        <v/>
      </c>
      <c r="G438" s="314" t="str">
        <f>IF(Barèmes!G437="","",Barèmes!G437)</f>
        <v/>
      </c>
      <c r="H438" s="314" t="str">
        <f>IF(Barèmes!H437="","",Barèmes!H437)</f>
        <v/>
      </c>
      <c r="I438" s="272"/>
      <c r="J438" s="272" t="str">
        <f>Barèmes!I437</f>
        <v/>
      </c>
      <c r="K438" s="272"/>
      <c r="L438" s="315" t="str">
        <f>IF(Barèmes!L437="","",Barèmes!L437)</f>
        <v/>
      </c>
      <c r="M438" s="316" t="str">
        <f t="shared" si="27"/>
        <v/>
      </c>
      <c r="N438" s="317" t="str">
        <f t="shared" si="24"/>
        <v/>
      </c>
      <c r="O438" s="318" t="str">
        <f t="shared" si="25"/>
        <v/>
      </c>
      <c r="P438" s="319" t="str">
        <f t="shared" si="26"/>
        <v/>
      </c>
      <c r="Q438" s="320"/>
      <c r="R438" s="321"/>
    </row>
    <row r="439" spans="1:18" ht="20.100000000000001" customHeight="1" x14ac:dyDescent="0.25">
      <c r="A439" s="292">
        <v>433</v>
      </c>
      <c r="B439" s="314" t="str">
        <f>IF(Barèmes!B438="","",Barèmes!B438)</f>
        <v/>
      </c>
      <c r="C439" s="314" t="str">
        <f>IF(Barèmes!C438="","",Barèmes!C438)</f>
        <v/>
      </c>
      <c r="D439" s="314" t="str">
        <f>IF(Barèmes!D438="","",Barèmes!D438)</f>
        <v/>
      </c>
      <c r="E439" s="314" t="str">
        <f>IF(Barèmes!E438="","",Barèmes!E438)</f>
        <v/>
      </c>
      <c r="F439" s="314" t="str">
        <f>IF(Barèmes!F438="","",Barèmes!F438)</f>
        <v/>
      </c>
      <c r="G439" s="314" t="str">
        <f>IF(Barèmes!G438="","",Barèmes!G438)</f>
        <v/>
      </c>
      <c r="H439" s="314" t="str">
        <f>IF(Barèmes!H438="","",Barèmes!H438)</f>
        <v/>
      </c>
      <c r="I439" s="272"/>
      <c r="J439" s="272" t="str">
        <f>Barèmes!I438</f>
        <v/>
      </c>
      <c r="K439" s="272"/>
      <c r="L439" s="315" t="str">
        <f>IF(Barèmes!L438="","",Barèmes!L438)</f>
        <v/>
      </c>
      <c r="M439" s="316" t="str">
        <f t="shared" si="27"/>
        <v/>
      </c>
      <c r="N439" s="317" t="str">
        <f t="shared" si="24"/>
        <v/>
      </c>
      <c r="O439" s="318" t="str">
        <f t="shared" si="25"/>
        <v/>
      </c>
      <c r="P439" s="319" t="str">
        <f t="shared" si="26"/>
        <v/>
      </c>
      <c r="Q439" s="320"/>
      <c r="R439" s="321"/>
    </row>
    <row r="440" spans="1:18" ht="20.100000000000001" customHeight="1" x14ac:dyDescent="0.25">
      <c r="A440" s="292">
        <v>434</v>
      </c>
      <c r="B440" s="314" t="str">
        <f>IF(Barèmes!B439="","",Barèmes!B439)</f>
        <v/>
      </c>
      <c r="C440" s="314" t="str">
        <f>IF(Barèmes!C439="","",Barèmes!C439)</f>
        <v/>
      </c>
      <c r="D440" s="314" t="str">
        <f>IF(Barèmes!D439="","",Barèmes!D439)</f>
        <v/>
      </c>
      <c r="E440" s="314" t="str">
        <f>IF(Barèmes!E439="","",Barèmes!E439)</f>
        <v/>
      </c>
      <c r="F440" s="314" t="str">
        <f>IF(Barèmes!F439="","",Barèmes!F439)</f>
        <v/>
      </c>
      <c r="G440" s="314" t="str">
        <f>IF(Barèmes!G439="","",Barèmes!G439)</f>
        <v/>
      </c>
      <c r="H440" s="314" t="str">
        <f>IF(Barèmes!H439="","",Barèmes!H439)</f>
        <v/>
      </c>
      <c r="I440" s="272"/>
      <c r="J440" s="272" t="str">
        <f>Barèmes!I439</f>
        <v/>
      </c>
      <c r="K440" s="272"/>
      <c r="L440" s="315" t="str">
        <f>IF(Barèmes!L439="","",Barèmes!L439)</f>
        <v/>
      </c>
      <c r="M440" s="316" t="str">
        <f t="shared" si="27"/>
        <v/>
      </c>
      <c r="N440" s="317" t="str">
        <f t="shared" si="24"/>
        <v/>
      </c>
      <c r="O440" s="318" t="str">
        <f t="shared" si="25"/>
        <v/>
      </c>
      <c r="P440" s="319" t="str">
        <f t="shared" si="26"/>
        <v/>
      </c>
      <c r="Q440" s="320"/>
      <c r="R440" s="321"/>
    </row>
    <row r="441" spans="1:18" ht="20.100000000000001" customHeight="1" x14ac:dyDescent="0.25">
      <c r="A441" s="292">
        <v>435</v>
      </c>
      <c r="B441" s="314" t="str">
        <f>IF(Barèmes!B440="","",Barèmes!B440)</f>
        <v/>
      </c>
      <c r="C441" s="314" t="str">
        <f>IF(Barèmes!C440="","",Barèmes!C440)</f>
        <v/>
      </c>
      <c r="D441" s="314" t="str">
        <f>IF(Barèmes!D440="","",Barèmes!D440)</f>
        <v/>
      </c>
      <c r="E441" s="314" t="str">
        <f>IF(Barèmes!E440="","",Barèmes!E440)</f>
        <v/>
      </c>
      <c r="F441" s="314" t="str">
        <f>IF(Barèmes!F440="","",Barèmes!F440)</f>
        <v/>
      </c>
      <c r="G441" s="314" t="str">
        <f>IF(Barèmes!G440="","",Barèmes!G440)</f>
        <v/>
      </c>
      <c r="H441" s="314" t="str">
        <f>IF(Barèmes!H440="","",Barèmes!H440)</f>
        <v/>
      </c>
      <c r="I441" s="272"/>
      <c r="J441" s="272" t="str">
        <f>Barèmes!I440</f>
        <v/>
      </c>
      <c r="K441" s="272"/>
      <c r="L441" s="315" t="str">
        <f>IF(Barèmes!L440="","",Barèmes!L440)</f>
        <v/>
      </c>
      <c r="M441" s="316" t="str">
        <f t="shared" si="27"/>
        <v/>
      </c>
      <c r="N441" s="317" t="str">
        <f t="shared" si="24"/>
        <v/>
      </c>
      <c r="O441" s="318" t="str">
        <f t="shared" si="25"/>
        <v/>
      </c>
      <c r="P441" s="319" t="str">
        <f t="shared" si="26"/>
        <v/>
      </c>
      <c r="Q441" s="320"/>
      <c r="R441" s="321"/>
    </row>
    <row r="442" spans="1:18" ht="20.100000000000001" customHeight="1" x14ac:dyDescent="0.25">
      <c r="A442" s="292">
        <v>436</v>
      </c>
      <c r="B442" s="314" t="str">
        <f>IF(Barèmes!B441="","",Barèmes!B441)</f>
        <v/>
      </c>
      <c r="C442" s="314" t="str">
        <f>IF(Barèmes!C441="","",Barèmes!C441)</f>
        <v/>
      </c>
      <c r="D442" s="314" t="str">
        <f>IF(Barèmes!D441="","",Barèmes!D441)</f>
        <v/>
      </c>
      <c r="E442" s="314" t="str">
        <f>IF(Barèmes!E441="","",Barèmes!E441)</f>
        <v/>
      </c>
      <c r="F442" s="314" t="str">
        <f>IF(Barèmes!F441="","",Barèmes!F441)</f>
        <v/>
      </c>
      <c r="G442" s="314" t="str">
        <f>IF(Barèmes!G441="","",Barèmes!G441)</f>
        <v/>
      </c>
      <c r="H442" s="314" t="str">
        <f>IF(Barèmes!H441="","",Barèmes!H441)</f>
        <v/>
      </c>
      <c r="I442" s="272"/>
      <c r="J442" s="272" t="str">
        <f>Barèmes!I441</f>
        <v/>
      </c>
      <c r="K442" s="272"/>
      <c r="L442" s="315" t="str">
        <f>IF(Barèmes!L441="","",Barèmes!L441)</f>
        <v/>
      </c>
      <c r="M442" s="316" t="str">
        <f t="shared" si="27"/>
        <v/>
      </c>
      <c r="N442" s="317" t="str">
        <f t="shared" si="24"/>
        <v/>
      </c>
      <c r="O442" s="318" t="str">
        <f t="shared" si="25"/>
        <v/>
      </c>
      <c r="P442" s="319" t="str">
        <f t="shared" si="26"/>
        <v/>
      </c>
      <c r="Q442" s="320"/>
      <c r="R442" s="321"/>
    </row>
    <row r="443" spans="1:18" ht="20.100000000000001" customHeight="1" x14ac:dyDescent="0.25">
      <c r="A443" s="292">
        <v>437</v>
      </c>
      <c r="B443" s="314" t="str">
        <f>IF(Barèmes!B442="","",Barèmes!B442)</f>
        <v/>
      </c>
      <c r="C443" s="314" t="str">
        <f>IF(Barèmes!C442="","",Barèmes!C442)</f>
        <v/>
      </c>
      <c r="D443" s="314" t="str">
        <f>IF(Barèmes!D442="","",Barèmes!D442)</f>
        <v/>
      </c>
      <c r="E443" s="314" t="str">
        <f>IF(Barèmes!E442="","",Barèmes!E442)</f>
        <v/>
      </c>
      <c r="F443" s="314" t="str">
        <f>IF(Barèmes!F442="","",Barèmes!F442)</f>
        <v/>
      </c>
      <c r="G443" s="314" t="str">
        <f>IF(Barèmes!G442="","",Barèmes!G442)</f>
        <v/>
      </c>
      <c r="H443" s="314" t="str">
        <f>IF(Barèmes!H442="","",Barèmes!H442)</f>
        <v/>
      </c>
      <c r="I443" s="272"/>
      <c r="J443" s="272" t="str">
        <f>Barèmes!I442</f>
        <v/>
      </c>
      <c r="K443" s="272"/>
      <c r="L443" s="315" t="str">
        <f>IF(Barèmes!L442="","",Barèmes!L442)</f>
        <v/>
      </c>
      <c r="M443" s="316" t="str">
        <f t="shared" si="27"/>
        <v/>
      </c>
      <c r="N443" s="317" t="str">
        <f t="shared" si="24"/>
        <v/>
      </c>
      <c r="O443" s="318" t="str">
        <f t="shared" si="25"/>
        <v/>
      </c>
      <c r="P443" s="319" t="str">
        <f t="shared" si="26"/>
        <v/>
      </c>
      <c r="Q443" s="320"/>
      <c r="R443" s="321"/>
    </row>
    <row r="444" spans="1:18" ht="20.100000000000001" customHeight="1" x14ac:dyDescent="0.25">
      <c r="A444" s="292">
        <v>438</v>
      </c>
      <c r="B444" s="314" t="str">
        <f>IF(Barèmes!B443="","",Barèmes!B443)</f>
        <v/>
      </c>
      <c r="C444" s="314" t="str">
        <f>IF(Barèmes!C443="","",Barèmes!C443)</f>
        <v/>
      </c>
      <c r="D444" s="314" t="str">
        <f>IF(Barèmes!D443="","",Barèmes!D443)</f>
        <v/>
      </c>
      <c r="E444" s="314" t="str">
        <f>IF(Barèmes!E443="","",Barèmes!E443)</f>
        <v/>
      </c>
      <c r="F444" s="314" t="str">
        <f>IF(Barèmes!F443="","",Barèmes!F443)</f>
        <v/>
      </c>
      <c r="G444" s="314" t="str">
        <f>IF(Barèmes!G443="","",Barèmes!G443)</f>
        <v/>
      </c>
      <c r="H444" s="314" t="str">
        <f>IF(Barèmes!H443="","",Barèmes!H443)</f>
        <v/>
      </c>
      <c r="I444" s="272"/>
      <c r="J444" s="272" t="str">
        <f>Barèmes!I443</f>
        <v/>
      </c>
      <c r="K444" s="272"/>
      <c r="L444" s="315" t="str">
        <f>IF(Barèmes!L443="","",Barèmes!L443)</f>
        <v/>
      </c>
      <c r="M444" s="316" t="str">
        <f t="shared" si="27"/>
        <v/>
      </c>
      <c r="N444" s="317" t="str">
        <f t="shared" si="24"/>
        <v/>
      </c>
      <c r="O444" s="318" t="str">
        <f t="shared" si="25"/>
        <v/>
      </c>
      <c r="P444" s="319" t="str">
        <f t="shared" si="26"/>
        <v/>
      </c>
      <c r="Q444" s="320"/>
      <c r="R444" s="321"/>
    </row>
    <row r="445" spans="1:18" ht="20.100000000000001" customHeight="1" x14ac:dyDescent="0.25">
      <c r="A445" s="292">
        <v>439</v>
      </c>
      <c r="B445" s="314" t="str">
        <f>IF(Barèmes!B444="","",Barèmes!B444)</f>
        <v/>
      </c>
      <c r="C445" s="314" t="str">
        <f>IF(Barèmes!C444="","",Barèmes!C444)</f>
        <v/>
      </c>
      <c r="D445" s="314" t="str">
        <f>IF(Barèmes!D444="","",Barèmes!D444)</f>
        <v/>
      </c>
      <c r="E445" s="314" t="str">
        <f>IF(Barèmes!E444="","",Barèmes!E444)</f>
        <v/>
      </c>
      <c r="F445" s="314" t="str">
        <f>IF(Barèmes!F444="","",Barèmes!F444)</f>
        <v/>
      </c>
      <c r="G445" s="314" t="str">
        <f>IF(Barèmes!G444="","",Barèmes!G444)</f>
        <v/>
      </c>
      <c r="H445" s="314" t="str">
        <f>IF(Barèmes!H444="","",Barèmes!H444)</f>
        <v/>
      </c>
      <c r="I445" s="272"/>
      <c r="J445" s="272" t="str">
        <f>Barèmes!I444</f>
        <v/>
      </c>
      <c r="K445" s="272"/>
      <c r="L445" s="315" t="str">
        <f>IF(Barèmes!L444="","",Barèmes!L444)</f>
        <v/>
      </c>
      <c r="M445" s="316" t="str">
        <f t="shared" si="27"/>
        <v/>
      </c>
      <c r="N445" s="317" t="str">
        <f t="shared" si="24"/>
        <v/>
      </c>
      <c r="O445" s="318" t="str">
        <f t="shared" si="25"/>
        <v/>
      </c>
      <c r="P445" s="319" t="str">
        <f t="shared" si="26"/>
        <v/>
      </c>
      <c r="Q445" s="320"/>
      <c r="R445" s="321"/>
    </row>
    <row r="446" spans="1:18" ht="20.100000000000001" customHeight="1" x14ac:dyDescent="0.25">
      <c r="A446" s="292">
        <v>440</v>
      </c>
      <c r="B446" s="314" t="str">
        <f>IF(Barèmes!B445="","",Barèmes!B445)</f>
        <v/>
      </c>
      <c r="C446" s="314" t="str">
        <f>IF(Barèmes!C445="","",Barèmes!C445)</f>
        <v/>
      </c>
      <c r="D446" s="314" t="str">
        <f>IF(Barèmes!D445="","",Barèmes!D445)</f>
        <v/>
      </c>
      <c r="E446" s="314" t="str">
        <f>IF(Barèmes!E445="","",Barèmes!E445)</f>
        <v/>
      </c>
      <c r="F446" s="314" t="str">
        <f>IF(Barèmes!F445="","",Barèmes!F445)</f>
        <v/>
      </c>
      <c r="G446" s="314" t="str">
        <f>IF(Barèmes!G445="","",Barèmes!G445)</f>
        <v/>
      </c>
      <c r="H446" s="314" t="str">
        <f>IF(Barèmes!H445="","",Barèmes!H445)</f>
        <v/>
      </c>
      <c r="I446" s="272"/>
      <c r="J446" s="272" t="str">
        <f>Barèmes!I445</f>
        <v/>
      </c>
      <c r="K446" s="272"/>
      <c r="L446" s="315" t="str">
        <f>IF(Barèmes!L445="","",Barèmes!L445)</f>
        <v/>
      </c>
      <c r="M446" s="316" t="str">
        <f t="shared" si="27"/>
        <v/>
      </c>
      <c r="N446" s="317" t="str">
        <f t="shared" si="24"/>
        <v/>
      </c>
      <c r="O446" s="318" t="str">
        <f t="shared" si="25"/>
        <v/>
      </c>
      <c r="P446" s="319" t="str">
        <f t="shared" si="26"/>
        <v/>
      </c>
      <c r="Q446" s="320"/>
      <c r="R446" s="321"/>
    </row>
    <row r="447" spans="1:18" ht="20.100000000000001" customHeight="1" x14ac:dyDescent="0.25">
      <c r="A447" s="292">
        <v>441</v>
      </c>
      <c r="B447" s="314" t="str">
        <f>IF(Barèmes!B446="","",Barèmes!B446)</f>
        <v/>
      </c>
      <c r="C447" s="314" t="str">
        <f>IF(Barèmes!C446="","",Barèmes!C446)</f>
        <v/>
      </c>
      <c r="D447" s="314" t="str">
        <f>IF(Barèmes!D446="","",Barèmes!D446)</f>
        <v/>
      </c>
      <c r="E447" s="314" t="str">
        <f>IF(Barèmes!E446="","",Barèmes!E446)</f>
        <v/>
      </c>
      <c r="F447" s="314" t="str">
        <f>IF(Barèmes!F446="","",Barèmes!F446)</f>
        <v/>
      </c>
      <c r="G447" s="314" t="str">
        <f>IF(Barèmes!G446="","",Barèmes!G446)</f>
        <v/>
      </c>
      <c r="H447" s="314" t="str">
        <f>IF(Barèmes!H446="","",Barèmes!H446)</f>
        <v/>
      </c>
      <c r="I447" s="272"/>
      <c r="J447" s="272" t="str">
        <f>Barèmes!I446</f>
        <v/>
      </c>
      <c r="K447" s="272"/>
      <c r="L447" s="315" t="str">
        <f>IF(Barèmes!L446="","",Barèmes!L446)</f>
        <v/>
      </c>
      <c r="M447" s="316" t="str">
        <f t="shared" si="27"/>
        <v/>
      </c>
      <c r="N447" s="317" t="str">
        <f t="shared" si="24"/>
        <v/>
      </c>
      <c r="O447" s="318" t="str">
        <f t="shared" si="25"/>
        <v/>
      </c>
      <c r="P447" s="319" t="str">
        <f t="shared" si="26"/>
        <v/>
      </c>
      <c r="Q447" s="320"/>
      <c r="R447" s="321"/>
    </row>
    <row r="448" spans="1:18" ht="20.100000000000001" customHeight="1" x14ac:dyDescent="0.25">
      <c r="A448" s="292">
        <v>442</v>
      </c>
      <c r="B448" s="314" t="str">
        <f>IF(Barèmes!B447="","",Barèmes!B447)</f>
        <v/>
      </c>
      <c r="C448" s="314" t="str">
        <f>IF(Barèmes!C447="","",Barèmes!C447)</f>
        <v/>
      </c>
      <c r="D448" s="314" t="str">
        <f>IF(Barèmes!D447="","",Barèmes!D447)</f>
        <v/>
      </c>
      <c r="E448" s="314" t="str">
        <f>IF(Barèmes!E447="","",Barèmes!E447)</f>
        <v/>
      </c>
      <c r="F448" s="314" t="str">
        <f>IF(Barèmes!F447="","",Barèmes!F447)</f>
        <v/>
      </c>
      <c r="G448" s="314" t="str">
        <f>IF(Barèmes!G447="","",Barèmes!G447)</f>
        <v/>
      </c>
      <c r="H448" s="314" t="str">
        <f>IF(Barèmes!H447="","",Barèmes!H447)</f>
        <v/>
      </c>
      <c r="I448" s="272"/>
      <c r="J448" s="272" t="str">
        <f>Barèmes!I447</f>
        <v/>
      </c>
      <c r="K448" s="272"/>
      <c r="L448" s="315" t="str">
        <f>IF(Barèmes!L447="","",Barèmes!L447)</f>
        <v/>
      </c>
      <c r="M448" s="316" t="str">
        <f t="shared" si="27"/>
        <v/>
      </c>
      <c r="N448" s="317" t="str">
        <f t="shared" si="24"/>
        <v/>
      </c>
      <c r="O448" s="318" t="str">
        <f t="shared" si="25"/>
        <v/>
      </c>
      <c r="P448" s="319" t="str">
        <f t="shared" si="26"/>
        <v/>
      </c>
      <c r="Q448" s="320"/>
      <c r="R448" s="321"/>
    </row>
    <row r="449" spans="1:18" ht="20.100000000000001" customHeight="1" x14ac:dyDescent="0.25">
      <c r="A449" s="292">
        <v>443</v>
      </c>
      <c r="B449" s="314" t="str">
        <f>IF(Barèmes!B448="","",Barèmes!B448)</f>
        <v/>
      </c>
      <c r="C449" s="314" t="str">
        <f>IF(Barèmes!C448="","",Barèmes!C448)</f>
        <v/>
      </c>
      <c r="D449" s="314" t="str">
        <f>IF(Barèmes!D448="","",Barèmes!D448)</f>
        <v/>
      </c>
      <c r="E449" s="314" t="str">
        <f>IF(Barèmes!E448="","",Barèmes!E448)</f>
        <v/>
      </c>
      <c r="F449" s="314" t="str">
        <f>IF(Barèmes!F448="","",Barèmes!F448)</f>
        <v/>
      </c>
      <c r="G449" s="314" t="str">
        <f>IF(Barèmes!G448="","",Barèmes!G448)</f>
        <v/>
      </c>
      <c r="H449" s="314" t="str">
        <f>IF(Barèmes!H448="","",Barèmes!H448)</f>
        <v/>
      </c>
      <c r="I449" s="272"/>
      <c r="J449" s="272" t="str">
        <f>Barèmes!I448</f>
        <v/>
      </c>
      <c r="K449" s="272"/>
      <c r="L449" s="315" t="str">
        <f>IF(Barèmes!L448="","",Barèmes!L448)</f>
        <v/>
      </c>
      <c r="M449" s="316" t="str">
        <f t="shared" si="27"/>
        <v/>
      </c>
      <c r="N449" s="317" t="str">
        <f t="shared" si="24"/>
        <v/>
      </c>
      <c r="O449" s="318" t="str">
        <f t="shared" si="25"/>
        <v/>
      </c>
      <c r="P449" s="319" t="str">
        <f t="shared" si="26"/>
        <v/>
      </c>
      <c r="Q449" s="320"/>
      <c r="R449" s="321"/>
    </row>
    <row r="450" spans="1:18" ht="20.100000000000001" customHeight="1" x14ac:dyDescent="0.25">
      <c r="A450" s="292">
        <v>444</v>
      </c>
      <c r="B450" s="314" t="str">
        <f>IF(Barèmes!B449="","",Barèmes!B449)</f>
        <v/>
      </c>
      <c r="C450" s="314" t="str">
        <f>IF(Barèmes!C449="","",Barèmes!C449)</f>
        <v/>
      </c>
      <c r="D450" s="314" t="str">
        <f>IF(Barèmes!D449="","",Barèmes!D449)</f>
        <v/>
      </c>
      <c r="E450" s="314" t="str">
        <f>IF(Barèmes!E449="","",Barèmes!E449)</f>
        <v/>
      </c>
      <c r="F450" s="314" t="str">
        <f>IF(Barèmes!F449="","",Barèmes!F449)</f>
        <v/>
      </c>
      <c r="G450" s="314" t="str">
        <f>IF(Barèmes!G449="","",Barèmes!G449)</f>
        <v/>
      </c>
      <c r="H450" s="314" t="str">
        <f>IF(Barèmes!H449="","",Barèmes!H449)</f>
        <v/>
      </c>
      <c r="I450" s="272"/>
      <c r="J450" s="272" t="str">
        <f>Barèmes!I449</f>
        <v/>
      </c>
      <c r="K450" s="272"/>
      <c r="L450" s="315" t="str">
        <f>IF(Barèmes!L449="","",Barèmes!L449)</f>
        <v/>
      </c>
      <c r="M450" s="316" t="str">
        <f t="shared" si="27"/>
        <v/>
      </c>
      <c r="N450" s="317" t="str">
        <f t="shared" si="24"/>
        <v/>
      </c>
      <c r="O450" s="318" t="str">
        <f t="shared" si="25"/>
        <v/>
      </c>
      <c r="P450" s="319" t="str">
        <f t="shared" si="26"/>
        <v/>
      </c>
      <c r="Q450" s="320"/>
      <c r="R450" s="321"/>
    </row>
    <row r="451" spans="1:18" ht="20.100000000000001" customHeight="1" x14ac:dyDescent="0.25">
      <c r="A451" s="292">
        <v>445</v>
      </c>
      <c r="B451" s="314" t="str">
        <f>IF(Barèmes!B450="","",Barèmes!B450)</f>
        <v/>
      </c>
      <c r="C451" s="314" t="str">
        <f>IF(Barèmes!C450="","",Barèmes!C450)</f>
        <v/>
      </c>
      <c r="D451" s="314" t="str">
        <f>IF(Barèmes!D450="","",Barèmes!D450)</f>
        <v/>
      </c>
      <c r="E451" s="314" t="str">
        <f>IF(Barèmes!E450="","",Barèmes!E450)</f>
        <v/>
      </c>
      <c r="F451" s="314" t="str">
        <f>IF(Barèmes!F450="","",Barèmes!F450)</f>
        <v/>
      </c>
      <c r="G451" s="314" t="str">
        <f>IF(Barèmes!G450="","",Barèmes!G450)</f>
        <v/>
      </c>
      <c r="H451" s="314" t="str">
        <f>IF(Barèmes!H450="","",Barèmes!H450)</f>
        <v/>
      </c>
      <c r="I451" s="272"/>
      <c r="J451" s="272" t="str">
        <f>Barèmes!I450</f>
        <v/>
      </c>
      <c r="K451" s="272"/>
      <c r="L451" s="315" t="str">
        <f>IF(Barèmes!L450="","",Barèmes!L450)</f>
        <v/>
      </c>
      <c r="M451" s="316" t="str">
        <f t="shared" si="27"/>
        <v/>
      </c>
      <c r="N451" s="317" t="str">
        <f t="shared" si="24"/>
        <v/>
      </c>
      <c r="O451" s="318" t="str">
        <f t="shared" si="25"/>
        <v/>
      </c>
      <c r="P451" s="319" t="str">
        <f t="shared" si="26"/>
        <v/>
      </c>
      <c r="Q451" s="320"/>
      <c r="R451" s="321"/>
    </row>
    <row r="452" spans="1:18" ht="20.100000000000001" customHeight="1" x14ac:dyDescent="0.25">
      <c r="A452" s="292">
        <v>446</v>
      </c>
      <c r="B452" s="314" t="str">
        <f>IF(Barèmes!B451="","",Barèmes!B451)</f>
        <v/>
      </c>
      <c r="C452" s="314" t="str">
        <f>IF(Barèmes!C451="","",Barèmes!C451)</f>
        <v/>
      </c>
      <c r="D452" s="314" t="str">
        <f>IF(Barèmes!D451="","",Barèmes!D451)</f>
        <v/>
      </c>
      <c r="E452" s="314" t="str">
        <f>IF(Barèmes!E451="","",Barèmes!E451)</f>
        <v/>
      </c>
      <c r="F452" s="314" t="str">
        <f>IF(Barèmes!F451="","",Barèmes!F451)</f>
        <v/>
      </c>
      <c r="G452" s="314" t="str">
        <f>IF(Barèmes!G451="","",Barèmes!G451)</f>
        <v/>
      </c>
      <c r="H452" s="314" t="str">
        <f>IF(Barèmes!H451="","",Barèmes!H451)</f>
        <v/>
      </c>
      <c r="I452" s="272"/>
      <c r="J452" s="272" t="str">
        <f>Barèmes!I451</f>
        <v/>
      </c>
      <c r="K452" s="272"/>
      <c r="L452" s="315" t="str">
        <f>IF(Barèmes!L451="","",Barèmes!L451)</f>
        <v/>
      </c>
      <c r="M452" s="316" t="str">
        <f t="shared" si="27"/>
        <v/>
      </c>
      <c r="N452" s="317" t="str">
        <f t="shared" si="24"/>
        <v/>
      </c>
      <c r="O452" s="318" t="str">
        <f t="shared" si="25"/>
        <v/>
      </c>
      <c r="P452" s="319" t="str">
        <f t="shared" si="26"/>
        <v/>
      </c>
      <c r="Q452" s="320"/>
      <c r="R452" s="321"/>
    </row>
    <row r="453" spans="1:18" ht="20.100000000000001" customHeight="1" x14ac:dyDescent="0.25">
      <c r="A453" s="292">
        <v>447</v>
      </c>
      <c r="B453" s="314" t="str">
        <f>IF(Barèmes!B452="","",Barèmes!B452)</f>
        <v/>
      </c>
      <c r="C453" s="314" t="str">
        <f>IF(Barèmes!C452="","",Barèmes!C452)</f>
        <v/>
      </c>
      <c r="D453" s="314" t="str">
        <f>IF(Barèmes!D452="","",Barèmes!D452)</f>
        <v/>
      </c>
      <c r="E453" s="314" t="str">
        <f>IF(Barèmes!E452="","",Barèmes!E452)</f>
        <v/>
      </c>
      <c r="F453" s="314" t="str">
        <f>IF(Barèmes!F452="","",Barèmes!F452)</f>
        <v/>
      </c>
      <c r="G453" s="314" t="str">
        <f>IF(Barèmes!G452="","",Barèmes!G452)</f>
        <v/>
      </c>
      <c r="H453" s="314" t="str">
        <f>IF(Barèmes!H452="","",Barèmes!H452)</f>
        <v/>
      </c>
      <c r="I453" s="272"/>
      <c r="J453" s="272" t="str">
        <f>Barèmes!I452</f>
        <v/>
      </c>
      <c r="K453" s="272"/>
      <c r="L453" s="315" t="str">
        <f>IF(Barèmes!L452="","",Barèmes!L452)</f>
        <v/>
      </c>
      <c r="M453" s="316" t="str">
        <f t="shared" si="27"/>
        <v/>
      </c>
      <c r="N453" s="317" t="str">
        <f t="shared" si="24"/>
        <v/>
      </c>
      <c r="O453" s="318" t="str">
        <f t="shared" si="25"/>
        <v/>
      </c>
      <c r="P453" s="319" t="str">
        <f t="shared" si="26"/>
        <v/>
      </c>
      <c r="Q453" s="320"/>
      <c r="R453" s="321"/>
    </row>
    <row r="454" spans="1:18" ht="20.100000000000001" customHeight="1" x14ac:dyDescent="0.25">
      <c r="A454" s="292">
        <v>448</v>
      </c>
      <c r="B454" s="314" t="str">
        <f>IF(Barèmes!B453="","",Barèmes!B453)</f>
        <v/>
      </c>
      <c r="C454" s="314" t="str">
        <f>IF(Barèmes!C453="","",Barèmes!C453)</f>
        <v/>
      </c>
      <c r="D454" s="314" t="str">
        <f>IF(Barèmes!D453="","",Barèmes!D453)</f>
        <v/>
      </c>
      <c r="E454" s="314" t="str">
        <f>IF(Barèmes!E453="","",Barèmes!E453)</f>
        <v/>
      </c>
      <c r="F454" s="314" t="str">
        <f>IF(Barèmes!F453="","",Barèmes!F453)</f>
        <v/>
      </c>
      <c r="G454" s="314" t="str">
        <f>IF(Barèmes!G453="","",Barèmes!G453)</f>
        <v/>
      </c>
      <c r="H454" s="314" t="str">
        <f>IF(Barèmes!H453="","",Barèmes!H453)</f>
        <v/>
      </c>
      <c r="I454" s="272"/>
      <c r="J454" s="272" t="str">
        <f>Barèmes!I453</f>
        <v/>
      </c>
      <c r="K454" s="272"/>
      <c r="L454" s="315" t="str">
        <f>IF(Barèmes!L453="","",Barèmes!L453)</f>
        <v/>
      </c>
      <c r="M454" s="316" t="str">
        <f t="shared" si="27"/>
        <v/>
      </c>
      <c r="N454" s="317" t="str">
        <f t="shared" si="24"/>
        <v/>
      </c>
      <c r="O454" s="318" t="str">
        <f t="shared" si="25"/>
        <v/>
      </c>
      <c r="P454" s="319" t="str">
        <f t="shared" si="26"/>
        <v/>
      </c>
      <c r="Q454" s="320"/>
      <c r="R454" s="321"/>
    </row>
    <row r="455" spans="1:18" ht="20.100000000000001" customHeight="1" x14ac:dyDescent="0.25">
      <c r="A455" s="292">
        <v>449</v>
      </c>
      <c r="B455" s="314" t="str">
        <f>IF(Barèmes!B454="","",Barèmes!B454)</f>
        <v/>
      </c>
      <c r="C455" s="314" t="str">
        <f>IF(Barèmes!C454="","",Barèmes!C454)</f>
        <v/>
      </c>
      <c r="D455" s="314" t="str">
        <f>IF(Barèmes!D454="","",Barèmes!D454)</f>
        <v/>
      </c>
      <c r="E455" s="314" t="str">
        <f>IF(Barèmes!E454="","",Barèmes!E454)</f>
        <v/>
      </c>
      <c r="F455" s="314" t="str">
        <f>IF(Barèmes!F454="","",Barèmes!F454)</f>
        <v/>
      </c>
      <c r="G455" s="314" t="str">
        <f>IF(Barèmes!G454="","",Barèmes!G454)</f>
        <v/>
      </c>
      <c r="H455" s="314" t="str">
        <f>IF(Barèmes!H454="","",Barèmes!H454)</f>
        <v/>
      </c>
      <c r="I455" s="272"/>
      <c r="J455" s="272" t="str">
        <f>Barèmes!I454</f>
        <v/>
      </c>
      <c r="K455" s="272"/>
      <c r="L455" s="315" t="str">
        <f>IF(Barèmes!L454="","",Barèmes!L454)</f>
        <v/>
      </c>
      <c r="M455" s="316" t="str">
        <f t="shared" si="27"/>
        <v/>
      </c>
      <c r="N455" s="317" t="str">
        <f t="shared" ref="N455:N506" si="28">IF($L455="","",IF($M455&gt;$L455,"Le montant éligible ne peut etre supérieur au montant présenté",""))</f>
        <v/>
      </c>
      <c r="O455" s="318" t="str">
        <f t="shared" ref="O455:O506" si="29">M455</f>
        <v/>
      </c>
      <c r="P455" s="319" t="str">
        <f t="shared" ref="P455:P506" si="30">IF($M455="","",$M455)</f>
        <v/>
      </c>
      <c r="Q455" s="320"/>
      <c r="R455" s="321"/>
    </row>
    <row r="456" spans="1:18" ht="20.100000000000001" customHeight="1" x14ac:dyDescent="0.25">
      <c r="A456" s="292">
        <v>450</v>
      </c>
      <c r="B456" s="314" t="str">
        <f>IF(Barèmes!B455="","",Barèmes!B455)</f>
        <v/>
      </c>
      <c r="C456" s="314" t="str">
        <f>IF(Barèmes!C455="","",Barèmes!C455)</f>
        <v/>
      </c>
      <c r="D456" s="314" t="str">
        <f>IF(Barèmes!D455="","",Barèmes!D455)</f>
        <v/>
      </c>
      <c r="E456" s="314" t="str">
        <f>IF(Barèmes!E455="","",Barèmes!E455)</f>
        <v/>
      </c>
      <c r="F456" s="314" t="str">
        <f>IF(Barèmes!F455="","",Barèmes!F455)</f>
        <v/>
      </c>
      <c r="G456" s="314" t="str">
        <f>IF(Barèmes!G455="","",Barèmes!G455)</f>
        <v/>
      </c>
      <c r="H456" s="314" t="str">
        <f>IF(Barèmes!H455="","",Barèmes!H455)</f>
        <v/>
      </c>
      <c r="I456" s="272"/>
      <c r="J456" s="272" t="str">
        <f>Barèmes!I455</f>
        <v/>
      </c>
      <c r="K456" s="272"/>
      <c r="L456" s="315" t="str">
        <f>IF(Barèmes!L455="","",Barèmes!L455)</f>
        <v/>
      </c>
      <c r="M456" s="316" t="str">
        <f t="shared" ref="M456:M506" si="31">IF($G456="","",L456)</f>
        <v/>
      </c>
      <c r="N456" s="317" t="str">
        <f t="shared" si="28"/>
        <v/>
      </c>
      <c r="O456" s="318" t="str">
        <f t="shared" si="29"/>
        <v/>
      </c>
      <c r="P456" s="319" t="str">
        <f t="shared" si="30"/>
        <v/>
      </c>
      <c r="Q456" s="320"/>
      <c r="R456" s="321"/>
    </row>
    <row r="457" spans="1:18" ht="20.100000000000001" customHeight="1" x14ac:dyDescent="0.25">
      <c r="A457" s="292">
        <v>451</v>
      </c>
      <c r="B457" s="314" t="str">
        <f>IF(Barèmes!B456="","",Barèmes!B456)</f>
        <v/>
      </c>
      <c r="C457" s="314" t="str">
        <f>IF(Barèmes!C456="","",Barèmes!C456)</f>
        <v/>
      </c>
      <c r="D457" s="314" t="str">
        <f>IF(Barèmes!D456="","",Barèmes!D456)</f>
        <v/>
      </c>
      <c r="E457" s="314" t="str">
        <f>IF(Barèmes!E456="","",Barèmes!E456)</f>
        <v/>
      </c>
      <c r="F457" s="314" t="str">
        <f>IF(Barèmes!F456="","",Barèmes!F456)</f>
        <v/>
      </c>
      <c r="G457" s="314" t="str">
        <f>IF(Barèmes!G456="","",Barèmes!G456)</f>
        <v/>
      </c>
      <c r="H457" s="314" t="str">
        <f>IF(Barèmes!H456="","",Barèmes!H456)</f>
        <v/>
      </c>
      <c r="I457" s="272"/>
      <c r="J457" s="272" t="str">
        <f>Barèmes!I456</f>
        <v/>
      </c>
      <c r="K457" s="272"/>
      <c r="L457" s="315" t="str">
        <f>IF(Barèmes!L456="","",Barèmes!L456)</f>
        <v/>
      </c>
      <c r="M457" s="316" t="str">
        <f t="shared" si="31"/>
        <v/>
      </c>
      <c r="N457" s="317" t="str">
        <f t="shared" si="28"/>
        <v/>
      </c>
      <c r="O457" s="318" t="str">
        <f t="shared" si="29"/>
        <v/>
      </c>
      <c r="P457" s="319" t="str">
        <f t="shared" si="30"/>
        <v/>
      </c>
      <c r="Q457" s="320"/>
      <c r="R457" s="321"/>
    </row>
    <row r="458" spans="1:18" ht="20.100000000000001" customHeight="1" x14ac:dyDescent="0.25">
      <c r="A458" s="292">
        <v>452</v>
      </c>
      <c r="B458" s="314" t="str">
        <f>IF(Barèmes!B457="","",Barèmes!B457)</f>
        <v/>
      </c>
      <c r="C458" s="314" t="str">
        <f>IF(Barèmes!C457="","",Barèmes!C457)</f>
        <v/>
      </c>
      <c r="D458" s="314" t="str">
        <f>IF(Barèmes!D457="","",Barèmes!D457)</f>
        <v/>
      </c>
      <c r="E458" s="314" t="str">
        <f>IF(Barèmes!E457="","",Barèmes!E457)</f>
        <v/>
      </c>
      <c r="F458" s="314" t="str">
        <f>IF(Barèmes!F457="","",Barèmes!F457)</f>
        <v/>
      </c>
      <c r="G458" s="314" t="str">
        <f>IF(Barèmes!G457="","",Barèmes!G457)</f>
        <v/>
      </c>
      <c r="H458" s="314" t="str">
        <f>IF(Barèmes!H457="","",Barèmes!H457)</f>
        <v/>
      </c>
      <c r="I458" s="272"/>
      <c r="J458" s="272" t="str">
        <f>Barèmes!I457</f>
        <v/>
      </c>
      <c r="K458" s="272"/>
      <c r="L458" s="315" t="str">
        <f>IF(Barèmes!L457="","",Barèmes!L457)</f>
        <v/>
      </c>
      <c r="M458" s="316" t="str">
        <f t="shared" si="31"/>
        <v/>
      </c>
      <c r="N458" s="317" t="str">
        <f t="shared" si="28"/>
        <v/>
      </c>
      <c r="O458" s="318" t="str">
        <f t="shared" si="29"/>
        <v/>
      </c>
      <c r="P458" s="319" t="str">
        <f t="shared" si="30"/>
        <v/>
      </c>
      <c r="Q458" s="320"/>
      <c r="R458" s="321"/>
    </row>
    <row r="459" spans="1:18" ht="20.100000000000001" customHeight="1" x14ac:dyDescent="0.25">
      <c r="A459" s="292">
        <v>453</v>
      </c>
      <c r="B459" s="314" t="str">
        <f>IF(Barèmes!B458="","",Barèmes!B458)</f>
        <v/>
      </c>
      <c r="C459" s="314" t="str">
        <f>IF(Barèmes!C458="","",Barèmes!C458)</f>
        <v/>
      </c>
      <c r="D459" s="314" t="str">
        <f>IF(Barèmes!D458="","",Barèmes!D458)</f>
        <v/>
      </c>
      <c r="E459" s="314" t="str">
        <f>IF(Barèmes!E458="","",Barèmes!E458)</f>
        <v/>
      </c>
      <c r="F459" s="314" t="str">
        <f>IF(Barèmes!F458="","",Barèmes!F458)</f>
        <v/>
      </c>
      <c r="G459" s="314" t="str">
        <f>IF(Barèmes!G458="","",Barèmes!G458)</f>
        <v/>
      </c>
      <c r="H459" s="314" t="str">
        <f>IF(Barèmes!H458="","",Barèmes!H458)</f>
        <v/>
      </c>
      <c r="I459" s="272"/>
      <c r="J459" s="272" t="str">
        <f>Barèmes!I458</f>
        <v/>
      </c>
      <c r="K459" s="272"/>
      <c r="L459" s="315" t="str">
        <f>IF(Barèmes!L458="","",Barèmes!L458)</f>
        <v/>
      </c>
      <c r="M459" s="316" t="str">
        <f t="shared" si="31"/>
        <v/>
      </c>
      <c r="N459" s="317" t="str">
        <f t="shared" si="28"/>
        <v/>
      </c>
      <c r="O459" s="318" t="str">
        <f t="shared" si="29"/>
        <v/>
      </c>
      <c r="P459" s="319" t="str">
        <f t="shared" si="30"/>
        <v/>
      </c>
      <c r="Q459" s="320"/>
      <c r="R459" s="321"/>
    </row>
    <row r="460" spans="1:18" ht="20.100000000000001" customHeight="1" x14ac:dyDescent="0.25">
      <c r="A460" s="292">
        <v>454</v>
      </c>
      <c r="B460" s="314" t="str">
        <f>IF(Barèmes!B459="","",Barèmes!B459)</f>
        <v/>
      </c>
      <c r="C460" s="314" t="str">
        <f>IF(Barèmes!C459="","",Barèmes!C459)</f>
        <v/>
      </c>
      <c r="D460" s="314" t="str">
        <f>IF(Barèmes!D459="","",Barèmes!D459)</f>
        <v/>
      </c>
      <c r="E460" s="314" t="str">
        <f>IF(Barèmes!E459="","",Barèmes!E459)</f>
        <v/>
      </c>
      <c r="F460" s="314" t="str">
        <f>IF(Barèmes!F459="","",Barèmes!F459)</f>
        <v/>
      </c>
      <c r="G460" s="314" t="str">
        <f>IF(Barèmes!G459="","",Barèmes!G459)</f>
        <v/>
      </c>
      <c r="H460" s="314" t="str">
        <f>IF(Barèmes!H459="","",Barèmes!H459)</f>
        <v/>
      </c>
      <c r="I460" s="272"/>
      <c r="J460" s="272" t="str">
        <f>Barèmes!I459</f>
        <v/>
      </c>
      <c r="K460" s="272"/>
      <c r="L460" s="315" t="str">
        <f>IF(Barèmes!L459="","",Barèmes!L459)</f>
        <v/>
      </c>
      <c r="M460" s="316" t="str">
        <f t="shared" si="31"/>
        <v/>
      </c>
      <c r="N460" s="317" t="str">
        <f t="shared" si="28"/>
        <v/>
      </c>
      <c r="O460" s="318" t="str">
        <f t="shared" si="29"/>
        <v/>
      </c>
      <c r="P460" s="319" t="str">
        <f t="shared" si="30"/>
        <v/>
      </c>
      <c r="Q460" s="320"/>
      <c r="R460" s="321"/>
    </row>
    <row r="461" spans="1:18" ht="20.100000000000001" customHeight="1" x14ac:dyDescent="0.25">
      <c r="A461" s="292">
        <v>455</v>
      </c>
      <c r="B461" s="314" t="str">
        <f>IF(Barèmes!B460="","",Barèmes!B460)</f>
        <v/>
      </c>
      <c r="C461" s="314" t="str">
        <f>IF(Barèmes!C460="","",Barèmes!C460)</f>
        <v/>
      </c>
      <c r="D461" s="314" t="str">
        <f>IF(Barèmes!D460="","",Barèmes!D460)</f>
        <v/>
      </c>
      <c r="E461" s="314" t="str">
        <f>IF(Barèmes!E460="","",Barèmes!E460)</f>
        <v/>
      </c>
      <c r="F461" s="314" t="str">
        <f>IF(Barèmes!F460="","",Barèmes!F460)</f>
        <v/>
      </c>
      <c r="G461" s="314" t="str">
        <f>IF(Barèmes!G460="","",Barèmes!G460)</f>
        <v/>
      </c>
      <c r="H461" s="314" t="str">
        <f>IF(Barèmes!H460="","",Barèmes!H460)</f>
        <v/>
      </c>
      <c r="I461" s="272"/>
      <c r="J461" s="272" t="str">
        <f>Barèmes!I460</f>
        <v/>
      </c>
      <c r="K461" s="272"/>
      <c r="L461" s="315" t="str">
        <f>IF(Barèmes!L460="","",Barèmes!L460)</f>
        <v/>
      </c>
      <c r="M461" s="316" t="str">
        <f t="shared" si="31"/>
        <v/>
      </c>
      <c r="N461" s="317" t="str">
        <f t="shared" si="28"/>
        <v/>
      </c>
      <c r="O461" s="318" t="str">
        <f t="shared" si="29"/>
        <v/>
      </c>
      <c r="P461" s="319" t="str">
        <f t="shared" si="30"/>
        <v/>
      </c>
      <c r="Q461" s="320"/>
      <c r="R461" s="321"/>
    </row>
    <row r="462" spans="1:18" ht="20.100000000000001" customHeight="1" x14ac:dyDescent="0.25">
      <c r="A462" s="292">
        <v>456</v>
      </c>
      <c r="B462" s="314" t="str">
        <f>IF(Barèmes!B461="","",Barèmes!B461)</f>
        <v/>
      </c>
      <c r="C462" s="314" t="str">
        <f>IF(Barèmes!C461="","",Barèmes!C461)</f>
        <v/>
      </c>
      <c r="D462" s="314" t="str">
        <f>IF(Barèmes!D461="","",Barèmes!D461)</f>
        <v/>
      </c>
      <c r="E462" s="314" t="str">
        <f>IF(Barèmes!E461="","",Barèmes!E461)</f>
        <v/>
      </c>
      <c r="F462" s="314" t="str">
        <f>IF(Barèmes!F461="","",Barèmes!F461)</f>
        <v/>
      </c>
      <c r="G462" s="314" t="str">
        <f>IF(Barèmes!G461="","",Barèmes!G461)</f>
        <v/>
      </c>
      <c r="H462" s="314" t="str">
        <f>IF(Barèmes!H461="","",Barèmes!H461)</f>
        <v/>
      </c>
      <c r="I462" s="272"/>
      <c r="J462" s="272" t="str">
        <f>Barèmes!I461</f>
        <v/>
      </c>
      <c r="K462" s="272"/>
      <c r="L462" s="315" t="str">
        <f>IF(Barèmes!L461="","",Barèmes!L461)</f>
        <v/>
      </c>
      <c r="M462" s="316" t="str">
        <f t="shared" si="31"/>
        <v/>
      </c>
      <c r="N462" s="317" t="str">
        <f t="shared" si="28"/>
        <v/>
      </c>
      <c r="O462" s="318" t="str">
        <f t="shared" si="29"/>
        <v/>
      </c>
      <c r="P462" s="319" t="str">
        <f t="shared" si="30"/>
        <v/>
      </c>
      <c r="Q462" s="320"/>
      <c r="R462" s="321"/>
    </row>
    <row r="463" spans="1:18" ht="20.100000000000001" customHeight="1" x14ac:dyDescent="0.25">
      <c r="A463" s="292">
        <v>457</v>
      </c>
      <c r="B463" s="314" t="str">
        <f>IF(Barèmes!B462="","",Barèmes!B462)</f>
        <v/>
      </c>
      <c r="C463" s="314" t="str">
        <f>IF(Barèmes!C462="","",Barèmes!C462)</f>
        <v/>
      </c>
      <c r="D463" s="314" t="str">
        <f>IF(Barèmes!D462="","",Barèmes!D462)</f>
        <v/>
      </c>
      <c r="E463" s="314" t="str">
        <f>IF(Barèmes!E462="","",Barèmes!E462)</f>
        <v/>
      </c>
      <c r="F463" s="314" t="str">
        <f>IF(Barèmes!F462="","",Barèmes!F462)</f>
        <v/>
      </c>
      <c r="G463" s="314" t="str">
        <f>IF(Barèmes!G462="","",Barèmes!G462)</f>
        <v/>
      </c>
      <c r="H463" s="314" t="str">
        <f>IF(Barèmes!H462="","",Barèmes!H462)</f>
        <v/>
      </c>
      <c r="I463" s="272"/>
      <c r="J463" s="272" t="str">
        <f>Barèmes!I462</f>
        <v/>
      </c>
      <c r="K463" s="272"/>
      <c r="L463" s="315" t="str">
        <f>IF(Barèmes!L462="","",Barèmes!L462)</f>
        <v/>
      </c>
      <c r="M463" s="316" t="str">
        <f t="shared" si="31"/>
        <v/>
      </c>
      <c r="N463" s="317" t="str">
        <f t="shared" si="28"/>
        <v/>
      </c>
      <c r="O463" s="318" t="str">
        <f t="shared" si="29"/>
        <v/>
      </c>
      <c r="P463" s="319" t="str">
        <f t="shared" si="30"/>
        <v/>
      </c>
      <c r="Q463" s="320"/>
      <c r="R463" s="321"/>
    </row>
    <row r="464" spans="1:18" ht="20.100000000000001" customHeight="1" x14ac:dyDescent="0.25">
      <c r="A464" s="292">
        <v>458</v>
      </c>
      <c r="B464" s="314" t="str">
        <f>IF(Barèmes!B463="","",Barèmes!B463)</f>
        <v/>
      </c>
      <c r="C464" s="314" t="str">
        <f>IF(Barèmes!C463="","",Barèmes!C463)</f>
        <v/>
      </c>
      <c r="D464" s="314" t="str">
        <f>IF(Barèmes!D463="","",Barèmes!D463)</f>
        <v/>
      </c>
      <c r="E464" s="314" t="str">
        <f>IF(Barèmes!E463="","",Barèmes!E463)</f>
        <v/>
      </c>
      <c r="F464" s="314" t="str">
        <f>IF(Barèmes!F463="","",Barèmes!F463)</f>
        <v/>
      </c>
      <c r="G464" s="314" t="str">
        <f>IF(Barèmes!G463="","",Barèmes!G463)</f>
        <v/>
      </c>
      <c r="H464" s="314" t="str">
        <f>IF(Barèmes!H463="","",Barèmes!H463)</f>
        <v/>
      </c>
      <c r="I464" s="272"/>
      <c r="J464" s="272" t="str">
        <f>Barèmes!I463</f>
        <v/>
      </c>
      <c r="K464" s="272"/>
      <c r="L464" s="315" t="str">
        <f>IF(Barèmes!L463="","",Barèmes!L463)</f>
        <v/>
      </c>
      <c r="M464" s="316" t="str">
        <f t="shared" si="31"/>
        <v/>
      </c>
      <c r="N464" s="317" t="str">
        <f t="shared" si="28"/>
        <v/>
      </c>
      <c r="O464" s="318" t="str">
        <f t="shared" si="29"/>
        <v/>
      </c>
      <c r="P464" s="319" t="str">
        <f t="shared" si="30"/>
        <v/>
      </c>
      <c r="Q464" s="320"/>
      <c r="R464" s="321"/>
    </row>
    <row r="465" spans="1:18" ht="20.100000000000001" customHeight="1" x14ac:dyDescent="0.25">
      <c r="A465" s="292">
        <v>459</v>
      </c>
      <c r="B465" s="314" t="str">
        <f>IF(Barèmes!B464="","",Barèmes!B464)</f>
        <v/>
      </c>
      <c r="C465" s="314" t="str">
        <f>IF(Barèmes!C464="","",Barèmes!C464)</f>
        <v/>
      </c>
      <c r="D465" s="314" t="str">
        <f>IF(Barèmes!D464="","",Barèmes!D464)</f>
        <v/>
      </c>
      <c r="E465" s="314" t="str">
        <f>IF(Barèmes!E464="","",Barèmes!E464)</f>
        <v/>
      </c>
      <c r="F465" s="314" t="str">
        <f>IF(Barèmes!F464="","",Barèmes!F464)</f>
        <v/>
      </c>
      <c r="G465" s="314" t="str">
        <f>IF(Barèmes!G464="","",Barèmes!G464)</f>
        <v/>
      </c>
      <c r="H465" s="314" t="str">
        <f>IF(Barèmes!H464="","",Barèmes!H464)</f>
        <v/>
      </c>
      <c r="I465" s="272"/>
      <c r="J465" s="272" t="str">
        <f>Barèmes!I464</f>
        <v/>
      </c>
      <c r="K465" s="272"/>
      <c r="L465" s="315" t="str">
        <f>IF(Barèmes!L464="","",Barèmes!L464)</f>
        <v/>
      </c>
      <c r="M465" s="316" t="str">
        <f t="shared" si="31"/>
        <v/>
      </c>
      <c r="N465" s="317" t="str">
        <f t="shared" si="28"/>
        <v/>
      </c>
      <c r="O465" s="318" t="str">
        <f t="shared" si="29"/>
        <v/>
      </c>
      <c r="P465" s="319" t="str">
        <f t="shared" si="30"/>
        <v/>
      </c>
      <c r="Q465" s="320"/>
      <c r="R465" s="321"/>
    </row>
    <row r="466" spans="1:18" ht="20.100000000000001" customHeight="1" x14ac:dyDescent="0.25">
      <c r="A466" s="292">
        <v>460</v>
      </c>
      <c r="B466" s="314" t="str">
        <f>IF(Barèmes!B465="","",Barèmes!B465)</f>
        <v/>
      </c>
      <c r="C466" s="314" t="str">
        <f>IF(Barèmes!C465="","",Barèmes!C465)</f>
        <v/>
      </c>
      <c r="D466" s="314" t="str">
        <f>IF(Barèmes!D465="","",Barèmes!D465)</f>
        <v/>
      </c>
      <c r="E466" s="314" t="str">
        <f>IF(Barèmes!E465="","",Barèmes!E465)</f>
        <v/>
      </c>
      <c r="F466" s="314" t="str">
        <f>IF(Barèmes!F465="","",Barèmes!F465)</f>
        <v/>
      </c>
      <c r="G466" s="314" t="str">
        <f>IF(Barèmes!G465="","",Barèmes!G465)</f>
        <v/>
      </c>
      <c r="H466" s="314" t="str">
        <f>IF(Barèmes!H465="","",Barèmes!H465)</f>
        <v/>
      </c>
      <c r="I466" s="272"/>
      <c r="J466" s="272" t="str">
        <f>Barèmes!I465</f>
        <v/>
      </c>
      <c r="K466" s="272"/>
      <c r="L466" s="315" t="str">
        <f>IF(Barèmes!L465="","",Barèmes!L465)</f>
        <v/>
      </c>
      <c r="M466" s="316" t="str">
        <f t="shared" si="31"/>
        <v/>
      </c>
      <c r="N466" s="317" t="str">
        <f t="shared" si="28"/>
        <v/>
      </c>
      <c r="O466" s="318" t="str">
        <f t="shared" si="29"/>
        <v/>
      </c>
      <c r="P466" s="319" t="str">
        <f t="shared" si="30"/>
        <v/>
      </c>
      <c r="Q466" s="320"/>
      <c r="R466" s="321"/>
    </row>
    <row r="467" spans="1:18" ht="20.100000000000001" customHeight="1" x14ac:dyDescent="0.25">
      <c r="A467" s="292">
        <v>461</v>
      </c>
      <c r="B467" s="314" t="str">
        <f>IF(Barèmes!B466="","",Barèmes!B466)</f>
        <v/>
      </c>
      <c r="C467" s="314" t="str">
        <f>IF(Barèmes!C466="","",Barèmes!C466)</f>
        <v/>
      </c>
      <c r="D467" s="314" t="str">
        <f>IF(Barèmes!D466="","",Barèmes!D466)</f>
        <v/>
      </c>
      <c r="E467" s="314" t="str">
        <f>IF(Barèmes!E466="","",Barèmes!E466)</f>
        <v/>
      </c>
      <c r="F467" s="314" t="str">
        <f>IF(Barèmes!F466="","",Barèmes!F466)</f>
        <v/>
      </c>
      <c r="G467" s="314" t="str">
        <f>IF(Barèmes!G466="","",Barèmes!G466)</f>
        <v/>
      </c>
      <c r="H467" s="314" t="str">
        <f>IF(Barèmes!H466="","",Barèmes!H466)</f>
        <v/>
      </c>
      <c r="I467" s="272"/>
      <c r="J467" s="272" t="str">
        <f>Barèmes!I466</f>
        <v/>
      </c>
      <c r="K467" s="272"/>
      <c r="L467" s="315" t="str">
        <f>IF(Barèmes!L466="","",Barèmes!L466)</f>
        <v/>
      </c>
      <c r="M467" s="316" t="str">
        <f t="shared" si="31"/>
        <v/>
      </c>
      <c r="N467" s="317" t="str">
        <f t="shared" si="28"/>
        <v/>
      </c>
      <c r="O467" s="318" t="str">
        <f t="shared" si="29"/>
        <v/>
      </c>
      <c r="P467" s="319" t="str">
        <f t="shared" si="30"/>
        <v/>
      </c>
      <c r="Q467" s="320"/>
      <c r="R467" s="321"/>
    </row>
    <row r="468" spans="1:18" ht="20.100000000000001" customHeight="1" x14ac:dyDescent="0.25">
      <c r="A468" s="292">
        <v>462</v>
      </c>
      <c r="B468" s="314" t="str">
        <f>IF(Barèmes!B467="","",Barèmes!B467)</f>
        <v/>
      </c>
      <c r="C468" s="314" t="str">
        <f>IF(Barèmes!C467="","",Barèmes!C467)</f>
        <v/>
      </c>
      <c r="D468" s="314" t="str">
        <f>IF(Barèmes!D467="","",Barèmes!D467)</f>
        <v/>
      </c>
      <c r="E468" s="314" t="str">
        <f>IF(Barèmes!E467="","",Barèmes!E467)</f>
        <v/>
      </c>
      <c r="F468" s="314" t="str">
        <f>IF(Barèmes!F467="","",Barèmes!F467)</f>
        <v/>
      </c>
      <c r="G468" s="314" t="str">
        <f>IF(Barèmes!G467="","",Barèmes!G467)</f>
        <v/>
      </c>
      <c r="H468" s="314" t="str">
        <f>IF(Barèmes!H467="","",Barèmes!H467)</f>
        <v/>
      </c>
      <c r="I468" s="272"/>
      <c r="J468" s="272" t="str">
        <f>Barèmes!I467</f>
        <v/>
      </c>
      <c r="K468" s="272"/>
      <c r="L468" s="315" t="str">
        <f>IF(Barèmes!L467="","",Barèmes!L467)</f>
        <v/>
      </c>
      <c r="M468" s="316" t="str">
        <f t="shared" si="31"/>
        <v/>
      </c>
      <c r="N468" s="317" t="str">
        <f t="shared" si="28"/>
        <v/>
      </c>
      <c r="O468" s="318" t="str">
        <f t="shared" si="29"/>
        <v/>
      </c>
      <c r="P468" s="319" t="str">
        <f t="shared" si="30"/>
        <v/>
      </c>
      <c r="Q468" s="320"/>
      <c r="R468" s="321"/>
    </row>
    <row r="469" spans="1:18" ht="20.100000000000001" customHeight="1" x14ac:dyDescent="0.25">
      <c r="A469" s="292">
        <v>463</v>
      </c>
      <c r="B469" s="314" t="str">
        <f>IF(Barèmes!B468="","",Barèmes!B468)</f>
        <v/>
      </c>
      <c r="C469" s="314" t="str">
        <f>IF(Barèmes!C468="","",Barèmes!C468)</f>
        <v/>
      </c>
      <c r="D469" s="314" t="str">
        <f>IF(Barèmes!D468="","",Barèmes!D468)</f>
        <v/>
      </c>
      <c r="E469" s="314" t="str">
        <f>IF(Barèmes!E468="","",Barèmes!E468)</f>
        <v/>
      </c>
      <c r="F469" s="314" t="str">
        <f>IF(Barèmes!F468="","",Barèmes!F468)</f>
        <v/>
      </c>
      <c r="G469" s="314" t="str">
        <f>IF(Barèmes!G468="","",Barèmes!G468)</f>
        <v/>
      </c>
      <c r="H469" s="314" t="str">
        <f>IF(Barèmes!H468="","",Barèmes!H468)</f>
        <v/>
      </c>
      <c r="I469" s="272"/>
      <c r="J469" s="272" t="str">
        <f>Barèmes!I468</f>
        <v/>
      </c>
      <c r="K469" s="272"/>
      <c r="L469" s="315" t="str">
        <f>IF(Barèmes!L468="","",Barèmes!L468)</f>
        <v/>
      </c>
      <c r="M469" s="316" t="str">
        <f t="shared" si="31"/>
        <v/>
      </c>
      <c r="N469" s="317" t="str">
        <f t="shared" si="28"/>
        <v/>
      </c>
      <c r="O469" s="318" t="str">
        <f t="shared" si="29"/>
        <v/>
      </c>
      <c r="P469" s="319" t="str">
        <f t="shared" si="30"/>
        <v/>
      </c>
      <c r="Q469" s="320"/>
      <c r="R469" s="321"/>
    </row>
    <row r="470" spans="1:18" ht="20.100000000000001" customHeight="1" x14ac:dyDescent="0.25">
      <c r="A470" s="292">
        <v>464</v>
      </c>
      <c r="B470" s="314" t="str">
        <f>IF(Barèmes!B469="","",Barèmes!B469)</f>
        <v/>
      </c>
      <c r="C470" s="314" t="str">
        <f>IF(Barèmes!C469="","",Barèmes!C469)</f>
        <v/>
      </c>
      <c r="D470" s="314" t="str">
        <f>IF(Barèmes!D469="","",Barèmes!D469)</f>
        <v/>
      </c>
      <c r="E470" s="314" t="str">
        <f>IF(Barèmes!E469="","",Barèmes!E469)</f>
        <v/>
      </c>
      <c r="F470" s="314" t="str">
        <f>IF(Barèmes!F469="","",Barèmes!F469)</f>
        <v/>
      </c>
      <c r="G470" s="314" t="str">
        <f>IF(Barèmes!G469="","",Barèmes!G469)</f>
        <v/>
      </c>
      <c r="H470" s="314" t="str">
        <f>IF(Barèmes!H469="","",Barèmes!H469)</f>
        <v/>
      </c>
      <c r="I470" s="272"/>
      <c r="J470" s="272" t="str">
        <f>Barèmes!I469</f>
        <v/>
      </c>
      <c r="K470" s="272"/>
      <c r="L470" s="315" t="str">
        <f>IF(Barèmes!L469="","",Barèmes!L469)</f>
        <v/>
      </c>
      <c r="M470" s="316" t="str">
        <f t="shared" si="31"/>
        <v/>
      </c>
      <c r="N470" s="317" t="str">
        <f t="shared" si="28"/>
        <v/>
      </c>
      <c r="O470" s="318" t="str">
        <f t="shared" si="29"/>
        <v/>
      </c>
      <c r="P470" s="319" t="str">
        <f t="shared" si="30"/>
        <v/>
      </c>
      <c r="Q470" s="320"/>
      <c r="R470" s="321"/>
    </row>
    <row r="471" spans="1:18" ht="20.100000000000001" customHeight="1" x14ac:dyDescent="0.25">
      <c r="A471" s="292">
        <v>465</v>
      </c>
      <c r="B471" s="314" t="str">
        <f>IF(Barèmes!B470="","",Barèmes!B470)</f>
        <v/>
      </c>
      <c r="C471" s="314" t="str">
        <f>IF(Barèmes!C470="","",Barèmes!C470)</f>
        <v/>
      </c>
      <c r="D471" s="314" t="str">
        <f>IF(Barèmes!D470="","",Barèmes!D470)</f>
        <v/>
      </c>
      <c r="E471" s="314" t="str">
        <f>IF(Barèmes!E470="","",Barèmes!E470)</f>
        <v/>
      </c>
      <c r="F471" s="314" t="str">
        <f>IF(Barèmes!F470="","",Barèmes!F470)</f>
        <v/>
      </c>
      <c r="G471" s="314" t="str">
        <f>IF(Barèmes!G470="","",Barèmes!G470)</f>
        <v/>
      </c>
      <c r="H471" s="314" t="str">
        <f>IF(Barèmes!H470="","",Barèmes!H470)</f>
        <v/>
      </c>
      <c r="I471" s="272"/>
      <c r="J471" s="272" t="str">
        <f>Barèmes!I470</f>
        <v/>
      </c>
      <c r="K471" s="272"/>
      <c r="L471" s="315" t="str">
        <f>IF(Barèmes!L470="","",Barèmes!L470)</f>
        <v/>
      </c>
      <c r="M471" s="316" t="str">
        <f t="shared" si="31"/>
        <v/>
      </c>
      <c r="N471" s="317" t="str">
        <f t="shared" si="28"/>
        <v/>
      </c>
      <c r="O471" s="318" t="str">
        <f t="shared" si="29"/>
        <v/>
      </c>
      <c r="P471" s="319" t="str">
        <f t="shared" si="30"/>
        <v/>
      </c>
      <c r="Q471" s="320"/>
      <c r="R471" s="321"/>
    </row>
    <row r="472" spans="1:18" ht="20.100000000000001" customHeight="1" x14ac:dyDescent="0.25">
      <c r="A472" s="292">
        <v>466</v>
      </c>
      <c r="B472" s="314" t="str">
        <f>IF(Barèmes!B471="","",Barèmes!B471)</f>
        <v/>
      </c>
      <c r="C472" s="314" t="str">
        <f>IF(Barèmes!C471="","",Barèmes!C471)</f>
        <v/>
      </c>
      <c r="D472" s="314" t="str">
        <f>IF(Barèmes!D471="","",Barèmes!D471)</f>
        <v/>
      </c>
      <c r="E472" s="314" t="str">
        <f>IF(Barèmes!E471="","",Barèmes!E471)</f>
        <v/>
      </c>
      <c r="F472" s="314" t="str">
        <f>IF(Barèmes!F471="","",Barèmes!F471)</f>
        <v/>
      </c>
      <c r="G472" s="314" t="str">
        <f>IF(Barèmes!G471="","",Barèmes!G471)</f>
        <v/>
      </c>
      <c r="H472" s="314" t="str">
        <f>IF(Barèmes!H471="","",Barèmes!H471)</f>
        <v/>
      </c>
      <c r="I472" s="272"/>
      <c r="J472" s="272" t="str">
        <f>Barèmes!I471</f>
        <v/>
      </c>
      <c r="K472" s="272"/>
      <c r="L472" s="315" t="str">
        <f>IF(Barèmes!L471="","",Barèmes!L471)</f>
        <v/>
      </c>
      <c r="M472" s="316" t="str">
        <f t="shared" si="31"/>
        <v/>
      </c>
      <c r="N472" s="317" t="str">
        <f t="shared" si="28"/>
        <v/>
      </c>
      <c r="O472" s="318" t="str">
        <f t="shared" si="29"/>
        <v/>
      </c>
      <c r="P472" s="319" t="str">
        <f t="shared" si="30"/>
        <v/>
      </c>
      <c r="Q472" s="320"/>
      <c r="R472" s="321"/>
    </row>
    <row r="473" spans="1:18" ht="20.100000000000001" customHeight="1" x14ac:dyDescent="0.25">
      <c r="A473" s="292">
        <v>467</v>
      </c>
      <c r="B473" s="314" t="str">
        <f>IF(Barèmes!B472="","",Barèmes!B472)</f>
        <v/>
      </c>
      <c r="C473" s="314" t="str">
        <f>IF(Barèmes!C472="","",Barèmes!C472)</f>
        <v/>
      </c>
      <c r="D473" s="314" t="str">
        <f>IF(Barèmes!D472="","",Barèmes!D472)</f>
        <v/>
      </c>
      <c r="E473" s="314" t="str">
        <f>IF(Barèmes!E472="","",Barèmes!E472)</f>
        <v/>
      </c>
      <c r="F473" s="314" t="str">
        <f>IF(Barèmes!F472="","",Barèmes!F472)</f>
        <v/>
      </c>
      <c r="G473" s="314" t="str">
        <f>IF(Barèmes!G472="","",Barèmes!G472)</f>
        <v/>
      </c>
      <c r="H473" s="314" t="str">
        <f>IF(Barèmes!H472="","",Barèmes!H472)</f>
        <v/>
      </c>
      <c r="I473" s="272"/>
      <c r="J473" s="272" t="str">
        <f>Barèmes!I472</f>
        <v/>
      </c>
      <c r="K473" s="272"/>
      <c r="L473" s="315" t="str">
        <f>IF(Barèmes!L472="","",Barèmes!L472)</f>
        <v/>
      </c>
      <c r="M473" s="316" t="str">
        <f t="shared" si="31"/>
        <v/>
      </c>
      <c r="N473" s="317" t="str">
        <f t="shared" si="28"/>
        <v/>
      </c>
      <c r="O473" s="318" t="str">
        <f t="shared" si="29"/>
        <v/>
      </c>
      <c r="P473" s="319" t="str">
        <f t="shared" si="30"/>
        <v/>
      </c>
      <c r="Q473" s="320"/>
      <c r="R473" s="321"/>
    </row>
    <row r="474" spans="1:18" ht="20.100000000000001" customHeight="1" x14ac:dyDescent="0.25">
      <c r="A474" s="292">
        <v>468</v>
      </c>
      <c r="B474" s="314" t="str">
        <f>IF(Barèmes!B473="","",Barèmes!B473)</f>
        <v/>
      </c>
      <c r="C474" s="314" t="str">
        <f>IF(Barèmes!C473="","",Barèmes!C473)</f>
        <v/>
      </c>
      <c r="D474" s="314" t="str">
        <f>IF(Barèmes!D473="","",Barèmes!D473)</f>
        <v/>
      </c>
      <c r="E474" s="314" t="str">
        <f>IF(Barèmes!E473="","",Barèmes!E473)</f>
        <v/>
      </c>
      <c r="F474" s="314" t="str">
        <f>IF(Barèmes!F473="","",Barèmes!F473)</f>
        <v/>
      </c>
      <c r="G474" s="314" t="str">
        <f>IF(Barèmes!G473="","",Barèmes!G473)</f>
        <v/>
      </c>
      <c r="H474" s="314" t="str">
        <f>IF(Barèmes!H473="","",Barèmes!H473)</f>
        <v/>
      </c>
      <c r="I474" s="272"/>
      <c r="J474" s="272" t="str">
        <f>Barèmes!I473</f>
        <v/>
      </c>
      <c r="K474" s="272"/>
      <c r="L474" s="315" t="str">
        <f>IF(Barèmes!L473="","",Barèmes!L473)</f>
        <v/>
      </c>
      <c r="M474" s="316" t="str">
        <f t="shared" si="31"/>
        <v/>
      </c>
      <c r="N474" s="317" t="str">
        <f t="shared" si="28"/>
        <v/>
      </c>
      <c r="O474" s="318" t="str">
        <f t="shared" si="29"/>
        <v/>
      </c>
      <c r="P474" s="319" t="str">
        <f t="shared" si="30"/>
        <v/>
      </c>
      <c r="Q474" s="320"/>
      <c r="R474" s="321"/>
    </row>
    <row r="475" spans="1:18" ht="20.100000000000001" customHeight="1" x14ac:dyDescent="0.25">
      <c r="A475" s="292">
        <v>469</v>
      </c>
      <c r="B475" s="314" t="str">
        <f>IF(Barèmes!B474="","",Barèmes!B474)</f>
        <v/>
      </c>
      <c r="C475" s="314" t="str">
        <f>IF(Barèmes!C474="","",Barèmes!C474)</f>
        <v/>
      </c>
      <c r="D475" s="314" t="str">
        <f>IF(Barèmes!D474="","",Barèmes!D474)</f>
        <v/>
      </c>
      <c r="E475" s="314" t="str">
        <f>IF(Barèmes!E474="","",Barèmes!E474)</f>
        <v/>
      </c>
      <c r="F475" s="314" t="str">
        <f>IF(Barèmes!F474="","",Barèmes!F474)</f>
        <v/>
      </c>
      <c r="G475" s="314" t="str">
        <f>IF(Barèmes!G474="","",Barèmes!G474)</f>
        <v/>
      </c>
      <c r="H475" s="314" t="str">
        <f>IF(Barèmes!H474="","",Barèmes!H474)</f>
        <v/>
      </c>
      <c r="I475" s="272"/>
      <c r="J475" s="272" t="str">
        <f>Barèmes!I474</f>
        <v/>
      </c>
      <c r="K475" s="272"/>
      <c r="L475" s="315" t="str">
        <f>IF(Barèmes!L474="","",Barèmes!L474)</f>
        <v/>
      </c>
      <c r="M475" s="316" t="str">
        <f t="shared" si="31"/>
        <v/>
      </c>
      <c r="N475" s="317" t="str">
        <f t="shared" si="28"/>
        <v/>
      </c>
      <c r="O475" s="318" t="str">
        <f t="shared" si="29"/>
        <v/>
      </c>
      <c r="P475" s="319" t="str">
        <f t="shared" si="30"/>
        <v/>
      </c>
      <c r="Q475" s="320"/>
      <c r="R475" s="321"/>
    </row>
    <row r="476" spans="1:18" ht="20.100000000000001" customHeight="1" x14ac:dyDescent="0.25">
      <c r="A476" s="292">
        <v>470</v>
      </c>
      <c r="B476" s="314" t="str">
        <f>IF(Barèmes!B475="","",Barèmes!B475)</f>
        <v/>
      </c>
      <c r="C476" s="314" t="str">
        <f>IF(Barèmes!C475="","",Barèmes!C475)</f>
        <v/>
      </c>
      <c r="D476" s="314" t="str">
        <f>IF(Barèmes!D475="","",Barèmes!D475)</f>
        <v/>
      </c>
      <c r="E476" s="314" t="str">
        <f>IF(Barèmes!E475="","",Barèmes!E475)</f>
        <v/>
      </c>
      <c r="F476" s="314" t="str">
        <f>IF(Barèmes!F475="","",Barèmes!F475)</f>
        <v/>
      </c>
      <c r="G476" s="314" t="str">
        <f>IF(Barèmes!G475="","",Barèmes!G475)</f>
        <v/>
      </c>
      <c r="H476" s="314" t="str">
        <f>IF(Barèmes!H475="","",Barèmes!H475)</f>
        <v/>
      </c>
      <c r="I476" s="272"/>
      <c r="J476" s="272" t="str">
        <f>Barèmes!I475</f>
        <v/>
      </c>
      <c r="K476" s="272"/>
      <c r="L476" s="315" t="str">
        <f>IF(Barèmes!L475="","",Barèmes!L475)</f>
        <v/>
      </c>
      <c r="M476" s="316" t="str">
        <f t="shared" si="31"/>
        <v/>
      </c>
      <c r="N476" s="317" t="str">
        <f t="shared" si="28"/>
        <v/>
      </c>
      <c r="O476" s="318" t="str">
        <f t="shared" si="29"/>
        <v/>
      </c>
      <c r="P476" s="319" t="str">
        <f t="shared" si="30"/>
        <v/>
      </c>
      <c r="Q476" s="320"/>
      <c r="R476" s="321"/>
    </row>
    <row r="477" spans="1:18" ht="20.100000000000001" customHeight="1" x14ac:dyDescent="0.25">
      <c r="A477" s="292">
        <v>471</v>
      </c>
      <c r="B477" s="314" t="str">
        <f>IF(Barèmes!B476="","",Barèmes!B476)</f>
        <v/>
      </c>
      <c r="C477" s="314" t="str">
        <f>IF(Barèmes!C476="","",Barèmes!C476)</f>
        <v/>
      </c>
      <c r="D477" s="314" t="str">
        <f>IF(Barèmes!D476="","",Barèmes!D476)</f>
        <v/>
      </c>
      <c r="E477" s="314" t="str">
        <f>IF(Barèmes!E476="","",Barèmes!E476)</f>
        <v/>
      </c>
      <c r="F477" s="314" t="str">
        <f>IF(Barèmes!F476="","",Barèmes!F476)</f>
        <v/>
      </c>
      <c r="G477" s="314" t="str">
        <f>IF(Barèmes!G476="","",Barèmes!G476)</f>
        <v/>
      </c>
      <c r="H477" s="314" t="str">
        <f>IF(Barèmes!H476="","",Barèmes!H476)</f>
        <v/>
      </c>
      <c r="I477" s="272"/>
      <c r="J477" s="272" t="str">
        <f>Barèmes!I476</f>
        <v/>
      </c>
      <c r="K477" s="272"/>
      <c r="L477" s="315" t="str">
        <f>IF(Barèmes!L476="","",Barèmes!L476)</f>
        <v/>
      </c>
      <c r="M477" s="316" t="str">
        <f t="shared" si="31"/>
        <v/>
      </c>
      <c r="N477" s="317" t="str">
        <f t="shared" si="28"/>
        <v/>
      </c>
      <c r="O477" s="318" t="str">
        <f t="shared" si="29"/>
        <v/>
      </c>
      <c r="P477" s="319" t="str">
        <f t="shared" si="30"/>
        <v/>
      </c>
      <c r="Q477" s="320"/>
      <c r="R477" s="321"/>
    </row>
    <row r="478" spans="1:18" ht="20.100000000000001" customHeight="1" x14ac:dyDescent="0.25">
      <c r="A478" s="292">
        <v>472</v>
      </c>
      <c r="B478" s="314" t="str">
        <f>IF(Barèmes!B477="","",Barèmes!B477)</f>
        <v/>
      </c>
      <c r="C478" s="314" t="str">
        <f>IF(Barèmes!C477="","",Barèmes!C477)</f>
        <v/>
      </c>
      <c r="D478" s="314" t="str">
        <f>IF(Barèmes!D477="","",Barèmes!D477)</f>
        <v/>
      </c>
      <c r="E478" s="314" t="str">
        <f>IF(Barèmes!E477="","",Barèmes!E477)</f>
        <v/>
      </c>
      <c r="F478" s="314" t="str">
        <f>IF(Barèmes!F477="","",Barèmes!F477)</f>
        <v/>
      </c>
      <c r="G478" s="314" t="str">
        <f>IF(Barèmes!G477="","",Barèmes!G477)</f>
        <v/>
      </c>
      <c r="H478" s="314" t="str">
        <f>IF(Barèmes!H477="","",Barèmes!H477)</f>
        <v/>
      </c>
      <c r="I478" s="272"/>
      <c r="J478" s="272" t="str">
        <f>Barèmes!I477</f>
        <v/>
      </c>
      <c r="K478" s="272"/>
      <c r="L478" s="315" t="str">
        <f>IF(Barèmes!L477="","",Barèmes!L477)</f>
        <v/>
      </c>
      <c r="M478" s="316" t="str">
        <f t="shared" si="31"/>
        <v/>
      </c>
      <c r="N478" s="317" t="str">
        <f t="shared" si="28"/>
        <v/>
      </c>
      <c r="O478" s="318" t="str">
        <f t="shared" si="29"/>
        <v/>
      </c>
      <c r="P478" s="319" t="str">
        <f t="shared" si="30"/>
        <v/>
      </c>
      <c r="Q478" s="320"/>
      <c r="R478" s="321"/>
    </row>
    <row r="479" spans="1:18" ht="20.100000000000001" customHeight="1" x14ac:dyDescent="0.25">
      <c r="A479" s="292">
        <v>473</v>
      </c>
      <c r="B479" s="314" t="str">
        <f>IF(Barèmes!B478="","",Barèmes!B478)</f>
        <v/>
      </c>
      <c r="C479" s="314" t="str">
        <f>IF(Barèmes!C478="","",Barèmes!C478)</f>
        <v/>
      </c>
      <c r="D479" s="314" t="str">
        <f>IF(Barèmes!D478="","",Barèmes!D478)</f>
        <v/>
      </c>
      <c r="E479" s="314" t="str">
        <f>IF(Barèmes!E478="","",Barèmes!E478)</f>
        <v/>
      </c>
      <c r="F479" s="314" t="str">
        <f>IF(Barèmes!F478="","",Barèmes!F478)</f>
        <v/>
      </c>
      <c r="G479" s="314" t="str">
        <f>IF(Barèmes!G478="","",Barèmes!G478)</f>
        <v/>
      </c>
      <c r="H479" s="314" t="str">
        <f>IF(Barèmes!H478="","",Barèmes!H478)</f>
        <v/>
      </c>
      <c r="I479" s="272"/>
      <c r="J479" s="272" t="str">
        <f>Barèmes!I478</f>
        <v/>
      </c>
      <c r="K479" s="272"/>
      <c r="L479" s="315" t="str">
        <f>IF(Barèmes!L478="","",Barèmes!L478)</f>
        <v/>
      </c>
      <c r="M479" s="316" t="str">
        <f t="shared" si="31"/>
        <v/>
      </c>
      <c r="N479" s="317" t="str">
        <f t="shared" si="28"/>
        <v/>
      </c>
      <c r="O479" s="318" t="str">
        <f t="shared" si="29"/>
        <v/>
      </c>
      <c r="P479" s="319" t="str">
        <f t="shared" si="30"/>
        <v/>
      </c>
      <c r="Q479" s="320"/>
      <c r="R479" s="321"/>
    </row>
    <row r="480" spans="1:18" ht="20.100000000000001" customHeight="1" x14ac:dyDescent="0.25">
      <c r="A480" s="292">
        <v>474</v>
      </c>
      <c r="B480" s="314" t="str">
        <f>IF(Barèmes!B479="","",Barèmes!B479)</f>
        <v/>
      </c>
      <c r="C480" s="314" t="str">
        <f>IF(Barèmes!C479="","",Barèmes!C479)</f>
        <v/>
      </c>
      <c r="D480" s="314" t="str">
        <f>IF(Barèmes!D479="","",Barèmes!D479)</f>
        <v/>
      </c>
      <c r="E480" s="314" t="str">
        <f>IF(Barèmes!E479="","",Barèmes!E479)</f>
        <v/>
      </c>
      <c r="F480" s="314" t="str">
        <f>IF(Barèmes!F479="","",Barèmes!F479)</f>
        <v/>
      </c>
      <c r="G480" s="314" t="str">
        <f>IF(Barèmes!G479="","",Barèmes!G479)</f>
        <v/>
      </c>
      <c r="H480" s="314" t="str">
        <f>IF(Barèmes!H479="","",Barèmes!H479)</f>
        <v/>
      </c>
      <c r="I480" s="272"/>
      <c r="J480" s="272" t="str">
        <f>Barèmes!I479</f>
        <v/>
      </c>
      <c r="K480" s="272"/>
      <c r="L480" s="315" t="str">
        <f>IF(Barèmes!L479="","",Barèmes!L479)</f>
        <v/>
      </c>
      <c r="M480" s="316" t="str">
        <f t="shared" si="31"/>
        <v/>
      </c>
      <c r="N480" s="317" t="str">
        <f t="shared" si="28"/>
        <v/>
      </c>
      <c r="O480" s="318" t="str">
        <f t="shared" si="29"/>
        <v/>
      </c>
      <c r="P480" s="319" t="str">
        <f t="shared" si="30"/>
        <v/>
      </c>
      <c r="Q480" s="320"/>
      <c r="R480" s="321"/>
    </row>
    <row r="481" spans="1:18" ht="20.100000000000001" customHeight="1" x14ac:dyDescent="0.25">
      <c r="A481" s="292">
        <v>475</v>
      </c>
      <c r="B481" s="314" t="str">
        <f>IF(Barèmes!B480="","",Barèmes!B480)</f>
        <v/>
      </c>
      <c r="C481" s="314" t="str">
        <f>IF(Barèmes!C480="","",Barèmes!C480)</f>
        <v/>
      </c>
      <c r="D481" s="314" t="str">
        <f>IF(Barèmes!D480="","",Barèmes!D480)</f>
        <v/>
      </c>
      <c r="E481" s="314" t="str">
        <f>IF(Barèmes!E480="","",Barèmes!E480)</f>
        <v/>
      </c>
      <c r="F481" s="314" t="str">
        <f>IF(Barèmes!F480="","",Barèmes!F480)</f>
        <v/>
      </c>
      <c r="G481" s="314" t="str">
        <f>IF(Barèmes!G480="","",Barèmes!G480)</f>
        <v/>
      </c>
      <c r="H481" s="314" t="str">
        <f>IF(Barèmes!H480="","",Barèmes!H480)</f>
        <v/>
      </c>
      <c r="I481" s="272"/>
      <c r="J481" s="272" t="str">
        <f>Barèmes!I480</f>
        <v/>
      </c>
      <c r="K481" s="272"/>
      <c r="L481" s="315" t="str">
        <f>IF(Barèmes!L480="","",Barèmes!L480)</f>
        <v/>
      </c>
      <c r="M481" s="316" t="str">
        <f t="shared" si="31"/>
        <v/>
      </c>
      <c r="N481" s="317" t="str">
        <f t="shared" si="28"/>
        <v/>
      </c>
      <c r="O481" s="318" t="str">
        <f t="shared" si="29"/>
        <v/>
      </c>
      <c r="P481" s="319" t="str">
        <f t="shared" si="30"/>
        <v/>
      </c>
      <c r="Q481" s="320"/>
      <c r="R481" s="321"/>
    </row>
    <row r="482" spans="1:18" ht="20.100000000000001" customHeight="1" x14ac:dyDescent="0.25">
      <c r="A482" s="292">
        <v>476</v>
      </c>
      <c r="B482" s="314" t="str">
        <f>IF(Barèmes!B481="","",Barèmes!B481)</f>
        <v/>
      </c>
      <c r="C482" s="314" t="str">
        <f>IF(Barèmes!C481="","",Barèmes!C481)</f>
        <v/>
      </c>
      <c r="D482" s="314" t="str">
        <f>IF(Barèmes!D481="","",Barèmes!D481)</f>
        <v/>
      </c>
      <c r="E482" s="314" t="str">
        <f>IF(Barèmes!E481="","",Barèmes!E481)</f>
        <v/>
      </c>
      <c r="F482" s="314" t="str">
        <f>IF(Barèmes!F481="","",Barèmes!F481)</f>
        <v/>
      </c>
      <c r="G482" s="314" t="str">
        <f>IF(Barèmes!G481="","",Barèmes!G481)</f>
        <v/>
      </c>
      <c r="H482" s="314" t="str">
        <f>IF(Barèmes!H481="","",Barèmes!H481)</f>
        <v/>
      </c>
      <c r="I482" s="272"/>
      <c r="J482" s="272" t="str">
        <f>Barèmes!I481</f>
        <v/>
      </c>
      <c r="K482" s="272"/>
      <c r="L482" s="315" t="str">
        <f>IF(Barèmes!L481="","",Barèmes!L481)</f>
        <v/>
      </c>
      <c r="M482" s="316" t="str">
        <f t="shared" si="31"/>
        <v/>
      </c>
      <c r="N482" s="317" t="str">
        <f t="shared" si="28"/>
        <v/>
      </c>
      <c r="O482" s="318" t="str">
        <f t="shared" si="29"/>
        <v/>
      </c>
      <c r="P482" s="319" t="str">
        <f t="shared" si="30"/>
        <v/>
      </c>
      <c r="Q482" s="320"/>
      <c r="R482" s="321"/>
    </row>
    <row r="483" spans="1:18" ht="20.100000000000001" customHeight="1" x14ac:dyDescent="0.25">
      <c r="A483" s="292">
        <v>477</v>
      </c>
      <c r="B483" s="314" t="str">
        <f>IF(Barèmes!B482="","",Barèmes!B482)</f>
        <v/>
      </c>
      <c r="C483" s="314" t="str">
        <f>IF(Barèmes!C482="","",Barèmes!C482)</f>
        <v/>
      </c>
      <c r="D483" s="314" t="str">
        <f>IF(Barèmes!D482="","",Barèmes!D482)</f>
        <v/>
      </c>
      <c r="E483" s="314" t="str">
        <f>IF(Barèmes!E482="","",Barèmes!E482)</f>
        <v/>
      </c>
      <c r="F483" s="314" t="str">
        <f>IF(Barèmes!F482="","",Barèmes!F482)</f>
        <v/>
      </c>
      <c r="G483" s="314" t="str">
        <f>IF(Barèmes!G482="","",Barèmes!G482)</f>
        <v/>
      </c>
      <c r="H483" s="314" t="str">
        <f>IF(Barèmes!H482="","",Barèmes!H482)</f>
        <v/>
      </c>
      <c r="I483" s="272"/>
      <c r="J483" s="272" t="str">
        <f>Barèmes!I482</f>
        <v/>
      </c>
      <c r="K483" s="272"/>
      <c r="L483" s="315" t="str">
        <f>IF(Barèmes!L482="","",Barèmes!L482)</f>
        <v/>
      </c>
      <c r="M483" s="316" t="str">
        <f t="shared" si="31"/>
        <v/>
      </c>
      <c r="N483" s="317" t="str">
        <f t="shared" si="28"/>
        <v/>
      </c>
      <c r="O483" s="318" t="str">
        <f t="shared" si="29"/>
        <v/>
      </c>
      <c r="P483" s="319" t="str">
        <f t="shared" si="30"/>
        <v/>
      </c>
      <c r="Q483" s="320"/>
      <c r="R483" s="321"/>
    </row>
    <row r="484" spans="1:18" ht="20.100000000000001" customHeight="1" x14ac:dyDescent="0.25">
      <c r="A484" s="292">
        <v>478</v>
      </c>
      <c r="B484" s="314" t="str">
        <f>IF(Barèmes!B483="","",Barèmes!B483)</f>
        <v/>
      </c>
      <c r="C484" s="314" t="str">
        <f>IF(Barèmes!C483="","",Barèmes!C483)</f>
        <v/>
      </c>
      <c r="D484" s="314" t="str">
        <f>IF(Barèmes!D483="","",Barèmes!D483)</f>
        <v/>
      </c>
      <c r="E484" s="314" t="str">
        <f>IF(Barèmes!E483="","",Barèmes!E483)</f>
        <v/>
      </c>
      <c r="F484" s="314" t="str">
        <f>IF(Barèmes!F483="","",Barèmes!F483)</f>
        <v/>
      </c>
      <c r="G484" s="314" t="str">
        <f>IF(Barèmes!G483="","",Barèmes!G483)</f>
        <v/>
      </c>
      <c r="H484" s="314" t="str">
        <f>IF(Barèmes!H483="","",Barèmes!H483)</f>
        <v/>
      </c>
      <c r="I484" s="272"/>
      <c r="J484" s="272" t="str">
        <f>Barèmes!I483</f>
        <v/>
      </c>
      <c r="K484" s="272"/>
      <c r="L484" s="315" t="str">
        <f>IF(Barèmes!L483="","",Barèmes!L483)</f>
        <v/>
      </c>
      <c r="M484" s="316" t="str">
        <f t="shared" si="31"/>
        <v/>
      </c>
      <c r="N484" s="317" t="str">
        <f t="shared" si="28"/>
        <v/>
      </c>
      <c r="O484" s="318" t="str">
        <f t="shared" si="29"/>
        <v/>
      </c>
      <c r="P484" s="319" t="str">
        <f t="shared" si="30"/>
        <v/>
      </c>
      <c r="Q484" s="320"/>
      <c r="R484" s="321"/>
    </row>
    <row r="485" spans="1:18" ht="20.100000000000001" customHeight="1" x14ac:dyDescent="0.25">
      <c r="A485" s="292">
        <v>479</v>
      </c>
      <c r="B485" s="314" t="str">
        <f>IF(Barèmes!B484="","",Barèmes!B484)</f>
        <v/>
      </c>
      <c r="C485" s="314" t="str">
        <f>IF(Barèmes!C484="","",Barèmes!C484)</f>
        <v/>
      </c>
      <c r="D485" s="314" t="str">
        <f>IF(Barèmes!D484="","",Barèmes!D484)</f>
        <v/>
      </c>
      <c r="E485" s="314" t="str">
        <f>IF(Barèmes!E484="","",Barèmes!E484)</f>
        <v/>
      </c>
      <c r="F485" s="314" t="str">
        <f>IF(Barèmes!F484="","",Barèmes!F484)</f>
        <v/>
      </c>
      <c r="G485" s="314" t="str">
        <f>IF(Barèmes!G484="","",Barèmes!G484)</f>
        <v/>
      </c>
      <c r="H485" s="314" t="str">
        <f>IF(Barèmes!H484="","",Barèmes!H484)</f>
        <v/>
      </c>
      <c r="I485" s="272"/>
      <c r="J485" s="272" t="str">
        <f>Barèmes!I484</f>
        <v/>
      </c>
      <c r="K485" s="272"/>
      <c r="L485" s="315" t="str">
        <f>IF(Barèmes!L484="","",Barèmes!L484)</f>
        <v/>
      </c>
      <c r="M485" s="316" t="str">
        <f t="shared" si="31"/>
        <v/>
      </c>
      <c r="N485" s="317" t="str">
        <f t="shared" si="28"/>
        <v/>
      </c>
      <c r="O485" s="318" t="str">
        <f t="shared" si="29"/>
        <v/>
      </c>
      <c r="P485" s="319" t="str">
        <f t="shared" si="30"/>
        <v/>
      </c>
      <c r="Q485" s="320"/>
      <c r="R485" s="321"/>
    </row>
    <row r="486" spans="1:18" ht="20.100000000000001" customHeight="1" x14ac:dyDescent="0.25">
      <c r="A486" s="292">
        <v>480</v>
      </c>
      <c r="B486" s="314" t="str">
        <f>IF(Barèmes!B485="","",Barèmes!B485)</f>
        <v/>
      </c>
      <c r="C486" s="314" t="str">
        <f>IF(Barèmes!C485="","",Barèmes!C485)</f>
        <v/>
      </c>
      <c r="D486" s="314" t="str">
        <f>IF(Barèmes!D485="","",Barèmes!D485)</f>
        <v/>
      </c>
      <c r="E486" s="314" t="str">
        <f>IF(Barèmes!E485="","",Barèmes!E485)</f>
        <v/>
      </c>
      <c r="F486" s="314" t="str">
        <f>IF(Barèmes!F485="","",Barèmes!F485)</f>
        <v/>
      </c>
      <c r="G486" s="314" t="str">
        <f>IF(Barèmes!G485="","",Barèmes!G485)</f>
        <v/>
      </c>
      <c r="H486" s="314" t="str">
        <f>IF(Barèmes!H485="","",Barèmes!H485)</f>
        <v/>
      </c>
      <c r="I486" s="272"/>
      <c r="J486" s="272" t="str">
        <f>Barèmes!I485</f>
        <v/>
      </c>
      <c r="K486" s="272"/>
      <c r="L486" s="315" t="str">
        <f>IF(Barèmes!L485="","",Barèmes!L485)</f>
        <v/>
      </c>
      <c r="M486" s="316" t="str">
        <f t="shared" si="31"/>
        <v/>
      </c>
      <c r="N486" s="317" t="str">
        <f t="shared" si="28"/>
        <v/>
      </c>
      <c r="O486" s="318" t="str">
        <f t="shared" si="29"/>
        <v/>
      </c>
      <c r="P486" s="319" t="str">
        <f t="shared" si="30"/>
        <v/>
      </c>
      <c r="Q486" s="320"/>
      <c r="R486" s="321"/>
    </row>
    <row r="487" spans="1:18" ht="20.100000000000001" customHeight="1" x14ac:dyDescent="0.25">
      <c r="A487" s="292">
        <v>481</v>
      </c>
      <c r="B487" s="314" t="str">
        <f>IF(Barèmes!B486="","",Barèmes!B486)</f>
        <v/>
      </c>
      <c r="C487" s="314" t="str">
        <f>IF(Barèmes!C486="","",Barèmes!C486)</f>
        <v/>
      </c>
      <c r="D487" s="314" t="str">
        <f>IF(Barèmes!D486="","",Barèmes!D486)</f>
        <v/>
      </c>
      <c r="E487" s="314" t="str">
        <f>IF(Barèmes!E486="","",Barèmes!E486)</f>
        <v/>
      </c>
      <c r="F487" s="314" t="str">
        <f>IF(Barèmes!F486="","",Barèmes!F486)</f>
        <v/>
      </c>
      <c r="G487" s="314" t="str">
        <f>IF(Barèmes!G486="","",Barèmes!G486)</f>
        <v/>
      </c>
      <c r="H487" s="314" t="str">
        <f>IF(Barèmes!H486="","",Barèmes!H486)</f>
        <v/>
      </c>
      <c r="I487" s="272"/>
      <c r="J487" s="272" t="str">
        <f>Barèmes!I486</f>
        <v/>
      </c>
      <c r="K487" s="272"/>
      <c r="L487" s="315" t="str">
        <f>IF(Barèmes!L486="","",Barèmes!L486)</f>
        <v/>
      </c>
      <c r="M487" s="316" t="str">
        <f t="shared" si="31"/>
        <v/>
      </c>
      <c r="N487" s="317" t="str">
        <f t="shared" si="28"/>
        <v/>
      </c>
      <c r="O487" s="318" t="str">
        <f t="shared" si="29"/>
        <v/>
      </c>
      <c r="P487" s="319" t="str">
        <f t="shared" si="30"/>
        <v/>
      </c>
      <c r="Q487" s="320"/>
      <c r="R487" s="321"/>
    </row>
    <row r="488" spans="1:18" ht="20.100000000000001" customHeight="1" x14ac:dyDescent="0.25">
      <c r="A488" s="292">
        <v>482</v>
      </c>
      <c r="B488" s="314" t="str">
        <f>IF(Barèmes!B487="","",Barèmes!B487)</f>
        <v/>
      </c>
      <c r="C488" s="314" t="str">
        <f>IF(Barèmes!C487="","",Barèmes!C487)</f>
        <v/>
      </c>
      <c r="D488" s="314" t="str">
        <f>IF(Barèmes!D487="","",Barèmes!D487)</f>
        <v/>
      </c>
      <c r="E488" s="314" t="str">
        <f>IF(Barèmes!E487="","",Barèmes!E487)</f>
        <v/>
      </c>
      <c r="F488" s="314" t="str">
        <f>IF(Barèmes!F487="","",Barèmes!F487)</f>
        <v/>
      </c>
      <c r="G488" s="314" t="str">
        <f>IF(Barèmes!G487="","",Barèmes!G487)</f>
        <v/>
      </c>
      <c r="H488" s="314" t="str">
        <f>IF(Barèmes!H487="","",Barèmes!H487)</f>
        <v/>
      </c>
      <c r="I488" s="272"/>
      <c r="J488" s="272" t="str">
        <f>Barèmes!I487</f>
        <v/>
      </c>
      <c r="K488" s="272"/>
      <c r="L488" s="315" t="str">
        <f>IF(Barèmes!L487="","",Barèmes!L487)</f>
        <v/>
      </c>
      <c r="M488" s="316" t="str">
        <f t="shared" si="31"/>
        <v/>
      </c>
      <c r="N488" s="317" t="str">
        <f t="shared" si="28"/>
        <v/>
      </c>
      <c r="O488" s="318" t="str">
        <f t="shared" si="29"/>
        <v/>
      </c>
      <c r="P488" s="319" t="str">
        <f t="shared" si="30"/>
        <v/>
      </c>
      <c r="Q488" s="320"/>
      <c r="R488" s="321"/>
    </row>
    <row r="489" spans="1:18" ht="20.100000000000001" customHeight="1" x14ac:dyDescent="0.25">
      <c r="A489" s="292">
        <v>483</v>
      </c>
      <c r="B489" s="314" t="str">
        <f>IF(Barèmes!B488="","",Barèmes!B488)</f>
        <v/>
      </c>
      <c r="C489" s="314" t="str">
        <f>IF(Barèmes!C488="","",Barèmes!C488)</f>
        <v/>
      </c>
      <c r="D489" s="314" t="str">
        <f>IF(Barèmes!D488="","",Barèmes!D488)</f>
        <v/>
      </c>
      <c r="E489" s="314" t="str">
        <f>IF(Barèmes!E488="","",Barèmes!E488)</f>
        <v/>
      </c>
      <c r="F489" s="314" t="str">
        <f>IF(Barèmes!F488="","",Barèmes!F488)</f>
        <v/>
      </c>
      <c r="G489" s="314" t="str">
        <f>IF(Barèmes!G488="","",Barèmes!G488)</f>
        <v/>
      </c>
      <c r="H489" s="314" t="str">
        <f>IF(Barèmes!H488="","",Barèmes!H488)</f>
        <v/>
      </c>
      <c r="I489" s="272"/>
      <c r="J489" s="272" t="str">
        <f>Barèmes!I488</f>
        <v/>
      </c>
      <c r="K489" s="272"/>
      <c r="L489" s="315" t="str">
        <f>IF(Barèmes!L488="","",Barèmes!L488)</f>
        <v/>
      </c>
      <c r="M489" s="316" t="str">
        <f t="shared" si="31"/>
        <v/>
      </c>
      <c r="N489" s="317" t="str">
        <f t="shared" si="28"/>
        <v/>
      </c>
      <c r="O489" s="318" t="str">
        <f t="shared" si="29"/>
        <v/>
      </c>
      <c r="P489" s="319" t="str">
        <f t="shared" si="30"/>
        <v/>
      </c>
      <c r="Q489" s="320"/>
      <c r="R489" s="321"/>
    </row>
    <row r="490" spans="1:18" ht="20.100000000000001" customHeight="1" x14ac:dyDescent="0.25">
      <c r="A490" s="292">
        <v>484</v>
      </c>
      <c r="B490" s="314" t="str">
        <f>IF(Barèmes!B489="","",Barèmes!B489)</f>
        <v/>
      </c>
      <c r="C490" s="314" t="str">
        <f>IF(Barèmes!C489="","",Barèmes!C489)</f>
        <v/>
      </c>
      <c r="D490" s="314" t="str">
        <f>IF(Barèmes!D489="","",Barèmes!D489)</f>
        <v/>
      </c>
      <c r="E490" s="314" t="str">
        <f>IF(Barèmes!E489="","",Barèmes!E489)</f>
        <v/>
      </c>
      <c r="F490" s="314" t="str">
        <f>IF(Barèmes!F489="","",Barèmes!F489)</f>
        <v/>
      </c>
      <c r="G490" s="314" t="str">
        <f>IF(Barèmes!G489="","",Barèmes!G489)</f>
        <v/>
      </c>
      <c r="H490" s="314" t="str">
        <f>IF(Barèmes!H489="","",Barèmes!H489)</f>
        <v/>
      </c>
      <c r="I490" s="272"/>
      <c r="J490" s="272" t="str">
        <f>Barèmes!I489</f>
        <v/>
      </c>
      <c r="K490" s="272"/>
      <c r="L490" s="315" t="str">
        <f>IF(Barèmes!L489="","",Barèmes!L489)</f>
        <v/>
      </c>
      <c r="M490" s="316" t="str">
        <f t="shared" si="31"/>
        <v/>
      </c>
      <c r="N490" s="317" t="str">
        <f t="shared" si="28"/>
        <v/>
      </c>
      <c r="O490" s="318" t="str">
        <f t="shared" si="29"/>
        <v/>
      </c>
      <c r="P490" s="319" t="str">
        <f t="shared" si="30"/>
        <v/>
      </c>
      <c r="Q490" s="320"/>
      <c r="R490" s="321"/>
    </row>
    <row r="491" spans="1:18" ht="20.100000000000001" customHeight="1" x14ac:dyDescent="0.25">
      <c r="A491" s="292">
        <v>485</v>
      </c>
      <c r="B491" s="314" t="str">
        <f>IF(Barèmes!B490="","",Barèmes!B490)</f>
        <v/>
      </c>
      <c r="C491" s="314" t="str">
        <f>IF(Barèmes!C490="","",Barèmes!C490)</f>
        <v/>
      </c>
      <c r="D491" s="314" t="str">
        <f>IF(Barèmes!D490="","",Barèmes!D490)</f>
        <v/>
      </c>
      <c r="E491" s="314" t="str">
        <f>IF(Barèmes!E490="","",Barèmes!E490)</f>
        <v/>
      </c>
      <c r="F491" s="314" t="str">
        <f>IF(Barèmes!F490="","",Barèmes!F490)</f>
        <v/>
      </c>
      <c r="G491" s="314" t="str">
        <f>IF(Barèmes!G490="","",Barèmes!G490)</f>
        <v/>
      </c>
      <c r="H491" s="314" t="str">
        <f>IF(Barèmes!H490="","",Barèmes!H490)</f>
        <v/>
      </c>
      <c r="I491" s="272"/>
      <c r="J491" s="272" t="str">
        <f>Barèmes!I490</f>
        <v/>
      </c>
      <c r="K491" s="272"/>
      <c r="L491" s="315" t="str">
        <f>IF(Barèmes!L490="","",Barèmes!L490)</f>
        <v/>
      </c>
      <c r="M491" s="316" t="str">
        <f t="shared" si="31"/>
        <v/>
      </c>
      <c r="N491" s="317" t="str">
        <f t="shared" si="28"/>
        <v/>
      </c>
      <c r="O491" s="318" t="str">
        <f t="shared" si="29"/>
        <v/>
      </c>
      <c r="P491" s="319" t="str">
        <f t="shared" si="30"/>
        <v/>
      </c>
      <c r="Q491" s="320"/>
      <c r="R491" s="321"/>
    </row>
    <row r="492" spans="1:18" ht="20.100000000000001" customHeight="1" x14ac:dyDescent="0.25">
      <c r="A492" s="292">
        <v>486</v>
      </c>
      <c r="B492" s="314" t="str">
        <f>IF(Barèmes!B491="","",Barèmes!B491)</f>
        <v/>
      </c>
      <c r="C492" s="314" t="str">
        <f>IF(Barèmes!C491="","",Barèmes!C491)</f>
        <v/>
      </c>
      <c r="D492" s="314" t="str">
        <f>IF(Barèmes!D491="","",Barèmes!D491)</f>
        <v/>
      </c>
      <c r="E492" s="314" t="str">
        <f>IF(Barèmes!E491="","",Barèmes!E491)</f>
        <v/>
      </c>
      <c r="F492" s="314" t="str">
        <f>IF(Barèmes!F491="","",Barèmes!F491)</f>
        <v/>
      </c>
      <c r="G492" s="314" t="str">
        <f>IF(Barèmes!G491="","",Barèmes!G491)</f>
        <v/>
      </c>
      <c r="H492" s="314" t="str">
        <f>IF(Barèmes!H491="","",Barèmes!H491)</f>
        <v/>
      </c>
      <c r="I492" s="272"/>
      <c r="J492" s="272" t="str">
        <f>Barèmes!I491</f>
        <v/>
      </c>
      <c r="K492" s="272"/>
      <c r="L492" s="315" t="str">
        <f>IF(Barèmes!L491="","",Barèmes!L491)</f>
        <v/>
      </c>
      <c r="M492" s="316" t="str">
        <f t="shared" si="31"/>
        <v/>
      </c>
      <c r="N492" s="317" t="str">
        <f t="shared" si="28"/>
        <v/>
      </c>
      <c r="O492" s="318" t="str">
        <f t="shared" si="29"/>
        <v/>
      </c>
      <c r="P492" s="319" t="str">
        <f t="shared" si="30"/>
        <v/>
      </c>
      <c r="Q492" s="320"/>
      <c r="R492" s="321"/>
    </row>
    <row r="493" spans="1:18" ht="20.100000000000001" customHeight="1" x14ac:dyDescent="0.25">
      <c r="A493" s="292">
        <v>487</v>
      </c>
      <c r="B493" s="314" t="str">
        <f>IF(Barèmes!B492="","",Barèmes!B492)</f>
        <v/>
      </c>
      <c r="C493" s="314" t="str">
        <f>IF(Barèmes!C492="","",Barèmes!C492)</f>
        <v/>
      </c>
      <c r="D493" s="314" t="str">
        <f>IF(Barèmes!D492="","",Barèmes!D492)</f>
        <v/>
      </c>
      <c r="E493" s="314" t="str">
        <f>IF(Barèmes!E492="","",Barèmes!E492)</f>
        <v/>
      </c>
      <c r="F493" s="314" t="str">
        <f>IF(Barèmes!F492="","",Barèmes!F492)</f>
        <v/>
      </c>
      <c r="G493" s="314" t="str">
        <f>IF(Barèmes!G492="","",Barèmes!G492)</f>
        <v/>
      </c>
      <c r="H493" s="314" t="str">
        <f>IF(Barèmes!H492="","",Barèmes!H492)</f>
        <v/>
      </c>
      <c r="I493" s="272"/>
      <c r="J493" s="272" t="str">
        <f>Barèmes!I492</f>
        <v/>
      </c>
      <c r="K493" s="272"/>
      <c r="L493" s="315" t="str">
        <f>IF(Barèmes!L492="","",Barèmes!L492)</f>
        <v/>
      </c>
      <c r="M493" s="316" t="str">
        <f t="shared" si="31"/>
        <v/>
      </c>
      <c r="N493" s="317" t="str">
        <f t="shared" si="28"/>
        <v/>
      </c>
      <c r="O493" s="318" t="str">
        <f t="shared" si="29"/>
        <v/>
      </c>
      <c r="P493" s="319" t="str">
        <f t="shared" si="30"/>
        <v/>
      </c>
      <c r="Q493" s="320"/>
      <c r="R493" s="321"/>
    </row>
    <row r="494" spans="1:18" ht="20.100000000000001" customHeight="1" x14ac:dyDescent="0.25">
      <c r="A494" s="292">
        <v>488</v>
      </c>
      <c r="B494" s="314" t="str">
        <f>IF(Barèmes!B493="","",Barèmes!B493)</f>
        <v/>
      </c>
      <c r="C494" s="314" t="str">
        <f>IF(Barèmes!C493="","",Barèmes!C493)</f>
        <v/>
      </c>
      <c r="D494" s="314" t="str">
        <f>IF(Barèmes!D493="","",Barèmes!D493)</f>
        <v/>
      </c>
      <c r="E494" s="314" t="str">
        <f>IF(Barèmes!E493="","",Barèmes!E493)</f>
        <v/>
      </c>
      <c r="F494" s="314" t="str">
        <f>IF(Barèmes!F493="","",Barèmes!F493)</f>
        <v/>
      </c>
      <c r="G494" s="314" t="str">
        <f>IF(Barèmes!G493="","",Barèmes!G493)</f>
        <v/>
      </c>
      <c r="H494" s="314" t="str">
        <f>IF(Barèmes!H493="","",Barèmes!H493)</f>
        <v/>
      </c>
      <c r="I494" s="272"/>
      <c r="J494" s="272" t="str">
        <f>Barèmes!I493</f>
        <v/>
      </c>
      <c r="K494" s="272"/>
      <c r="L494" s="315" t="str">
        <f>IF(Barèmes!L493="","",Barèmes!L493)</f>
        <v/>
      </c>
      <c r="M494" s="316" t="str">
        <f t="shared" si="31"/>
        <v/>
      </c>
      <c r="N494" s="317" t="str">
        <f t="shared" si="28"/>
        <v/>
      </c>
      <c r="O494" s="318" t="str">
        <f t="shared" si="29"/>
        <v/>
      </c>
      <c r="P494" s="319" t="str">
        <f t="shared" si="30"/>
        <v/>
      </c>
      <c r="Q494" s="320"/>
      <c r="R494" s="321"/>
    </row>
    <row r="495" spans="1:18" ht="20.100000000000001" customHeight="1" x14ac:dyDescent="0.25">
      <c r="A495" s="292">
        <v>489</v>
      </c>
      <c r="B495" s="314" t="str">
        <f>IF(Barèmes!B494="","",Barèmes!B494)</f>
        <v/>
      </c>
      <c r="C495" s="314" t="str">
        <f>IF(Barèmes!C494="","",Barèmes!C494)</f>
        <v/>
      </c>
      <c r="D495" s="314" t="str">
        <f>IF(Barèmes!D494="","",Barèmes!D494)</f>
        <v/>
      </c>
      <c r="E495" s="314" t="str">
        <f>IF(Barèmes!E494="","",Barèmes!E494)</f>
        <v/>
      </c>
      <c r="F495" s="314" t="str">
        <f>IF(Barèmes!F494="","",Barèmes!F494)</f>
        <v/>
      </c>
      <c r="G495" s="314" t="str">
        <f>IF(Barèmes!G494="","",Barèmes!G494)</f>
        <v/>
      </c>
      <c r="H495" s="314" t="str">
        <f>IF(Barèmes!H494="","",Barèmes!H494)</f>
        <v/>
      </c>
      <c r="I495" s="272"/>
      <c r="J495" s="272" t="str">
        <f>Barèmes!I494</f>
        <v/>
      </c>
      <c r="K495" s="272"/>
      <c r="L495" s="315" t="str">
        <f>IF(Barèmes!L494="","",Barèmes!L494)</f>
        <v/>
      </c>
      <c r="M495" s="316" t="str">
        <f t="shared" si="31"/>
        <v/>
      </c>
      <c r="N495" s="317" t="str">
        <f t="shared" si="28"/>
        <v/>
      </c>
      <c r="O495" s="318" t="str">
        <f t="shared" si="29"/>
        <v/>
      </c>
      <c r="P495" s="319" t="str">
        <f t="shared" si="30"/>
        <v/>
      </c>
      <c r="Q495" s="320"/>
      <c r="R495" s="321"/>
    </row>
    <row r="496" spans="1:18" ht="20.100000000000001" customHeight="1" x14ac:dyDescent="0.25">
      <c r="A496" s="292">
        <v>490</v>
      </c>
      <c r="B496" s="314" t="str">
        <f>IF(Barèmes!B495="","",Barèmes!B495)</f>
        <v/>
      </c>
      <c r="C496" s="314" t="str">
        <f>IF(Barèmes!C495="","",Barèmes!C495)</f>
        <v/>
      </c>
      <c r="D496" s="314" t="str">
        <f>IF(Barèmes!D495="","",Barèmes!D495)</f>
        <v/>
      </c>
      <c r="E496" s="314" t="str">
        <f>IF(Barèmes!E495="","",Barèmes!E495)</f>
        <v/>
      </c>
      <c r="F496" s="314" t="str">
        <f>IF(Barèmes!F495="","",Barèmes!F495)</f>
        <v/>
      </c>
      <c r="G496" s="314" t="str">
        <f>IF(Barèmes!G495="","",Barèmes!G495)</f>
        <v/>
      </c>
      <c r="H496" s="314" t="str">
        <f>IF(Barèmes!H495="","",Barèmes!H495)</f>
        <v/>
      </c>
      <c r="I496" s="272"/>
      <c r="J496" s="272" t="str">
        <f>Barèmes!I495</f>
        <v/>
      </c>
      <c r="K496" s="272"/>
      <c r="L496" s="315" t="str">
        <f>IF(Barèmes!L495="","",Barèmes!L495)</f>
        <v/>
      </c>
      <c r="M496" s="316" t="str">
        <f t="shared" si="31"/>
        <v/>
      </c>
      <c r="N496" s="317" t="str">
        <f t="shared" si="28"/>
        <v/>
      </c>
      <c r="O496" s="318" t="str">
        <f t="shared" si="29"/>
        <v/>
      </c>
      <c r="P496" s="319" t="str">
        <f t="shared" si="30"/>
        <v/>
      </c>
      <c r="Q496" s="320"/>
      <c r="R496" s="321"/>
    </row>
    <row r="497" spans="1:18" ht="20.100000000000001" customHeight="1" x14ac:dyDescent="0.25">
      <c r="A497" s="292">
        <v>491</v>
      </c>
      <c r="B497" s="314" t="str">
        <f>IF(Barèmes!B496="","",Barèmes!B496)</f>
        <v/>
      </c>
      <c r="C497" s="314" t="str">
        <f>IF(Barèmes!C496="","",Barèmes!C496)</f>
        <v/>
      </c>
      <c r="D497" s="314" t="str">
        <f>IF(Barèmes!D496="","",Barèmes!D496)</f>
        <v/>
      </c>
      <c r="E497" s="314" t="str">
        <f>IF(Barèmes!E496="","",Barèmes!E496)</f>
        <v/>
      </c>
      <c r="F497" s="314" t="str">
        <f>IF(Barèmes!F496="","",Barèmes!F496)</f>
        <v/>
      </c>
      <c r="G497" s="314" t="str">
        <f>IF(Barèmes!G496="","",Barèmes!G496)</f>
        <v/>
      </c>
      <c r="H497" s="314" t="str">
        <f>IF(Barèmes!H496="","",Barèmes!H496)</f>
        <v/>
      </c>
      <c r="I497" s="272"/>
      <c r="J497" s="272" t="str">
        <f>Barèmes!I496</f>
        <v/>
      </c>
      <c r="K497" s="272"/>
      <c r="L497" s="315" t="str">
        <f>IF(Barèmes!L496="","",Barèmes!L496)</f>
        <v/>
      </c>
      <c r="M497" s="316" t="str">
        <f t="shared" si="31"/>
        <v/>
      </c>
      <c r="N497" s="317" t="str">
        <f t="shared" si="28"/>
        <v/>
      </c>
      <c r="O497" s="318" t="str">
        <f t="shared" si="29"/>
        <v/>
      </c>
      <c r="P497" s="319" t="str">
        <f t="shared" si="30"/>
        <v/>
      </c>
      <c r="Q497" s="320"/>
      <c r="R497" s="321"/>
    </row>
    <row r="498" spans="1:18" ht="20.100000000000001" customHeight="1" x14ac:dyDescent="0.25">
      <c r="A498" s="292">
        <v>492</v>
      </c>
      <c r="B498" s="314" t="str">
        <f>IF(Barèmes!B497="","",Barèmes!B497)</f>
        <v/>
      </c>
      <c r="C498" s="314" t="str">
        <f>IF(Barèmes!C497="","",Barèmes!C497)</f>
        <v/>
      </c>
      <c r="D498" s="314" t="str">
        <f>IF(Barèmes!D497="","",Barèmes!D497)</f>
        <v/>
      </c>
      <c r="E498" s="314" t="str">
        <f>IF(Barèmes!E497="","",Barèmes!E497)</f>
        <v/>
      </c>
      <c r="F498" s="314" t="str">
        <f>IF(Barèmes!F497="","",Barèmes!F497)</f>
        <v/>
      </c>
      <c r="G498" s="314" t="str">
        <f>IF(Barèmes!G497="","",Barèmes!G497)</f>
        <v/>
      </c>
      <c r="H498" s="314" t="str">
        <f>IF(Barèmes!H497="","",Barèmes!H497)</f>
        <v/>
      </c>
      <c r="I498" s="272"/>
      <c r="J498" s="272" t="str">
        <f>Barèmes!I497</f>
        <v/>
      </c>
      <c r="K498" s="272"/>
      <c r="L498" s="315" t="str">
        <f>IF(Barèmes!L497="","",Barèmes!L497)</f>
        <v/>
      </c>
      <c r="M498" s="316" t="str">
        <f t="shared" si="31"/>
        <v/>
      </c>
      <c r="N498" s="317" t="str">
        <f t="shared" si="28"/>
        <v/>
      </c>
      <c r="O498" s="318" t="str">
        <f t="shared" si="29"/>
        <v/>
      </c>
      <c r="P498" s="319" t="str">
        <f t="shared" si="30"/>
        <v/>
      </c>
      <c r="Q498" s="320"/>
      <c r="R498" s="321"/>
    </row>
    <row r="499" spans="1:18" ht="20.100000000000001" customHeight="1" x14ac:dyDescent="0.25">
      <c r="A499" s="292">
        <v>493</v>
      </c>
      <c r="B499" s="314" t="str">
        <f>IF(Barèmes!B498="","",Barèmes!B498)</f>
        <v/>
      </c>
      <c r="C499" s="314" t="str">
        <f>IF(Barèmes!C498="","",Barèmes!C498)</f>
        <v/>
      </c>
      <c r="D499" s="314" t="str">
        <f>IF(Barèmes!D498="","",Barèmes!D498)</f>
        <v/>
      </c>
      <c r="E499" s="314" t="str">
        <f>IF(Barèmes!E498="","",Barèmes!E498)</f>
        <v/>
      </c>
      <c r="F499" s="314" t="str">
        <f>IF(Barèmes!F498="","",Barèmes!F498)</f>
        <v/>
      </c>
      <c r="G499" s="314" t="str">
        <f>IF(Barèmes!G498="","",Barèmes!G498)</f>
        <v/>
      </c>
      <c r="H499" s="314" t="str">
        <f>IF(Barèmes!H498="","",Barèmes!H498)</f>
        <v/>
      </c>
      <c r="I499" s="272"/>
      <c r="J499" s="272" t="str">
        <f>Barèmes!I498</f>
        <v/>
      </c>
      <c r="K499" s="272"/>
      <c r="L499" s="315" t="str">
        <f>IF(Barèmes!L498="","",Barèmes!L498)</f>
        <v/>
      </c>
      <c r="M499" s="316" t="str">
        <f t="shared" si="31"/>
        <v/>
      </c>
      <c r="N499" s="317" t="str">
        <f t="shared" si="28"/>
        <v/>
      </c>
      <c r="O499" s="318" t="str">
        <f t="shared" si="29"/>
        <v/>
      </c>
      <c r="P499" s="319" t="str">
        <f t="shared" si="30"/>
        <v/>
      </c>
      <c r="Q499" s="320"/>
      <c r="R499" s="321"/>
    </row>
    <row r="500" spans="1:18" ht="20.100000000000001" customHeight="1" x14ac:dyDescent="0.25">
      <c r="A500" s="292">
        <v>494</v>
      </c>
      <c r="B500" s="314" t="str">
        <f>IF(Barèmes!B499="","",Barèmes!B499)</f>
        <v/>
      </c>
      <c r="C500" s="314" t="str">
        <f>IF(Barèmes!C499="","",Barèmes!C499)</f>
        <v/>
      </c>
      <c r="D500" s="314" t="str">
        <f>IF(Barèmes!D499="","",Barèmes!D499)</f>
        <v/>
      </c>
      <c r="E500" s="314" t="str">
        <f>IF(Barèmes!E499="","",Barèmes!E499)</f>
        <v/>
      </c>
      <c r="F500" s="314" t="str">
        <f>IF(Barèmes!F499="","",Barèmes!F499)</f>
        <v/>
      </c>
      <c r="G500" s="314" t="str">
        <f>IF(Barèmes!G499="","",Barèmes!G499)</f>
        <v/>
      </c>
      <c r="H500" s="314" t="str">
        <f>IF(Barèmes!H499="","",Barèmes!H499)</f>
        <v/>
      </c>
      <c r="I500" s="272"/>
      <c r="J500" s="272" t="str">
        <f>Barèmes!I499</f>
        <v/>
      </c>
      <c r="K500" s="272"/>
      <c r="L500" s="315" t="str">
        <f>IF(Barèmes!L499="","",Barèmes!L499)</f>
        <v/>
      </c>
      <c r="M500" s="316" t="str">
        <f t="shared" si="31"/>
        <v/>
      </c>
      <c r="N500" s="317" t="str">
        <f t="shared" si="28"/>
        <v/>
      </c>
      <c r="O500" s="318" t="str">
        <f t="shared" si="29"/>
        <v/>
      </c>
      <c r="P500" s="319" t="str">
        <f t="shared" si="30"/>
        <v/>
      </c>
      <c r="Q500" s="320"/>
      <c r="R500" s="321"/>
    </row>
    <row r="501" spans="1:18" ht="20.100000000000001" customHeight="1" x14ac:dyDescent="0.25">
      <c r="A501" s="292">
        <v>495</v>
      </c>
      <c r="B501" s="314" t="str">
        <f>IF(Barèmes!B500="","",Barèmes!B500)</f>
        <v/>
      </c>
      <c r="C501" s="314" t="str">
        <f>IF(Barèmes!C500="","",Barèmes!C500)</f>
        <v/>
      </c>
      <c r="D501" s="314" t="str">
        <f>IF(Barèmes!D500="","",Barèmes!D500)</f>
        <v/>
      </c>
      <c r="E501" s="314" t="str">
        <f>IF(Barèmes!E500="","",Barèmes!E500)</f>
        <v/>
      </c>
      <c r="F501" s="314" t="str">
        <f>IF(Barèmes!F500="","",Barèmes!F500)</f>
        <v/>
      </c>
      <c r="G501" s="314" t="str">
        <f>IF(Barèmes!G500="","",Barèmes!G500)</f>
        <v/>
      </c>
      <c r="H501" s="314" t="str">
        <f>IF(Barèmes!H500="","",Barèmes!H500)</f>
        <v/>
      </c>
      <c r="I501" s="272"/>
      <c r="J501" s="272" t="str">
        <f>Barèmes!I500</f>
        <v/>
      </c>
      <c r="K501" s="272"/>
      <c r="L501" s="315" t="str">
        <f>IF(Barèmes!L500="","",Barèmes!L500)</f>
        <v/>
      </c>
      <c r="M501" s="316" t="str">
        <f t="shared" si="31"/>
        <v/>
      </c>
      <c r="N501" s="317" t="str">
        <f t="shared" si="28"/>
        <v/>
      </c>
      <c r="O501" s="318" t="str">
        <f t="shared" si="29"/>
        <v/>
      </c>
      <c r="P501" s="319" t="str">
        <f t="shared" si="30"/>
        <v/>
      </c>
      <c r="Q501" s="320"/>
      <c r="R501" s="321"/>
    </row>
    <row r="502" spans="1:18" ht="20.100000000000001" customHeight="1" x14ac:dyDescent="0.25">
      <c r="A502" s="292">
        <v>496</v>
      </c>
      <c r="B502" s="314" t="str">
        <f>IF(Barèmes!B501="","",Barèmes!B501)</f>
        <v/>
      </c>
      <c r="C502" s="314" t="str">
        <f>IF(Barèmes!C501="","",Barèmes!C501)</f>
        <v/>
      </c>
      <c r="D502" s="314" t="str">
        <f>IF(Barèmes!D501="","",Barèmes!D501)</f>
        <v/>
      </c>
      <c r="E502" s="314" t="str">
        <f>IF(Barèmes!E501="","",Barèmes!E501)</f>
        <v/>
      </c>
      <c r="F502" s="314" t="str">
        <f>IF(Barèmes!F501="","",Barèmes!F501)</f>
        <v/>
      </c>
      <c r="G502" s="314" t="str">
        <f>IF(Barèmes!G501="","",Barèmes!G501)</f>
        <v/>
      </c>
      <c r="H502" s="314" t="str">
        <f>IF(Barèmes!H501="","",Barèmes!H501)</f>
        <v/>
      </c>
      <c r="I502" s="272"/>
      <c r="J502" s="272" t="str">
        <f>Barèmes!I501</f>
        <v/>
      </c>
      <c r="K502" s="272"/>
      <c r="L502" s="315" t="str">
        <f>IF(Barèmes!L501="","",Barèmes!L501)</f>
        <v/>
      </c>
      <c r="M502" s="316" t="str">
        <f t="shared" si="31"/>
        <v/>
      </c>
      <c r="N502" s="317" t="str">
        <f t="shared" si="28"/>
        <v/>
      </c>
      <c r="O502" s="318" t="str">
        <f t="shared" si="29"/>
        <v/>
      </c>
      <c r="P502" s="319" t="str">
        <f t="shared" si="30"/>
        <v/>
      </c>
      <c r="Q502" s="320"/>
      <c r="R502" s="321"/>
    </row>
    <row r="503" spans="1:18" ht="20.100000000000001" customHeight="1" x14ac:dyDescent="0.25">
      <c r="A503" s="292">
        <v>497</v>
      </c>
      <c r="B503" s="314" t="str">
        <f>IF(Barèmes!B502="","",Barèmes!B502)</f>
        <v/>
      </c>
      <c r="C503" s="314" t="str">
        <f>IF(Barèmes!C502="","",Barèmes!C502)</f>
        <v/>
      </c>
      <c r="D503" s="314" t="str">
        <f>IF(Barèmes!D502="","",Barèmes!D502)</f>
        <v/>
      </c>
      <c r="E503" s="314" t="str">
        <f>IF(Barèmes!E502="","",Barèmes!E502)</f>
        <v/>
      </c>
      <c r="F503" s="314" t="str">
        <f>IF(Barèmes!F502="","",Barèmes!F502)</f>
        <v/>
      </c>
      <c r="G503" s="314" t="str">
        <f>IF(Barèmes!G502="","",Barèmes!G502)</f>
        <v/>
      </c>
      <c r="H503" s="314" t="str">
        <f>IF(Barèmes!H502="","",Barèmes!H502)</f>
        <v/>
      </c>
      <c r="I503" s="272"/>
      <c r="J503" s="272" t="str">
        <f>Barèmes!I502</f>
        <v/>
      </c>
      <c r="K503" s="272"/>
      <c r="L503" s="315" t="str">
        <f>IF(Barèmes!L502="","",Barèmes!L502)</f>
        <v/>
      </c>
      <c r="M503" s="316" t="str">
        <f t="shared" si="31"/>
        <v/>
      </c>
      <c r="N503" s="317" t="str">
        <f t="shared" si="28"/>
        <v/>
      </c>
      <c r="O503" s="318" t="str">
        <f t="shared" si="29"/>
        <v/>
      </c>
      <c r="P503" s="319" t="str">
        <f t="shared" si="30"/>
        <v/>
      </c>
      <c r="Q503" s="320"/>
      <c r="R503" s="321"/>
    </row>
    <row r="504" spans="1:18" ht="20.100000000000001" customHeight="1" x14ac:dyDescent="0.25">
      <c r="A504" s="292">
        <v>498</v>
      </c>
      <c r="B504" s="314" t="str">
        <f>IF(Barèmes!B503="","",Barèmes!B503)</f>
        <v/>
      </c>
      <c r="C504" s="314" t="str">
        <f>IF(Barèmes!C503="","",Barèmes!C503)</f>
        <v/>
      </c>
      <c r="D504" s="314" t="str">
        <f>IF(Barèmes!D503="","",Barèmes!D503)</f>
        <v/>
      </c>
      <c r="E504" s="314" t="str">
        <f>IF(Barèmes!E503="","",Barèmes!E503)</f>
        <v/>
      </c>
      <c r="F504" s="314" t="str">
        <f>IF(Barèmes!F503="","",Barèmes!F503)</f>
        <v/>
      </c>
      <c r="G504" s="314" t="str">
        <f>IF(Barèmes!G503="","",Barèmes!G503)</f>
        <v/>
      </c>
      <c r="H504" s="314" t="str">
        <f>IF(Barèmes!H503="","",Barèmes!H503)</f>
        <v/>
      </c>
      <c r="I504" s="272"/>
      <c r="J504" s="272" t="str">
        <f>Barèmes!I503</f>
        <v/>
      </c>
      <c r="K504" s="272"/>
      <c r="L504" s="315" t="str">
        <f>IF(Barèmes!L503="","",Barèmes!L503)</f>
        <v/>
      </c>
      <c r="M504" s="316" t="str">
        <f t="shared" si="31"/>
        <v/>
      </c>
      <c r="N504" s="317" t="str">
        <f t="shared" si="28"/>
        <v/>
      </c>
      <c r="O504" s="318" t="str">
        <f t="shared" si="29"/>
        <v/>
      </c>
      <c r="P504" s="319" t="str">
        <f t="shared" si="30"/>
        <v/>
      </c>
      <c r="Q504" s="320"/>
      <c r="R504" s="321"/>
    </row>
    <row r="505" spans="1:18" ht="20.100000000000001" customHeight="1" x14ac:dyDescent="0.25">
      <c r="A505" s="292">
        <v>499</v>
      </c>
      <c r="B505" s="314" t="str">
        <f>IF(Barèmes!B504="","",Barèmes!B504)</f>
        <v/>
      </c>
      <c r="C505" s="314" t="str">
        <f>IF(Barèmes!C504="","",Barèmes!C504)</f>
        <v/>
      </c>
      <c r="D505" s="314" t="str">
        <f>IF(Barèmes!D504="","",Barèmes!D504)</f>
        <v/>
      </c>
      <c r="E505" s="314" t="str">
        <f>IF(Barèmes!E504="","",Barèmes!E504)</f>
        <v/>
      </c>
      <c r="F505" s="314" t="str">
        <f>IF(Barèmes!F504="","",Barèmes!F504)</f>
        <v/>
      </c>
      <c r="G505" s="314" t="str">
        <f>IF(Barèmes!G504="","",Barèmes!G504)</f>
        <v/>
      </c>
      <c r="H505" s="314" t="str">
        <f>IF(Barèmes!H504="","",Barèmes!H504)</f>
        <v/>
      </c>
      <c r="I505" s="272"/>
      <c r="J505" s="272" t="str">
        <f>Barèmes!I504</f>
        <v/>
      </c>
      <c r="K505" s="272"/>
      <c r="L505" s="315" t="str">
        <f>IF(Barèmes!L504="","",Barèmes!L504)</f>
        <v/>
      </c>
      <c r="M505" s="316" t="str">
        <f t="shared" si="31"/>
        <v/>
      </c>
      <c r="N505" s="317" t="str">
        <f t="shared" si="28"/>
        <v/>
      </c>
      <c r="O505" s="318" t="str">
        <f t="shared" si="29"/>
        <v/>
      </c>
      <c r="P505" s="319" t="str">
        <f t="shared" si="30"/>
        <v/>
      </c>
      <c r="Q505" s="320"/>
      <c r="R505" s="321"/>
    </row>
    <row r="506" spans="1:18" ht="20.100000000000001" customHeight="1" x14ac:dyDescent="0.25">
      <c r="A506" s="294">
        <v>500</v>
      </c>
      <c r="B506" s="314" t="str">
        <f>IF(Barèmes!B505="","",Barèmes!B505)</f>
        <v/>
      </c>
      <c r="C506" s="314" t="str">
        <f>IF(Barèmes!C505="","",Barèmes!C505)</f>
        <v/>
      </c>
      <c r="D506" s="314" t="str">
        <f>IF(Barèmes!D505="","",Barèmes!D505)</f>
        <v/>
      </c>
      <c r="E506" s="314" t="str">
        <f>IF(Barèmes!E505="","",Barèmes!E505)</f>
        <v/>
      </c>
      <c r="F506" s="314" t="str">
        <f>IF(Barèmes!F505="","",Barèmes!F505)</f>
        <v/>
      </c>
      <c r="G506" s="314" t="str">
        <f>IF(Barèmes!G505="","",Barèmes!G505)</f>
        <v/>
      </c>
      <c r="H506" s="314" t="str">
        <f>IF(Barèmes!H505="","",Barèmes!H505)</f>
        <v/>
      </c>
      <c r="I506" s="322"/>
      <c r="J506" s="272" t="str">
        <f>Barèmes!I505</f>
        <v/>
      </c>
      <c r="K506" s="322"/>
      <c r="L506" s="315" t="str">
        <f>IF(Barèmes!L505="","",Barèmes!L505)</f>
        <v/>
      </c>
      <c r="M506" s="316" t="str">
        <f t="shared" si="31"/>
        <v/>
      </c>
      <c r="N506" s="323" t="str">
        <f t="shared" si="28"/>
        <v/>
      </c>
      <c r="O506" s="324" t="str">
        <f t="shared" si="29"/>
        <v/>
      </c>
      <c r="P506" s="325" t="str">
        <f t="shared" si="30"/>
        <v/>
      </c>
      <c r="Q506" s="326"/>
      <c r="R506" s="327"/>
    </row>
    <row r="507" spans="1:18" s="328" customFormat="1" ht="20.100000000000001" customHeight="1" x14ac:dyDescent="0.3">
      <c r="G507" s="329"/>
      <c r="H507" s="329"/>
      <c r="L507" s="330" t="s">
        <v>95</v>
      </c>
      <c r="M507" s="331">
        <f>SUM(M7:M506)</f>
        <v>0</v>
      </c>
      <c r="O507" s="330" t="s">
        <v>95</v>
      </c>
      <c r="P507" s="331">
        <f>SUM(P7:P506)</f>
        <v>0</v>
      </c>
      <c r="R507" s="332"/>
    </row>
  </sheetData>
  <mergeCells count="6">
    <mergeCell ref="A1:R1"/>
    <mergeCell ref="A2:R2"/>
    <mergeCell ref="A3:A4"/>
    <mergeCell ref="I3:K3"/>
    <mergeCell ref="D4:E4"/>
    <mergeCell ref="I4:K4"/>
  </mergeCells>
  <conditionalFormatting sqref="A7:R506">
    <cfRule type="expression" dxfId="3" priority="15">
      <formula>$R7="Oui"</formula>
    </cfRule>
  </conditionalFormatting>
  <dataValidations count="3">
    <dataValidation type="list" allowBlank="1" showInputMessage="1" showErrorMessage="1" sqref="N8:N506">
      <formula1>0</formula1>
      <formula2>0</formula2>
    </dataValidation>
    <dataValidation type="decimal" operator="greaterThan" allowBlank="1" showInputMessage="1" showErrorMessage="1" sqref="P7:P506">
      <formula1>0</formula1>
      <formula2>0</formula2>
    </dataValidation>
    <dataValidation type="list" allowBlank="1" showInputMessage="1" showErrorMessage="1" sqref="R7:R506">
      <formula1>"Oui"</formula1>
      <formula2>0</formula2>
    </dataValidation>
  </dataValidations>
  <pageMargins left="0.7" right="0.7" top="0.75" bottom="0.75" header="0.51180555555555496" footer="0.51180555555555496"/>
  <pageSetup paperSize="9"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MK529"/>
  <sheetViews>
    <sheetView zoomScale="85" zoomScaleNormal="85" workbookViewId="0">
      <selection activeCell="M7" sqref="M7:M8"/>
    </sheetView>
  </sheetViews>
  <sheetFormatPr baseColWidth="10" defaultColWidth="9.140625" defaultRowHeight="15" x14ac:dyDescent="0.25"/>
  <cols>
    <col min="1" max="1" width="10.7109375" style="298" customWidth="1"/>
    <col min="2" max="2" width="31.42578125" style="298" customWidth="1"/>
    <col min="3" max="3" width="59.85546875" style="298" customWidth="1"/>
    <col min="4" max="5" width="31.42578125" style="298" customWidth="1"/>
    <col min="6" max="8" width="17.7109375" style="298" customWidth="1"/>
    <col min="9" max="9" width="72.28515625" style="298" customWidth="1"/>
    <col min="10" max="11" width="17.7109375" style="298" customWidth="1"/>
    <col min="12" max="12" width="75.7109375" style="298" customWidth="1"/>
    <col min="13" max="13" width="10.7109375" style="298" customWidth="1"/>
    <col min="14" max="15" width="11.42578125" style="298"/>
    <col min="16" max="16" width="24.140625" style="298" customWidth="1"/>
    <col min="17" max="17" width="24.140625" style="298" hidden="1" customWidth="1"/>
    <col min="18" max="18" width="34.42578125" style="298" hidden="1" customWidth="1"/>
    <col min="19" max="19" width="33.140625" style="298" customWidth="1"/>
    <col min="20" max="20" width="44" style="298" customWidth="1"/>
    <col min="21" max="21" width="39.5703125" style="298" customWidth="1"/>
    <col min="22" max="1025" width="11.42578125" style="298"/>
  </cols>
  <sheetData>
    <row r="1" spans="1:18" ht="30" customHeight="1" x14ac:dyDescent="0.25">
      <c r="A1" s="488" t="s">
        <v>168</v>
      </c>
      <c r="B1" s="488"/>
      <c r="C1" s="488"/>
      <c r="D1" s="488"/>
      <c r="E1" s="488"/>
      <c r="F1" s="488"/>
      <c r="G1" s="488"/>
      <c r="H1" s="488"/>
      <c r="I1" s="488"/>
      <c r="J1" s="488"/>
      <c r="K1" s="488"/>
      <c r="L1" s="488"/>
      <c r="M1" s="488"/>
      <c r="Q1" s="333" t="s">
        <v>14</v>
      </c>
      <c r="R1" s="334">
        <f>SUMIFS($K$7:$K$506,$D$7:$D$506,"Salaire_technicien")</f>
        <v>0</v>
      </c>
    </row>
    <row r="2" spans="1:18" ht="45" customHeight="1" x14ac:dyDescent="0.25">
      <c r="A2" s="493" t="s">
        <v>187</v>
      </c>
      <c r="B2" s="493"/>
      <c r="C2" s="493"/>
      <c r="D2" s="493"/>
      <c r="E2" s="493"/>
      <c r="F2" s="493"/>
      <c r="G2" s="493"/>
      <c r="H2" s="493"/>
      <c r="I2" s="493"/>
      <c r="J2" s="493"/>
      <c r="K2" s="493"/>
      <c r="L2" s="493"/>
      <c r="M2" s="493"/>
      <c r="Q2" s="335" t="s">
        <v>15</v>
      </c>
      <c r="R2" s="336">
        <f>SUMIFS($K$7:$K$506,$D$7:$D$506,"Salaire_ingénieur")</f>
        <v>0</v>
      </c>
    </row>
    <row r="3" spans="1:18" ht="43.15" customHeight="1" x14ac:dyDescent="0.25">
      <c r="A3" s="490" t="s">
        <v>74</v>
      </c>
      <c r="B3" s="251" t="s">
        <v>188</v>
      </c>
      <c r="C3" s="251" t="s">
        <v>132</v>
      </c>
      <c r="D3" s="251" t="s">
        <v>189</v>
      </c>
      <c r="E3" s="251" t="s">
        <v>190</v>
      </c>
      <c r="F3" s="251" t="s">
        <v>134</v>
      </c>
      <c r="G3" s="251" t="s">
        <v>103</v>
      </c>
      <c r="H3" s="302" t="s">
        <v>181</v>
      </c>
      <c r="I3" s="302" t="s">
        <v>191</v>
      </c>
      <c r="J3" s="302" t="s">
        <v>182</v>
      </c>
      <c r="K3" s="302" t="s">
        <v>183</v>
      </c>
      <c r="L3" s="302" t="s">
        <v>161</v>
      </c>
      <c r="M3" s="303" t="s">
        <v>176</v>
      </c>
      <c r="Q3" s="335" t="s">
        <v>192</v>
      </c>
      <c r="R3" s="336">
        <f>SUMIFS($K$7:$K$506,$D$7:$D$506,"Salaire_Chercheur")</f>
        <v>0</v>
      </c>
    </row>
    <row r="4" spans="1:18" ht="42.75" customHeight="1" x14ac:dyDescent="0.25">
      <c r="A4" s="490"/>
      <c r="B4" s="256" t="s">
        <v>193</v>
      </c>
      <c r="C4" s="256" t="s">
        <v>194</v>
      </c>
      <c r="D4" s="256" t="s">
        <v>195</v>
      </c>
      <c r="E4" s="256" t="s">
        <v>196</v>
      </c>
      <c r="F4" s="256"/>
      <c r="G4" s="256"/>
      <c r="H4" s="337"/>
      <c r="I4" s="257" t="s">
        <v>177</v>
      </c>
      <c r="J4" s="257"/>
      <c r="K4" s="305"/>
      <c r="L4" s="257"/>
      <c r="M4" s="338"/>
      <c r="Q4" s="339" t="s">
        <v>197</v>
      </c>
      <c r="R4" s="340">
        <f>SUMIFS($K$7:$K$506,$D$7:$D$506,"Salaire_Directeur")</f>
        <v>0</v>
      </c>
    </row>
    <row r="5" spans="1:18" x14ac:dyDescent="0.25">
      <c r="A5" s="260" t="s">
        <v>90</v>
      </c>
      <c r="B5" s="341" t="s">
        <v>198</v>
      </c>
      <c r="C5" s="342">
        <v>15</v>
      </c>
      <c r="D5" s="342">
        <v>20</v>
      </c>
      <c r="E5" s="343"/>
      <c r="F5" s="264">
        <v>5.19</v>
      </c>
      <c r="G5" s="264">
        <f>IF(B5="","",IF(AND(B5="Internes",C5&gt;=12),5.19*D5*C5,IF(AND(B5="Internes",C5&lt;12),11.42*D5*C5,IF(AND(B5="Mayotte",C5&gt;=12),12*D5*C5,IF(AND(B5="Mayotte",C5&lt;12),21.53*D5*C5,IF(AND(B5="Hors territoire",C5&gt;=12),23.73*D5*C5,IF(AND(B5="Hors territoire",C5&lt;12),39.97*D5*C5,"")))))))</f>
        <v>1557.0000000000002</v>
      </c>
      <c r="H5" s="264">
        <v>1557</v>
      </c>
      <c r="I5" s="266"/>
      <c r="J5" s="344">
        <v>1557</v>
      </c>
      <c r="K5" s="344">
        <v>1557</v>
      </c>
      <c r="L5" s="310"/>
      <c r="M5" s="269" t="s">
        <v>72</v>
      </c>
    </row>
    <row r="6" spans="1:18" ht="25.5" customHeight="1" x14ac:dyDescent="0.3">
      <c r="A6" s="345"/>
      <c r="B6" s="271"/>
      <c r="C6" s="271"/>
      <c r="D6" s="346"/>
      <c r="E6" s="346"/>
      <c r="F6" s="347"/>
      <c r="G6" s="347"/>
      <c r="H6" s="348">
        <f>SUM(H7:H506)</f>
        <v>0</v>
      </c>
      <c r="I6" s="276"/>
      <c r="J6" s="311" t="s">
        <v>65</v>
      </c>
      <c r="K6" s="312">
        <f>SUM(K7:K506)</f>
        <v>0</v>
      </c>
      <c r="L6" s="271"/>
      <c r="M6" s="278"/>
    </row>
    <row r="7" spans="1:18" ht="25.5" customHeight="1" x14ac:dyDescent="0.25">
      <c r="A7" s="349">
        <v>1</v>
      </c>
      <c r="B7" s="350" t="str">
        <f>IF(OCS!B6="","",OCS!B6)</f>
        <v/>
      </c>
      <c r="C7" s="350" t="str">
        <f>IF(OCS!C6="","",OCS!C6)</f>
        <v/>
      </c>
      <c r="D7" s="350" t="str">
        <f>IF(OCS!D6="","",OCS!D6)</f>
        <v/>
      </c>
      <c r="E7" s="350"/>
      <c r="F7" s="351" t="str">
        <f>IF(OCS!E6="","",OCS!E6)</f>
        <v/>
      </c>
      <c r="G7" s="351">
        <f>IF(OCS!F6="","",OCS!F6)</f>
        <v>0</v>
      </c>
      <c r="H7" s="351">
        <f t="shared" ref="H7:H70" si="0">IFERROR(E7*F7,0)</f>
        <v>0</v>
      </c>
      <c r="I7" s="317" t="str">
        <f>IF(OR(G7="",H7=""),"",IF($H7&gt;G7,"Le montant éligible ne peut être supérieur au montant présenté",""))</f>
        <v/>
      </c>
      <c r="J7" s="319">
        <f t="shared" ref="J7:J70" si="1">IF(H7="","",MIN(H7,G7))</f>
        <v>0</v>
      </c>
      <c r="K7" s="352" t="str">
        <f t="shared" ref="K7:K70" si="2">IF(MIN(H7,J7)=0,"",MIN(H7,J7))</f>
        <v/>
      </c>
      <c r="L7" s="320"/>
      <c r="M7" s="321"/>
    </row>
    <row r="8" spans="1:18" ht="25.5" customHeight="1" x14ac:dyDescent="0.25">
      <c r="A8" s="349">
        <v>2</v>
      </c>
      <c r="B8" s="350" t="str">
        <f>IF(OCS!B7="","",OCS!B7)</f>
        <v/>
      </c>
      <c r="C8" s="350" t="str">
        <f>IF(OCS!C7="","",OCS!C7)</f>
        <v/>
      </c>
      <c r="D8" s="350" t="str">
        <f>IF(OCS!D7="","",OCS!D7)</f>
        <v/>
      </c>
      <c r="E8" s="350"/>
      <c r="F8" s="351" t="str">
        <f>IF(OCS!E7="","",OCS!E7)</f>
        <v/>
      </c>
      <c r="G8" s="351">
        <f>IF(OCS!F7="","",OCS!F7)</f>
        <v>0</v>
      </c>
      <c r="H8" s="351">
        <f t="shared" si="0"/>
        <v>0</v>
      </c>
      <c r="I8" s="317"/>
      <c r="J8" s="319">
        <f t="shared" si="1"/>
        <v>0</v>
      </c>
      <c r="K8" s="352" t="str">
        <f t="shared" si="2"/>
        <v/>
      </c>
      <c r="L8" s="320"/>
      <c r="M8" s="321"/>
    </row>
    <row r="9" spans="1:18" ht="25.5" customHeight="1" x14ac:dyDescent="0.25">
      <c r="A9" s="349">
        <v>3</v>
      </c>
      <c r="B9" s="350" t="str">
        <f>IF(OCS!B8="","",OCS!B8)</f>
        <v/>
      </c>
      <c r="C9" s="350" t="str">
        <f>IF(OCS!C8="","",OCS!C8)</f>
        <v/>
      </c>
      <c r="D9" s="350" t="str">
        <f>IF(OCS!D8="","",OCS!D8)</f>
        <v/>
      </c>
      <c r="E9" s="350"/>
      <c r="F9" s="351" t="str">
        <f>IF(OCS!E8="","",OCS!E8)</f>
        <v/>
      </c>
      <c r="G9" s="351">
        <f>IF(OCS!F8="","",OCS!F8)</f>
        <v>0</v>
      </c>
      <c r="H9" s="351">
        <f t="shared" si="0"/>
        <v>0</v>
      </c>
      <c r="I9" s="317" t="str">
        <f t="shared" ref="I9:I72" si="3">IF(OR(G9="",H9=""),"",IF($H9&gt;G9,"Le montant éligible ne peut être supérieur au montant présenté",""))</f>
        <v/>
      </c>
      <c r="J9" s="319">
        <f t="shared" si="1"/>
        <v>0</v>
      </c>
      <c r="K9" s="352" t="str">
        <f t="shared" si="2"/>
        <v/>
      </c>
      <c r="L9" s="320"/>
      <c r="M9" s="321"/>
    </row>
    <row r="10" spans="1:18" ht="25.5" customHeight="1" x14ac:dyDescent="0.25">
      <c r="A10" s="349">
        <v>4</v>
      </c>
      <c r="B10" s="350" t="str">
        <f>IF(OCS!B9="","",OCS!B9)</f>
        <v/>
      </c>
      <c r="C10" s="350" t="str">
        <f>IF(OCS!C9="","",OCS!C9)</f>
        <v/>
      </c>
      <c r="D10" s="350" t="str">
        <f>IF(OCS!D9="","",OCS!D9)</f>
        <v/>
      </c>
      <c r="E10" s="350"/>
      <c r="F10" s="351" t="str">
        <f>IF(OCS!E9="","",OCS!E9)</f>
        <v/>
      </c>
      <c r="G10" s="351">
        <f>IF(OCS!F9="","",OCS!F9)</f>
        <v>0</v>
      </c>
      <c r="H10" s="351">
        <f t="shared" si="0"/>
        <v>0</v>
      </c>
      <c r="I10" s="317" t="str">
        <f t="shared" si="3"/>
        <v/>
      </c>
      <c r="J10" s="319">
        <f t="shared" si="1"/>
        <v>0</v>
      </c>
      <c r="K10" s="352" t="str">
        <f t="shared" si="2"/>
        <v/>
      </c>
      <c r="L10" s="320"/>
      <c r="M10" s="321"/>
    </row>
    <row r="11" spans="1:18" ht="25.5" customHeight="1" x14ac:dyDescent="0.25">
      <c r="A11" s="349">
        <v>5</v>
      </c>
      <c r="B11" s="350" t="str">
        <f>IF(OCS!B10="","",OCS!B10)</f>
        <v/>
      </c>
      <c r="C11" s="350" t="str">
        <f>IF(OCS!C10="","",OCS!C10)</f>
        <v/>
      </c>
      <c r="D11" s="350" t="str">
        <f>IF(OCS!D10="","",OCS!D10)</f>
        <v/>
      </c>
      <c r="E11" s="350"/>
      <c r="F11" s="351" t="str">
        <f>IF(OCS!E10="","",OCS!E10)</f>
        <v/>
      </c>
      <c r="G11" s="351">
        <f>IF(OCS!F10="","",OCS!F10)</f>
        <v>0</v>
      </c>
      <c r="H11" s="351">
        <f t="shared" si="0"/>
        <v>0</v>
      </c>
      <c r="I11" s="317" t="str">
        <f t="shared" si="3"/>
        <v/>
      </c>
      <c r="J11" s="319">
        <f t="shared" si="1"/>
        <v>0</v>
      </c>
      <c r="K11" s="352" t="str">
        <f t="shared" si="2"/>
        <v/>
      </c>
      <c r="L11" s="320"/>
      <c r="M11" s="321"/>
    </row>
    <row r="12" spans="1:18" ht="25.5" customHeight="1" x14ac:dyDescent="0.25">
      <c r="A12" s="349">
        <v>6</v>
      </c>
      <c r="B12" s="350" t="str">
        <f>IF(OCS!B11="","",OCS!B11)</f>
        <v/>
      </c>
      <c r="C12" s="350" t="str">
        <f>IF(OCS!C11="","",OCS!C11)</f>
        <v/>
      </c>
      <c r="D12" s="350" t="str">
        <f>IF(OCS!D11="","",OCS!D11)</f>
        <v/>
      </c>
      <c r="E12" s="350"/>
      <c r="F12" s="351" t="str">
        <f>IF(OCS!E11="","",OCS!E11)</f>
        <v/>
      </c>
      <c r="G12" s="351">
        <f>IF(OCS!F11="","",OCS!F11)</f>
        <v>0</v>
      </c>
      <c r="H12" s="351">
        <f t="shared" si="0"/>
        <v>0</v>
      </c>
      <c r="I12" s="317" t="str">
        <f t="shared" si="3"/>
        <v/>
      </c>
      <c r="J12" s="319">
        <f t="shared" si="1"/>
        <v>0</v>
      </c>
      <c r="K12" s="352" t="str">
        <f t="shared" si="2"/>
        <v/>
      </c>
      <c r="L12" s="320"/>
      <c r="M12" s="321"/>
    </row>
    <row r="13" spans="1:18" ht="20.100000000000001" customHeight="1" x14ac:dyDescent="0.25">
      <c r="A13" s="349">
        <v>7</v>
      </c>
      <c r="B13" s="350" t="str">
        <f>IF(OCS!B12="","",OCS!B12)</f>
        <v/>
      </c>
      <c r="C13" s="350" t="str">
        <f>IF(OCS!C12="","",OCS!C12)</f>
        <v/>
      </c>
      <c r="D13" s="350" t="str">
        <f>IF(OCS!D12="","",OCS!D12)</f>
        <v/>
      </c>
      <c r="E13" s="350"/>
      <c r="F13" s="351" t="str">
        <f>IF(OCS!E12="","",OCS!E12)</f>
        <v/>
      </c>
      <c r="G13" s="351">
        <f>IF(OCS!F12="","",OCS!F12)</f>
        <v>0</v>
      </c>
      <c r="H13" s="351">
        <f t="shared" si="0"/>
        <v>0</v>
      </c>
      <c r="I13" s="317" t="str">
        <f t="shared" si="3"/>
        <v/>
      </c>
      <c r="J13" s="319">
        <f t="shared" si="1"/>
        <v>0</v>
      </c>
      <c r="K13" s="352" t="str">
        <f t="shared" si="2"/>
        <v/>
      </c>
      <c r="L13" s="320"/>
      <c r="M13" s="321"/>
    </row>
    <row r="14" spans="1:18" ht="20.100000000000001" customHeight="1" x14ac:dyDescent="0.25">
      <c r="A14" s="349">
        <v>8</v>
      </c>
      <c r="B14" s="350" t="str">
        <f>IF(OCS!B13="","",OCS!B13)</f>
        <v/>
      </c>
      <c r="C14" s="350" t="str">
        <f>IF(OCS!C13="","",OCS!C13)</f>
        <v/>
      </c>
      <c r="D14" s="350" t="str">
        <f>IF(OCS!D13="","",OCS!D13)</f>
        <v/>
      </c>
      <c r="E14" s="350"/>
      <c r="F14" s="351" t="str">
        <f>IF(OCS!E13="","",OCS!E13)</f>
        <v/>
      </c>
      <c r="G14" s="351">
        <f>IF(OCS!F13="","",OCS!F13)</f>
        <v>0</v>
      </c>
      <c r="H14" s="351">
        <f t="shared" si="0"/>
        <v>0</v>
      </c>
      <c r="I14" s="317" t="str">
        <f t="shared" si="3"/>
        <v/>
      </c>
      <c r="J14" s="319">
        <f t="shared" si="1"/>
        <v>0</v>
      </c>
      <c r="K14" s="352" t="str">
        <f t="shared" si="2"/>
        <v/>
      </c>
      <c r="L14" s="320"/>
      <c r="M14" s="321"/>
    </row>
    <row r="15" spans="1:18" ht="20.100000000000001" customHeight="1" x14ac:dyDescent="0.25">
      <c r="A15" s="349">
        <v>9</v>
      </c>
      <c r="B15" s="350" t="str">
        <f>IF(OCS!B14="","",OCS!B14)</f>
        <v/>
      </c>
      <c r="C15" s="350" t="str">
        <f>IF(OCS!C14="","",OCS!C14)</f>
        <v/>
      </c>
      <c r="D15" s="350" t="str">
        <f>IF(OCS!D14="","",OCS!D14)</f>
        <v/>
      </c>
      <c r="E15" s="350"/>
      <c r="F15" s="351" t="str">
        <f>IF(OCS!E14="","",OCS!E14)</f>
        <v/>
      </c>
      <c r="G15" s="351">
        <f>IF(OCS!F14="","",OCS!F14)</f>
        <v>0</v>
      </c>
      <c r="H15" s="351">
        <f t="shared" si="0"/>
        <v>0</v>
      </c>
      <c r="I15" s="317" t="str">
        <f t="shared" si="3"/>
        <v/>
      </c>
      <c r="J15" s="319">
        <f t="shared" si="1"/>
        <v>0</v>
      </c>
      <c r="K15" s="352" t="str">
        <f t="shared" si="2"/>
        <v/>
      </c>
      <c r="L15" s="320"/>
      <c r="M15" s="321"/>
    </row>
    <row r="16" spans="1:18" ht="20.100000000000001" customHeight="1" x14ac:dyDescent="0.25">
      <c r="A16" s="349">
        <v>10</v>
      </c>
      <c r="B16" s="350" t="str">
        <f>IF(OCS!B15="","",OCS!B15)</f>
        <v/>
      </c>
      <c r="C16" s="350" t="str">
        <f>IF(OCS!C15="","",OCS!C15)</f>
        <v/>
      </c>
      <c r="D16" s="350" t="str">
        <f>IF(OCS!D15="","",OCS!D15)</f>
        <v/>
      </c>
      <c r="E16" s="350"/>
      <c r="F16" s="351" t="str">
        <f>IF(OCS!E15="","",OCS!E15)</f>
        <v/>
      </c>
      <c r="G16" s="351">
        <f>IF(OCS!F15="","",OCS!F15)</f>
        <v>0</v>
      </c>
      <c r="H16" s="351">
        <f t="shared" si="0"/>
        <v>0</v>
      </c>
      <c r="I16" s="317" t="str">
        <f t="shared" si="3"/>
        <v/>
      </c>
      <c r="J16" s="319">
        <f t="shared" si="1"/>
        <v>0</v>
      </c>
      <c r="K16" s="352" t="str">
        <f t="shared" si="2"/>
        <v/>
      </c>
      <c r="L16" s="320"/>
      <c r="M16" s="321"/>
    </row>
    <row r="17" spans="1:13" ht="20.100000000000001" customHeight="1" x14ac:dyDescent="0.25">
      <c r="A17" s="349">
        <v>11</v>
      </c>
      <c r="B17" s="350" t="str">
        <f>IF(OCS!B16="","",OCS!B16)</f>
        <v/>
      </c>
      <c r="C17" s="350" t="str">
        <f>IF(OCS!C16="","",OCS!C16)</f>
        <v/>
      </c>
      <c r="D17" s="350" t="str">
        <f>IF(OCS!D16="","",OCS!D16)</f>
        <v/>
      </c>
      <c r="E17" s="350"/>
      <c r="F17" s="351" t="str">
        <f>IF(OCS!E16="","",OCS!E16)</f>
        <v/>
      </c>
      <c r="G17" s="351">
        <f>IF(OCS!F16="","",OCS!F16)</f>
        <v>0</v>
      </c>
      <c r="H17" s="351">
        <f t="shared" si="0"/>
        <v>0</v>
      </c>
      <c r="I17" s="317" t="str">
        <f t="shared" si="3"/>
        <v/>
      </c>
      <c r="J17" s="319">
        <f t="shared" si="1"/>
        <v>0</v>
      </c>
      <c r="K17" s="352" t="str">
        <f t="shared" si="2"/>
        <v/>
      </c>
      <c r="L17" s="320"/>
      <c r="M17" s="321"/>
    </row>
    <row r="18" spans="1:13" ht="20.100000000000001" customHeight="1" x14ac:dyDescent="0.25">
      <c r="A18" s="349">
        <v>12</v>
      </c>
      <c r="B18" s="350" t="str">
        <f>IF(OCS!B17="","",OCS!B17)</f>
        <v/>
      </c>
      <c r="C18" s="350" t="str">
        <f>IF(OCS!C17="","",OCS!C17)</f>
        <v/>
      </c>
      <c r="D18" s="350" t="str">
        <f>IF(OCS!D17="","",OCS!D17)</f>
        <v/>
      </c>
      <c r="E18" s="350"/>
      <c r="F18" s="351" t="str">
        <f>IF(OCS!E17="","",OCS!E17)</f>
        <v/>
      </c>
      <c r="G18" s="351">
        <f>IF(OCS!F17="","",OCS!F17)</f>
        <v>0</v>
      </c>
      <c r="H18" s="351">
        <f t="shared" si="0"/>
        <v>0</v>
      </c>
      <c r="I18" s="317" t="str">
        <f t="shared" si="3"/>
        <v/>
      </c>
      <c r="J18" s="319">
        <f t="shared" si="1"/>
        <v>0</v>
      </c>
      <c r="K18" s="352" t="str">
        <f t="shared" si="2"/>
        <v/>
      </c>
      <c r="L18" s="320"/>
      <c r="M18" s="321"/>
    </row>
    <row r="19" spans="1:13" ht="20.100000000000001" customHeight="1" x14ac:dyDescent="0.25">
      <c r="A19" s="349">
        <v>13</v>
      </c>
      <c r="B19" s="350" t="str">
        <f>IF(OCS!B18="","",OCS!B18)</f>
        <v/>
      </c>
      <c r="C19" s="350" t="str">
        <f>IF(OCS!C18="","",OCS!C18)</f>
        <v/>
      </c>
      <c r="D19" s="350" t="str">
        <f>IF(OCS!D18="","",OCS!D18)</f>
        <v/>
      </c>
      <c r="E19" s="350"/>
      <c r="F19" s="351" t="str">
        <f>IF(OCS!E18="","",OCS!E18)</f>
        <v/>
      </c>
      <c r="G19" s="351">
        <f>IF(OCS!F18="","",OCS!F18)</f>
        <v>0</v>
      </c>
      <c r="H19" s="351">
        <f t="shared" si="0"/>
        <v>0</v>
      </c>
      <c r="I19" s="317" t="str">
        <f t="shared" si="3"/>
        <v/>
      </c>
      <c r="J19" s="319">
        <f t="shared" si="1"/>
        <v>0</v>
      </c>
      <c r="K19" s="352" t="str">
        <f t="shared" si="2"/>
        <v/>
      </c>
      <c r="L19" s="320"/>
      <c r="M19" s="321"/>
    </row>
    <row r="20" spans="1:13" ht="20.100000000000001" customHeight="1" x14ac:dyDescent="0.25">
      <c r="A20" s="349">
        <v>14</v>
      </c>
      <c r="B20" s="350" t="str">
        <f>IF(OCS!B19="","",OCS!B19)</f>
        <v/>
      </c>
      <c r="C20" s="350" t="str">
        <f>IF(OCS!C19="","",OCS!C19)</f>
        <v/>
      </c>
      <c r="D20" s="350" t="str">
        <f>IF(OCS!D19="","",OCS!D19)</f>
        <v/>
      </c>
      <c r="E20" s="350"/>
      <c r="F20" s="351" t="str">
        <f>IF(OCS!E19="","",OCS!E19)</f>
        <v/>
      </c>
      <c r="G20" s="351">
        <f>IF(OCS!F19="","",OCS!F19)</f>
        <v>0</v>
      </c>
      <c r="H20" s="351">
        <f t="shared" si="0"/>
        <v>0</v>
      </c>
      <c r="I20" s="317" t="str">
        <f t="shared" si="3"/>
        <v/>
      </c>
      <c r="J20" s="319">
        <f t="shared" si="1"/>
        <v>0</v>
      </c>
      <c r="K20" s="352" t="str">
        <f t="shared" si="2"/>
        <v/>
      </c>
      <c r="L20" s="320"/>
      <c r="M20" s="321"/>
    </row>
    <row r="21" spans="1:13" ht="20.100000000000001" customHeight="1" x14ac:dyDescent="0.25">
      <c r="A21" s="349">
        <v>15</v>
      </c>
      <c r="B21" s="350" t="str">
        <f>IF(OCS!B20="","",OCS!B20)</f>
        <v/>
      </c>
      <c r="C21" s="350" t="str">
        <f>IF(OCS!C20="","",OCS!C20)</f>
        <v/>
      </c>
      <c r="D21" s="350" t="str">
        <f>IF(OCS!D20="","",OCS!D20)</f>
        <v/>
      </c>
      <c r="E21" s="350"/>
      <c r="F21" s="351" t="str">
        <f>IF(OCS!E20="","",OCS!E20)</f>
        <v/>
      </c>
      <c r="G21" s="351">
        <f>IF(OCS!F20="","",OCS!F20)</f>
        <v>0</v>
      </c>
      <c r="H21" s="351">
        <f t="shared" si="0"/>
        <v>0</v>
      </c>
      <c r="I21" s="317" t="str">
        <f t="shared" si="3"/>
        <v/>
      </c>
      <c r="J21" s="319">
        <f t="shared" si="1"/>
        <v>0</v>
      </c>
      <c r="K21" s="352" t="str">
        <f t="shared" si="2"/>
        <v/>
      </c>
      <c r="L21" s="320"/>
      <c r="M21" s="321"/>
    </row>
    <row r="22" spans="1:13" ht="20.100000000000001" customHeight="1" x14ac:dyDescent="0.25">
      <c r="A22" s="349">
        <v>16</v>
      </c>
      <c r="B22" s="350" t="str">
        <f>IF(OCS!B21="","",OCS!B21)</f>
        <v/>
      </c>
      <c r="C22" s="350" t="str">
        <f>IF(OCS!C21="","",OCS!C21)</f>
        <v/>
      </c>
      <c r="D22" s="350" t="str">
        <f>IF(OCS!D21="","",OCS!D21)</f>
        <v/>
      </c>
      <c r="E22" s="350"/>
      <c r="F22" s="351" t="str">
        <f>IF(OCS!E21="","",OCS!E21)</f>
        <v/>
      </c>
      <c r="G22" s="351">
        <f>IF(OCS!F21="","",OCS!F21)</f>
        <v>0</v>
      </c>
      <c r="H22" s="351">
        <f t="shared" si="0"/>
        <v>0</v>
      </c>
      <c r="I22" s="317" t="str">
        <f t="shared" si="3"/>
        <v/>
      </c>
      <c r="J22" s="319">
        <f t="shared" si="1"/>
        <v>0</v>
      </c>
      <c r="K22" s="352" t="str">
        <f t="shared" si="2"/>
        <v/>
      </c>
      <c r="L22" s="320"/>
      <c r="M22" s="321"/>
    </row>
    <row r="23" spans="1:13" ht="20.100000000000001" customHeight="1" x14ac:dyDescent="0.25">
      <c r="A23" s="349">
        <v>17</v>
      </c>
      <c r="B23" s="350" t="str">
        <f>IF(OCS!B22="","",OCS!B22)</f>
        <v/>
      </c>
      <c r="C23" s="350" t="str">
        <f>IF(OCS!C22="","",OCS!C22)</f>
        <v/>
      </c>
      <c r="D23" s="350" t="str">
        <f>IF(OCS!D22="","",OCS!D22)</f>
        <v/>
      </c>
      <c r="E23" s="350"/>
      <c r="F23" s="351" t="str">
        <f>IF(OCS!E22="","",OCS!E22)</f>
        <v/>
      </c>
      <c r="G23" s="351">
        <f>IF(OCS!F22="","",OCS!F22)</f>
        <v>0</v>
      </c>
      <c r="H23" s="351">
        <f t="shared" si="0"/>
        <v>0</v>
      </c>
      <c r="I23" s="317" t="str">
        <f t="shared" si="3"/>
        <v/>
      </c>
      <c r="J23" s="319">
        <f t="shared" si="1"/>
        <v>0</v>
      </c>
      <c r="K23" s="352" t="str">
        <f t="shared" si="2"/>
        <v/>
      </c>
      <c r="L23" s="320"/>
      <c r="M23" s="321"/>
    </row>
    <row r="24" spans="1:13" ht="20.100000000000001" customHeight="1" x14ac:dyDescent="0.25">
      <c r="A24" s="349">
        <v>18</v>
      </c>
      <c r="B24" s="350" t="str">
        <f>IF(OCS!B23="","",OCS!B23)</f>
        <v/>
      </c>
      <c r="C24" s="350" t="str">
        <f>IF(OCS!C23="","",OCS!C23)</f>
        <v/>
      </c>
      <c r="D24" s="350" t="str">
        <f>IF(OCS!D23="","",OCS!D23)</f>
        <v/>
      </c>
      <c r="E24" s="350"/>
      <c r="F24" s="351" t="str">
        <f>IF(OCS!E23="","",OCS!E23)</f>
        <v/>
      </c>
      <c r="G24" s="351">
        <f>IF(OCS!F23="","",OCS!F23)</f>
        <v>0</v>
      </c>
      <c r="H24" s="351">
        <f t="shared" si="0"/>
        <v>0</v>
      </c>
      <c r="I24" s="317" t="str">
        <f t="shared" si="3"/>
        <v/>
      </c>
      <c r="J24" s="319">
        <f t="shared" si="1"/>
        <v>0</v>
      </c>
      <c r="K24" s="352" t="str">
        <f t="shared" si="2"/>
        <v/>
      </c>
      <c r="L24" s="320"/>
      <c r="M24" s="321"/>
    </row>
    <row r="25" spans="1:13" ht="20.100000000000001" customHeight="1" x14ac:dyDescent="0.25">
      <c r="A25" s="349">
        <v>19</v>
      </c>
      <c r="B25" s="350" t="str">
        <f>IF(OCS!B24="","",OCS!B24)</f>
        <v/>
      </c>
      <c r="C25" s="350" t="str">
        <f>IF(OCS!C24="","",OCS!C24)</f>
        <v/>
      </c>
      <c r="D25" s="350" t="str">
        <f>IF(OCS!D24="","",OCS!D24)</f>
        <v/>
      </c>
      <c r="E25" s="350"/>
      <c r="F25" s="351" t="str">
        <f>IF(OCS!E24="","",OCS!E24)</f>
        <v/>
      </c>
      <c r="G25" s="351">
        <f>IF(OCS!F24="","",OCS!F24)</f>
        <v>0</v>
      </c>
      <c r="H25" s="351">
        <f t="shared" si="0"/>
        <v>0</v>
      </c>
      <c r="I25" s="317" t="str">
        <f t="shared" si="3"/>
        <v/>
      </c>
      <c r="J25" s="319">
        <f t="shared" si="1"/>
        <v>0</v>
      </c>
      <c r="K25" s="352" t="str">
        <f t="shared" si="2"/>
        <v/>
      </c>
      <c r="L25" s="320"/>
      <c r="M25" s="321"/>
    </row>
    <row r="26" spans="1:13" ht="20.100000000000001" customHeight="1" x14ac:dyDescent="0.25">
      <c r="A26" s="349">
        <v>20</v>
      </c>
      <c r="B26" s="350" t="str">
        <f>IF(OCS!B25="","",OCS!B25)</f>
        <v/>
      </c>
      <c r="C26" s="350" t="str">
        <f>IF(OCS!C25="","",OCS!C25)</f>
        <v/>
      </c>
      <c r="D26" s="350" t="str">
        <f>IF(OCS!D25="","",OCS!D25)</f>
        <v/>
      </c>
      <c r="E26" s="350"/>
      <c r="F26" s="351" t="str">
        <f>IF(OCS!E25="","",OCS!E25)</f>
        <v/>
      </c>
      <c r="G26" s="351">
        <f>IF(OCS!F25="","",OCS!F25)</f>
        <v>0</v>
      </c>
      <c r="H26" s="351">
        <f t="shared" si="0"/>
        <v>0</v>
      </c>
      <c r="I26" s="317" t="str">
        <f t="shared" si="3"/>
        <v/>
      </c>
      <c r="J26" s="319">
        <f t="shared" si="1"/>
        <v>0</v>
      </c>
      <c r="K26" s="352" t="str">
        <f t="shared" si="2"/>
        <v/>
      </c>
      <c r="L26" s="320"/>
      <c r="M26" s="321"/>
    </row>
    <row r="27" spans="1:13" ht="20.100000000000001" customHeight="1" x14ac:dyDescent="0.25">
      <c r="A27" s="349">
        <v>21</v>
      </c>
      <c r="B27" s="350" t="str">
        <f>IF(OCS!B26="","",OCS!B26)</f>
        <v/>
      </c>
      <c r="C27" s="350" t="str">
        <f>IF(OCS!C26="","",OCS!C26)</f>
        <v/>
      </c>
      <c r="D27" s="350" t="str">
        <f>IF(OCS!D26="","",OCS!D26)</f>
        <v/>
      </c>
      <c r="E27" s="350"/>
      <c r="F27" s="351" t="str">
        <f>IF(OCS!E26="","",OCS!E26)</f>
        <v/>
      </c>
      <c r="G27" s="351">
        <f>IF(OCS!F26="","",OCS!F26)</f>
        <v>0</v>
      </c>
      <c r="H27" s="351">
        <f t="shared" si="0"/>
        <v>0</v>
      </c>
      <c r="I27" s="317" t="str">
        <f t="shared" si="3"/>
        <v/>
      </c>
      <c r="J27" s="319">
        <f t="shared" si="1"/>
        <v>0</v>
      </c>
      <c r="K27" s="352" t="str">
        <f t="shared" si="2"/>
        <v/>
      </c>
      <c r="L27" s="320"/>
      <c r="M27" s="321"/>
    </row>
    <row r="28" spans="1:13" ht="20.100000000000001" customHeight="1" x14ac:dyDescent="0.25">
      <c r="A28" s="349">
        <v>22</v>
      </c>
      <c r="B28" s="350" t="str">
        <f>IF(OCS!B27="","",OCS!B27)</f>
        <v/>
      </c>
      <c r="C28" s="350" t="str">
        <f>IF(OCS!C27="","",OCS!C27)</f>
        <v/>
      </c>
      <c r="D28" s="350" t="str">
        <f>IF(OCS!D27="","",OCS!D27)</f>
        <v/>
      </c>
      <c r="E28" s="350"/>
      <c r="F28" s="351" t="str">
        <f>IF(OCS!E27="","",OCS!E27)</f>
        <v/>
      </c>
      <c r="G28" s="351">
        <f>IF(OCS!F27="","",OCS!F27)</f>
        <v>0</v>
      </c>
      <c r="H28" s="351">
        <f t="shared" si="0"/>
        <v>0</v>
      </c>
      <c r="I28" s="317" t="str">
        <f t="shared" si="3"/>
        <v/>
      </c>
      <c r="J28" s="319">
        <f t="shared" si="1"/>
        <v>0</v>
      </c>
      <c r="K28" s="352" t="str">
        <f t="shared" si="2"/>
        <v/>
      </c>
      <c r="L28" s="320"/>
      <c r="M28" s="321"/>
    </row>
    <row r="29" spans="1:13" ht="20.100000000000001" customHeight="1" x14ac:dyDescent="0.25">
      <c r="A29" s="349">
        <v>23</v>
      </c>
      <c r="B29" s="350" t="str">
        <f>IF(OCS!B28="","",OCS!B28)</f>
        <v/>
      </c>
      <c r="C29" s="350" t="str">
        <f>IF(OCS!C28="","",OCS!C28)</f>
        <v/>
      </c>
      <c r="D29" s="350" t="str">
        <f>IF(OCS!D28="","",OCS!D28)</f>
        <v/>
      </c>
      <c r="E29" s="350"/>
      <c r="F29" s="351" t="str">
        <f>IF(OCS!E28="","",OCS!E28)</f>
        <v/>
      </c>
      <c r="G29" s="351">
        <f>IF(OCS!F28="","",OCS!F28)</f>
        <v>0</v>
      </c>
      <c r="H29" s="351">
        <f t="shared" si="0"/>
        <v>0</v>
      </c>
      <c r="I29" s="317" t="str">
        <f t="shared" si="3"/>
        <v/>
      </c>
      <c r="J29" s="319">
        <f t="shared" si="1"/>
        <v>0</v>
      </c>
      <c r="K29" s="352" t="str">
        <f t="shared" si="2"/>
        <v/>
      </c>
      <c r="L29" s="320"/>
      <c r="M29" s="321"/>
    </row>
    <row r="30" spans="1:13" ht="20.100000000000001" customHeight="1" x14ac:dyDescent="0.25">
      <c r="A30" s="349">
        <v>24</v>
      </c>
      <c r="B30" s="350" t="str">
        <f>IF(OCS!B29="","",OCS!B29)</f>
        <v/>
      </c>
      <c r="C30" s="350" t="str">
        <f>IF(OCS!C29="","",OCS!C29)</f>
        <v/>
      </c>
      <c r="D30" s="350" t="str">
        <f>IF(OCS!D29="","",OCS!D29)</f>
        <v/>
      </c>
      <c r="E30" s="350"/>
      <c r="F30" s="351" t="str">
        <f>IF(OCS!E29="","",OCS!E29)</f>
        <v/>
      </c>
      <c r="G30" s="351">
        <f>IF(OCS!F29="","",OCS!F29)</f>
        <v>0</v>
      </c>
      <c r="H30" s="351">
        <f t="shared" si="0"/>
        <v>0</v>
      </c>
      <c r="I30" s="317" t="str">
        <f t="shared" si="3"/>
        <v/>
      </c>
      <c r="J30" s="319">
        <f t="shared" si="1"/>
        <v>0</v>
      </c>
      <c r="K30" s="352" t="str">
        <f t="shared" si="2"/>
        <v/>
      </c>
      <c r="L30" s="320"/>
      <c r="M30" s="321"/>
    </row>
    <row r="31" spans="1:13" ht="20.100000000000001" customHeight="1" x14ac:dyDescent="0.25">
      <c r="A31" s="349">
        <v>25</v>
      </c>
      <c r="B31" s="350" t="str">
        <f>IF(OCS!B30="","",OCS!B30)</f>
        <v/>
      </c>
      <c r="C31" s="350" t="str">
        <f>IF(OCS!C30="","",OCS!C30)</f>
        <v/>
      </c>
      <c r="D31" s="350" t="str">
        <f>IF(OCS!D30="","",OCS!D30)</f>
        <v/>
      </c>
      <c r="E31" s="350"/>
      <c r="F31" s="351" t="str">
        <f>IF(OCS!E30="","",OCS!E30)</f>
        <v/>
      </c>
      <c r="G31" s="351">
        <f>IF(OCS!F30="","",OCS!F30)</f>
        <v>0</v>
      </c>
      <c r="H31" s="351">
        <f t="shared" si="0"/>
        <v>0</v>
      </c>
      <c r="I31" s="317" t="str">
        <f t="shared" si="3"/>
        <v/>
      </c>
      <c r="J31" s="319">
        <f t="shared" si="1"/>
        <v>0</v>
      </c>
      <c r="K31" s="352" t="str">
        <f t="shared" si="2"/>
        <v/>
      </c>
      <c r="L31" s="320"/>
      <c r="M31" s="321"/>
    </row>
    <row r="32" spans="1:13" ht="20.100000000000001" customHeight="1" x14ac:dyDescent="0.25">
      <c r="A32" s="349">
        <v>26</v>
      </c>
      <c r="B32" s="350" t="str">
        <f>IF(OCS!B31="","",OCS!B31)</f>
        <v/>
      </c>
      <c r="C32" s="350" t="str">
        <f>IF(OCS!C31="","",OCS!C31)</f>
        <v/>
      </c>
      <c r="D32" s="350" t="str">
        <f>IF(OCS!D31="","",OCS!D31)</f>
        <v/>
      </c>
      <c r="E32" s="350"/>
      <c r="F32" s="351" t="str">
        <f>IF(OCS!E31="","",OCS!E31)</f>
        <v/>
      </c>
      <c r="G32" s="351">
        <f>IF(OCS!F31="","",OCS!F31)</f>
        <v>0</v>
      </c>
      <c r="H32" s="351">
        <f t="shared" si="0"/>
        <v>0</v>
      </c>
      <c r="I32" s="317" t="str">
        <f t="shared" si="3"/>
        <v/>
      </c>
      <c r="J32" s="319">
        <f t="shared" si="1"/>
        <v>0</v>
      </c>
      <c r="K32" s="352" t="str">
        <f t="shared" si="2"/>
        <v/>
      </c>
      <c r="L32" s="320"/>
      <c r="M32" s="321"/>
    </row>
    <row r="33" spans="1:13" ht="20.100000000000001" customHeight="1" x14ac:dyDescent="0.25">
      <c r="A33" s="349">
        <v>27</v>
      </c>
      <c r="B33" s="350" t="str">
        <f>IF(OCS!B32="","",OCS!B32)</f>
        <v/>
      </c>
      <c r="C33" s="350" t="str">
        <f>IF(OCS!C32="","",OCS!C32)</f>
        <v/>
      </c>
      <c r="D33" s="350" t="str">
        <f>IF(OCS!D32="","",OCS!D32)</f>
        <v/>
      </c>
      <c r="E33" s="350"/>
      <c r="F33" s="351" t="str">
        <f>IF(OCS!E32="","",OCS!E32)</f>
        <v/>
      </c>
      <c r="G33" s="351">
        <f>IF(OCS!F32="","",OCS!F32)</f>
        <v>0</v>
      </c>
      <c r="H33" s="351">
        <f t="shared" si="0"/>
        <v>0</v>
      </c>
      <c r="I33" s="317" t="str">
        <f t="shared" si="3"/>
        <v/>
      </c>
      <c r="J33" s="319">
        <f t="shared" si="1"/>
        <v>0</v>
      </c>
      <c r="K33" s="352" t="str">
        <f t="shared" si="2"/>
        <v/>
      </c>
      <c r="L33" s="320"/>
      <c r="M33" s="321"/>
    </row>
    <row r="34" spans="1:13" ht="20.100000000000001" customHeight="1" x14ac:dyDescent="0.25">
      <c r="A34" s="349">
        <v>28</v>
      </c>
      <c r="B34" s="350" t="str">
        <f>IF(OCS!B33="","",OCS!B33)</f>
        <v/>
      </c>
      <c r="C34" s="350" t="str">
        <f>IF(OCS!C33="","",OCS!C33)</f>
        <v/>
      </c>
      <c r="D34" s="350" t="str">
        <f>IF(OCS!D33="","",OCS!D33)</f>
        <v/>
      </c>
      <c r="E34" s="350"/>
      <c r="F34" s="351" t="str">
        <f>IF(OCS!E33="","",OCS!E33)</f>
        <v/>
      </c>
      <c r="G34" s="351">
        <f>IF(OCS!F33="","",OCS!F33)</f>
        <v>0</v>
      </c>
      <c r="H34" s="351">
        <f t="shared" si="0"/>
        <v>0</v>
      </c>
      <c r="I34" s="317" t="str">
        <f t="shared" si="3"/>
        <v/>
      </c>
      <c r="J34" s="319">
        <f t="shared" si="1"/>
        <v>0</v>
      </c>
      <c r="K34" s="352" t="str">
        <f t="shared" si="2"/>
        <v/>
      </c>
      <c r="L34" s="320"/>
      <c r="M34" s="321"/>
    </row>
    <row r="35" spans="1:13" ht="20.100000000000001" customHeight="1" x14ac:dyDescent="0.25">
      <c r="A35" s="349">
        <v>29</v>
      </c>
      <c r="B35" s="350" t="str">
        <f>IF(OCS!B34="","",OCS!B34)</f>
        <v/>
      </c>
      <c r="C35" s="350" t="str">
        <f>IF(OCS!C34="","",OCS!C34)</f>
        <v/>
      </c>
      <c r="D35" s="350" t="str">
        <f>IF(OCS!D34="","",OCS!D34)</f>
        <v/>
      </c>
      <c r="E35" s="350"/>
      <c r="F35" s="351" t="str">
        <f>IF(OCS!E34="","",OCS!E34)</f>
        <v/>
      </c>
      <c r="G35" s="351">
        <f>IF(OCS!F34="","",OCS!F34)</f>
        <v>0</v>
      </c>
      <c r="H35" s="351">
        <f t="shared" si="0"/>
        <v>0</v>
      </c>
      <c r="I35" s="317" t="str">
        <f t="shared" si="3"/>
        <v/>
      </c>
      <c r="J35" s="319">
        <f t="shared" si="1"/>
        <v>0</v>
      </c>
      <c r="K35" s="352" t="str">
        <f t="shared" si="2"/>
        <v/>
      </c>
      <c r="L35" s="320"/>
      <c r="M35" s="321"/>
    </row>
    <row r="36" spans="1:13" ht="20.100000000000001" customHeight="1" x14ac:dyDescent="0.25">
      <c r="A36" s="349">
        <v>30</v>
      </c>
      <c r="B36" s="350" t="str">
        <f>IF(OCS!B35="","",OCS!B35)</f>
        <v/>
      </c>
      <c r="C36" s="350" t="str">
        <f>IF(OCS!C35="","",OCS!C35)</f>
        <v/>
      </c>
      <c r="D36" s="350" t="str">
        <f>IF(OCS!D35="","",OCS!D35)</f>
        <v/>
      </c>
      <c r="E36" s="350"/>
      <c r="F36" s="351" t="str">
        <f>IF(OCS!E35="","",OCS!E35)</f>
        <v/>
      </c>
      <c r="G36" s="351">
        <f>IF(OCS!F35="","",OCS!F35)</f>
        <v>0</v>
      </c>
      <c r="H36" s="351">
        <f t="shared" si="0"/>
        <v>0</v>
      </c>
      <c r="I36" s="317" t="str">
        <f t="shared" si="3"/>
        <v/>
      </c>
      <c r="J36" s="319">
        <f t="shared" si="1"/>
        <v>0</v>
      </c>
      <c r="K36" s="352" t="str">
        <f t="shared" si="2"/>
        <v/>
      </c>
      <c r="L36" s="320"/>
      <c r="M36" s="321"/>
    </row>
    <row r="37" spans="1:13" ht="20.100000000000001" customHeight="1" x14ac:dyDescent="0.25">
      <c r="A37" s="349">
        <v>31</v>
      </c>
      <c r="B37" s="350" t="str">
        <f>IF(OCS!B36="","",OCS!B36)</f>
        <v/>
      </c>
      <c r="C37" s="350" t="str">
        <f>IF(OCS!C36="","",OCS!C36)</f>
        <v/>
      </c>
      <c r="D37" s="350" t="str">
        <f>IF(OCS!D36="","",OCS!D36)</f>
        <v/>
      </c>
      <c r="E37" s="350"/>
      <c r="F37" s="351" t="str">
        <f>IF(OCS!E36="","",OCS!E36)</f>
        <v/>
      </c>
      <c r="G37" s="351">
        <f>IF(OCS!F36="","",OCS!F36)</f>
        <v>0</v>
      </c>
      <c r="H37" s="351">
        <f t="shared" si="0"/>
        <v>0</v>
      </c>
      <c r="I37" s="317" t="str">
        <f t="shared" si="3"/>
        <v/>
      </c>
      <c r="J37" s="319">
        <f t="shared" si="1"/>
        <v>0</v>
      </c>
      <c r="K37" s="352" t="str">
        <f t="shared" si="2"/>
        <v/>
      </c>
      <c r="L37" s="320"/>
      <c r="M37" s="321"/>
    </row>
    <row r="38" spans="1:13" ht="20.100000000000001" customHeight="1" x14ac:dyDescent="0.25">
      <c r="A38" s="349">
        <v>32</v>
      </c>
      <c r="B38" s="350" t="str">
        <f>IF(OCS!B37="","",OCS!B37)</f>
        <v/>
      </c>
      <c r="C38" s="350" t="str">
        <f>IF(OCS!C37="","",OCS!C37)</f>
        <v/>
      </c>
      <c r="D38" s="350" t="str">
        <f>IF(OCS!D37="","",OCS!D37)</f>
        <v/>
      </c>
      <c r="E38" s="350"/>
      <c r="F38" s="351" t="str">
        <f>IF(OCS!E37="","",OCS!E37)</f>
        <v/>
      </c>
      <c r="G38" s="351">
        <f>IF(OCS!F37="","",OCS!F37)</f>
        <v>0</v>
      </c>
      <c r="H38" s="351">
        <f t="shared" si="0"/>
        <v>0</v>
      </c>
      <c r="I38" s="317" t="str">
        <f t="shared" si="3"/>
        <v/>
      </c>
      <c r="J38" s="319">
        <f t="shared" si="1"/>
        <v>0</v>
      </c>
      <c r="K38" s="352" t="str">
        <f t="shared" si="2"/>
        <v/>
      </c>
      <c r="L38" s="320"/>
      <c r="M38" s="321"/>
    </row>
    <row r="39" spans="1:13" ht="20.100000000000001" customHeight="1" x14ac:dyDescent="0.25">
      <c r="A39" s="349">
        <v>33</v>
      </c>
      <c r="B39" s="350" t="str">
        <f>IF(OCS!B38="","",OCS!B38)</f>
        <v/>
      </c>
      <c r="C39" s="350" t="str">
        <f>IF(OCS!C38="","",OCS!C38)</f>
        <v/>
      </c>
      <c r="D39" s="350" t="str">
        <f>IF(OCS!D38="","",OCS!D38)</f>
        <v/>
      </c>
      <c r="E39" s="350"/>
      <c r="F39" s="351" t="str">
        <f>IF(OCS!E38="","",OCS!E38)</f>
        <v/>
      </c>
      <c r="G39" s="351">
        <f>IF(OCS!F38="","",OCS!F38)</f>
        <v>0</v>
      </c>
      <c r="H39" s="351">
        <f t="shared" si="0"/>
        <v>0</v>
      </c>
      <c r="I39" s="317" t="str">
        <f t="shared" si="3"/>
        <v/>
      </c>
      <c r="J39" s="319">
        <f t="shared" si="1"/>
        <v>0</v>
      </c>
      <c r="K39" s="352" t="str">
        <f t="shared" si="2"/>
        <v/>
      </c>
      <c r="L39" s="320"/>
      <c r="M39" s="321"/>
    </row>
    <row r="40" spans="1:13" ht="20.100000000000001" customHeight="1" x14ac:dyDescent="0.25">
      <c r="A40" s="349">
        <v>34</v>
      </c>
      <c r="B40" s="350" t="str">
        <f>IF(OCS!B39="","",OCS!B39)</f>
        <v/>
      </c>
      <c r="C40" s="350" t="str">
        <f>IF(OCS!C39="","",OCS!C39)</f>
        <v/>
      </c>
      <c r="D40" s="350" t="str">
        <f>IF(OCS!D39="","",OCS!D39)</f>
        <v/>
      </c>
      <c r="E40" s="350"/>
      <c r="F40" s="351" t="str">
        <f>IF(OCS!E39="","",OCS!E39)</f>
        <v/>
      </c>
      <c r="G40" s="351">
        <f>IF(OCS!F39="","",OCS!F39)</f>
        <v>0</v>
      </c>
      <c r="H40" s="351">
        <f t="shared" si="0"/>
        <v>0</v>
      </c>
      <c r="I40" s="317" t="str">
        <f t="shared" si="3"/>
        <v/>
      </c>
      <c r="J40" s="319">
        <f t="shared" si="1"/>
        <v>0</v>
      </c>
      <c r="K40" s="352" t="str">
        <f t="shared" si="2"/>
        <v/>
      </c>
      <c r="L40" s="320"/>
      <c r="M40" s="321"/>
    </row>
    <row r="41" spans="1:13" ht="20.100000000000001" customHeight="1" x14ac:dyDescent="0.25">
      <c r="A41" s="349">
        <v>35</v>
      </c>
      <c r="B41" s="350" t="str">
        <f>IF(OCS!B40="","",OCS!B40)</f>
        <v/>
      </c>
      <c r="C41" s="350" t="str">
        <f>IF(OCS!C40="","",OCS!C40)</f>
        <v/>
      </c>
      <c r="D41" s="350" t="str">
        <f>IF(OCS!D40="","",OCS!D40)</f>
        <v/>
      </c>
      <c r="E41" s="350"/>
      <c r="F41" s="351" t="str">
        <f>IF(OCS!E40="","",OCS!E40)</f>
        <v/>
      </c>
      <c r="G41" s="351">
        <f>IF(OCS!F40="","",OCS!F40)</f>
        <v>0</v>
      </c>
      <c r="H41" s="351">
        <f t="shared" si="0"/>
        <v>0</v>
      </c>
      <c r="I41" s="317" t="str">
        <f t="shared" si="3"/>
        <v/>
      </c>
      <c r="J41" s="319">
        <f t="shared" si="1"/>
        <v>0</v>
      </c>
      <c r="K41" s="352" t="str">
        <f t="shared" si="2"/>
        <v/>
      </c>
      <c r="L41" s="320"/>
      <c r="M41" s="321"/>
    </row>
    <row r="42" spans="1:13" ht="20.100000000000001" customHeight="1" x14ac:dyDescent="0.25">
      <c r="A42" s="349">
        <v>36</v>
      </c>
      <c r="B42" s="350" t="str">
        <f>IF(OCS!B41="","",OCS!B41)</f>
        <v/>
      </c>
      <c r="C42" s="350" t="str">
        <f>IF(OCS!C41="","",OCS!C41)</f>
        <v/>
      </c>
      <c r="D42" s="350" t="str">
        <f>IF(OCS!D41="","",OCS!D41)</f>
        <v/>
      </c>
      <c r="E42" s="350"/>
      <c r="F42" s="351" t="str">
        <f>IF(OCS!E41="","",OCS!E41)</f>
        <v/>
      </c>
      <c r="G42" s="351">
        <f>IF(OCS!F41="","",OCS!F41)</f>
        <v>0</v>
      </c>
      <c r="H42" s="351">
        <f t="shared" si="0"/>
        <v>0</v>
      </c>
      <c r="I42" s="317" t="str">
        <f t="shared" si="3"/>
        <v/>
      </c>
      <c r="J42" s="319">
        <f t="shared" si="1"/>
        <v>0</v>
      </c>
      <c r="K42" s="352" t="str">
        <f t="shared" si="2"/>
        <v/>
      </c>
      <c r="L42" s="320"/>
      <c r="M42" s="321"/>
    </row>
    <row r="43" spans="1:13" ht="20.100000000000001" customHeight="1" x14ac:dyDescent="0.25">
      <c r="A43" s="349">
        <v>37</v>
      </c>
      <c r="B43" s="350" t="str">
        <f>IF(OCS!B42="","",OCS!B42)</f>
        <v/>
      </c>
      <c r="C43" s="350" t="str">
        <f>IF(OCS!C42="","",OCS!C42)</f>
        <v/>
      </c>
      <c r="D43" s="350" t="str">
        <f>IF(OCS!D42="","",OCS!D42)</f>
        <v/>
      </c>
      <c r="E43" s="350"/>
      <c r="F43" s="351" t="str">
        <f>IF(OCS!E42="","",OCS!E42)</f>
        <v/>
      </c>
      <c r="G43" s="351">
        <f>IF(OCS!F42="","",OCS!F42)</f>
        <v>0</v>
      </c>
      <c r="H43" s="351">
        <f t="shared" si="0"/>
        <v>0</v>
      </c>
      <c r="I43" s="317" t="str">
        <f t="shared" si="3"/>
        <v/>
      </c>
      <c r="J43" s="319">
        <f t="shared" si="1"/>
        <v>0</v>
      </c>
      <c r="K43" s="352" t="str">
        <f t="shared" si="2"/>
        <v/>
      </c>
      <c r="L43" s="320"/>
      <c r="M43" s="321"/>
    </row>
    <row r="44" spans="1:13" ht="20.100000000000001" customHeight="1" x14ac:dyDescent="0.25">
      <c r="A44" s="349">
        <v>38</v>
      </c>
      <c r="B44" s="350" t="str">
        <f>IF(OCS!B43="","",OCS!B43)</f>
        <v/>
      </c>
      <c r="C44" s="350" t="str">
        <f>IF(OCS!C43="","",OCS!C43)</f>
        <v/>
      </c>
      <c r="D44" s="350" t="str">
        <f>IF(OCS!D43="","",OCS!D43)</f>
        <v/>
      </c>
      <c r="E44" s="350"/>
      <c r="F44" s="351" t="str">
        <f>IF(OCS!E43="","",OCS!E43)</f>
        <v/>
      </c>
      <c r="G44" s="351">
        <f>IF(OCS!F43="","",OCS!F43)</f>
        <v>0</v>
      </c>
      <c r="H44" s="351">
        <f t="shared" si="0"/>
        <v>0</v>
      </c>
      <c r="I44" s="317" t="str">
        <f t="shared" si="3"/>
        <v/>
      </c>
      <c r="J44" s="319">
        <f t="shared" si="1"/>
        <v>0</v>
      </c>
      <c r="K44" s="352" t="str">
        <f t="shared" si="2"/>
        <v/>
      </c>
      <c r="L44" s="320"/>
      <c r="M44" s="321"/>
    </row>
    <row r="45" spans="1:13" ht="20.100000000000001" customHeight="1" x14ac:dyDescent="0.25">
      <c r="A45" s="349">
        <v>39</v>
      </c>
      <c r="B45" s="350" t="str">
        <f>IF(OCS!B44="","",OCS!B44)</f>
        <v/>
      </c>
      <c r="C45" s="350" t="str">
        <f>IF(OCS!C44="","",OCS!C44)</f>
        <v/>
      </c>
      <c r="D45" s="350" t="str">
        <f>IF(OCS!D44="","",OCS!D44)</f>
        <v/>
      </c>
      <c r="E45" s="350"/>
      <c r="F45" s="351" t="str">
        <f>IF(OCS!E44="","",OCS!E44)</f>
        <v/>
      </c>
      <c r="G45" s="351">
        <f>IF(OCS!F44="","",OCS!F44)</f>
        <v>0</v>
      </c>
      <c r="H45" s="351">
        <f t="shared" si="0"/>
        <v>0</v>
      </c>
      <c r="I45" s="317" t="str">
        <f t="shared" si="3"/>
        <v/>
      </c>
      <c r="J45" s="319">
        <f t="shared" si="1"/>
        <v>0</v>
      </c>
      <c r="K45" s="352" t="str">
        <f t="shared" si="2"/>
        <v/>
      </c>
      <c r="L45" s="320"/>
      <c r="M45" s="321"/>
    </row>
    <row r="46" spans="1:13" ht="20.100000000000001" customHeight="1" x14ac:dyDescent="0.25">
      <c r="A46" s="349">
        <v>40</v>
      </c>
      <c r="B46" s="350" t="str">
        <f>IF(OCS!B45="","",OCS!B45)</f>
        <v/>
      </c>
      <c r="C46" s="350" t="str">
        <f>IF(OCS!C45="","",OCS!C45)</f>
        <v/>
      </c>
      <c r="D46" s="350" t="str">
        <f>IF(OCS!D45="","",OCS!D45)</f>
        <v/>
      </c>
      <c r="E46" s="350"/>
      <c r="F46" s="351" t="str">
        <f>IF(OCS!E45="","",OCS!E45)</f>
        <v/>
      </c>
      <c r="G46" s="351">
        <f>IF(OCS!F45="","",OCS!F45)</f>
        <v>0</v>
      </c>
      <c r="H46" s="351">
        <f t="shared" si="0"/>
        <v>0</v>
      </c>
      <c r="I46" s="317" t="str">
        <f t="shared" si="3"/>
        <v/>
      </c>
      <c r="J46" s="319">
        <f t="shared" si="1"/>
        <v>0</v>
      </c>
      <c r="K46" s="352" t="str">
        <f t="shared" si="2"/>
        <v/>
      </c>
      <c r="L46" s="320"/>
      <c r="M46" s="321"/>
    </row>
    <row r="47" spans="1:13" ht="20.100000000000001" customHeight="1" x14ac:dyDescent="0.25">
      <c r="A47" s="349">
        <v>41</v>
      </c>
      <c r="B47" s="350" t="str">
        <f>IF(OCS!B46="","",OCS!B46)</f>
        <v/>
      </c>
      <c r="C47" s="350" t="str">
        <f>IF(OCS!C46="","",OCS!C46)</f>
        <v/>
      </c>
      <c r="D47" s="350" t="str">
        <f>IF(OCS!D46="","",OCS!D46)</f>
        <v/>
      </c>
      <c r="E47" s="350"/>
      <c r="F47" s="351" t="str">
        <f>IF(OCS!E46="","",OCS!E46)</f>
        <v/>
      </c>
      <c r="G47" s="351">
        <f>IF(OCS!F46="","",OCS!F46)</f>
        <v>0</v>
      </c>
      <c r="H47" s="351">
        <f t="shared" si="0"/>
        <v>0</v>
      </c>
      <c r="I47" s="317" t="str">
        <f t="shared" si="3"/>
        <v/>
      </c>
      <c r="J47" s="319">
        <f t="shared" si="1"/>
        <v>0</v>
      </c>
      <c r="K47" s="352" t="str">
        <f t="shared" si="2"/>
        <v/>
      </c>
      <c r="L47" s="320"/>
      <c r="M47" s="321"/>
    </row>
    <row r="48" spans="1:13" ht="20.100000000000001" customHeight="1" x14ac:dyDescent="0.25">
      <c r="A48" s="349">
        <v>42</v>
      </c>
      <c r="B48" s="350" t="str">
        <f>IF(OCS!B47="","",OCS!B47)</f>
        <v/>
      </c>
      <c r="C48" s="350" t="str">
        <f>IF(OCS!C47="","",OCS!C47)</f>
        <v/>
      </c>
      <c r="D48" s="350" t="str">
        <f>IF(OCS!D47="","",OCS!D47)</f>
        <v/>
      </c>
      <c r="E48" s="350"/>
      <c r="F48" s="351" t="str">
        <f>IF(OCS!E47="","",OCS!E47)</f>
        <v/>
      </c>
      <c r="G48" s="351">
        <f>IF(OCS!F47="","",OCS!F47)</f>
        <v>0</v>
      </c>
      <c r="H48" s="351">
        <f t="shared" si="0"/>
        <v>0</v>
      </c>
      <c r="I48" s="317" t="str">
        <f t="shared" si="3"/>
        <v/>
      </c>
      <c r="J48" s="319">
        <f t="shared" si="1"/>
        <v>0</v>
      </c>
      <c r="K48" s="352" t="str">
        <f t="shared" si="2"/>
        <v/>
      </c>
      <c r="L48" s="320"/>
      <c r="M48" s="321"/>
    </row>
    <row r="49" spans="1:13" ht="20.100000000000001" customHeight="1" x14ac:dyDescent="0.25">
      <c r="A49" s="349">
        <v>43</v>
      </c>
      <c r="B49" s="350" t="str">
        <f>IF(OCS!B48="","",OCS!B48)</f>
        <v/>
      </c>
      <c r="C49" s="350" t="str">
        <f>IF(OCS!C48="","",OCS!C48)</f>
        <v/>
      </c>
      <c r="D49" s="350" t="str">
        <f>IF(OCS!D48="","",OCS!D48)</f>
        <v/>
      </c>
      <c r="E49" s="350"/>
      <c r="F49" s="351" t="str">
        <f>IF(OCS!E48="","",OCS!E48)</f>
        <v/>
      </c>
      <c r="G49" s="351">
        <f>IF(OCS!F48="","",OCS!F48)</f>
        <v>0</v>
      </c>
      <c r="H49" s="351">
        <f t="shared" si="0"/>
        <v>0</v>
      </c>
      <c r="I49" s="317" t="str">
        <f t="shared" si="3"/>
        <v/>
      </c>
      <c r="J49" s="319">
        <f t="shared" si="1"/>
        <v>0</v>
      </c>
      <c r="K49" s="352" t="str">
        <f t="shared" si="2"/>
        <v/>
      </c>
      <c r="L49" s="320"/>
      <c r="M49" s="321"/>
    </row>
    <row r="50" spans="1:13" ht="20.100000000000001" customHeight="1" x14ac:dyDescent="0.25">
      <c r="A50" s="349">
        <v>44</v>
      </c>
      <c r="B50" s="350" t="str">
        <f>IF(OCS!B49="","",OCS!B49)</f>
        <v/>
      </c>
      <c r="C50" s="350" t="str">
        <f>IF(OCS!C49="","",OCS!C49)</f>
        <v/>
      </c>
      <c r="D50" s="350" t="str">
        <f>IF(OCS!D49="","",OCS!D49)</f>
        <v/>
      </c>
      <c r="E50" s="350"/>
      <c r="F50" s="351" t="str">
        <f>IF(OCS!E49="","",OCS!E49)</f>
        <v/>
      </c>
      <c r="G50" s="351">
        <f>IF(OCS!F49="","",OCS!F49)</f>
        <v>0</v>
      </c>
      <c r="H50" s="351">
        <f t="shared" si="0"/>
        <v>0</v>
      </c>
      <c r="I50" s="317" t="str">
        <f t="shared" si="3"/>
        <v/>
      </c>
      <c r="J50" s="319">
        <f t="shared" si="1"/>
        <v>0</v>
      </c>
      <c r="K50" s="352" t="str">
        <f t="shared" si="2"/>
        <v/>
      </c>
      <c r="L50" s="320"/>
      <c r="M50" s="321"/>
    </row>
    <row r="51" spans="1:13" ht="20.100000000000001" customHeight="1" x14ac:dyDescent="0.25">
      <c r="A51" s="349">
        <v>45</v>
      </c>
      <c r="B51" s="350" t="str">
        <f>IF(OCS!B50="","",OCS!B50)</f>
        <v/>
      </c>
      <c r="C51" s="350" t="str">
        <f>IF(OCS!C50="","",OCS!C50)</f>
        <v/>
      </c>
      <c r="D51" s="350" t="str">
        <f>IF(OCS!D50="","",OCS!D50)</f>
        <v/>
      </c>
      <c r="E51" s="350"/>
      <c r="F51" s="351" t="str">
        <f>IF(OCS!E50="","",OCS!E50)</f>
        <v/>
      </c>
      <c r="G51" s="351">
        <f>IF(OCS!F50="","",OCS!F50)</f>
        <v>0</v>
      </c>
      <c r="H51" s="351">
        <f t="shared" si="0"/>
        <v>0</v>
      </c>
      <c r="I51" s="317" t="str">
        <f t="shared" si="3"/>
        <v/>
      </c>
      <c r="J51" s="319">
        <f t="shared" si="1"/>
        <v>0</v>
      </c>
      <c r="K51" s="352" t="str">
        <f t="shared" si="2"/>
        <v/>
      </c>
      <c r="L51" s="320"/>
      <c r="M51" s="321"/>
    </row>
    <row r="52" spans="1:13" ht="20.100000000000001" customHeight="1" x14ac:dyDescent="0.25">
      <c r="A52" s="349">
        <v>46</v>
      </c>
      <c r="B52" s="350" t="str">
        <f>IF(OCS!B51="","",OCS!B51)</f>
        <v/>
      </c>
      <c r="C52" s="350" t="str">
        <f>IF(OCS!C51="","",OCS!C51)</f>
        <v/>
      </c>
      <c r="D52" s="350" t="str">
        <f>IF(OCS!D51="","",OCS!D51)</f>
        <v/>
      </c>
      <c r="E52" s="350"/>
      <c r="F52" s="351" t="str">
        <f>IF(OCS!E51="","",OCS!E51)</f>
        <v/>
      </c>
      <c r="G52" s="351">
        <f>IF(OCS!F51="","",OCS!F51)</f>
        <v>0</v>
      </c>
      <c r="H52" s="351">
        <f t="shared" si="0"/>
        <v>0</v>
      </c>
      <c r="I52" s="317" t="str">
        <f t="shared" si="3"/>
        <v/>
      </c>
      <c r="J52" s="319">
        <f t="shared" si="1"/>
        <v>0</v>
      </c>
      <c r="K52" s="352" t="str">
        <f t="shared" si="2"/>
        <v/>
      </c>
      <c r="L52" s="320"/>
      <c r="M52" s="321"/>
    </row>
    <row r="53" spans="1:13" ht="20.100000000000001" customHeight="1" x14ac:dyDescent="0.25">
      <c r="A53" s="349">
        <v>47</v>
      </c>
      <c r="B53" s="350" t="str">
        <f>IF(OCS!B52="","",OCS!B52)</f>
        <v/>
      </c>
      <c r="C53" s="350" t="str">
        <f>IF(OCS!C52="","",OCS!C52)</f>
        <v/>
      </c>
      <c r="D53" s="350" t="str">
        <f>IF(OCS!D52="","",OCS!D52)</f>
        <v/>
      </c>
      <c r="E53" s="350"/>
      <c r="F53" s="351" t="str">
        <f>IF(OCS!E52="","",OCS!E52)</f>
        <v/>
      </c>
      <c r="G53" s="351">
        <f>IF(OCS!F52="","",OCS!F52)</f>
        <v>0</v>
      </c>
      <c r="H53" s="351">
        <f t="shared" si="0"/>
        <v>0</v>
      </c>
      <c r="I53" s="317" t="str">
        <f t="shared" si="3"/>
        <v/>
      </c>
      <c r="J53" s="319">
        <f t="shared" si="1"/>
        <v>0</v>
      </c>
      <c r="K53" s="352" t="str">
        <f t="shared" si="2"/>
        <v/>
      </c>
      <c r="L53" s="320"/>
      <c r="M53" s="321"/>
    </row>
    <row r="54" spans="1:13" ht="20.100000000000001" customHeight="1" x14ac:dyDescent="0.25">
      <c r="A54" s="349">
        <v>48</v>
      </c>
      <c r="B54" s="350" t="str">
        <f>IF(OCS!B53="","",OCS!B53)</f>
        <v/>
      </c>
      <c r="C54" s="350" t="str">
        <f>IF(OCS!C53="","",OCS!C53)</f>
        <v/>
      </c>
      <c r="D54" s="350" t="str">
        <f>IF(OCS!D53="","",OCS!D53)</f>
        <v/>
      </c>
      <c r="E54" s="350"/>
      <c r="F54" s="351" t="str">
        <f>IF(OCS!E53="","",OCS!E53)</f>
        <v/>
      </c>
      <c r="G54" s="351">
        <f>IF(OCS!F53="","",OCS!F53)</f>
        <v>0</v>
      </c>
      <c r="H54" s="351">
        <f t="shared" si="0"/>
        <v>0</v>
      </c>
      <c r="I54" s="317" t="str">
        <f t="shared" si="3"/>
        <v/>
      </c>
      <c r="J54" s="319">
        <f t="shared" si="1"/>
        <v>0</v>
      </c>
      <c r="K54" s="352" t="str">
        <f t="shared" si="2"/>
        <v/>
      </c>
      <c r="L54" s="320"/>
      <c r="M54" s="321"/>
    </row>
    <row r="55" spans="1:13" ht="20.100000000000001" customHeight="1" x14ac:dyDescent="0.25">
      <c r="A55" s="349">
        <v>49</v>
      </c>
      <c r="B55" s="350" t="str">
        <f>IF(OCS!B54="","",OCS!B54)</f>
        <v/>
      </c>
      <c r="C55" s="350" t="str">
        <f>IF(OCS!C54="","",OCS!C54)</f>
        <v/>
      </c>
      <c r="D55" s="350" t="str">
        <f>IF(OCS!D54="","",OCS!D54)</f>
        <v/>
      </c>
      <c r="E55" s="350"/>
      <c r="F55" s="351" t="str">
        <f>IF(OCS!E54="","",OCS!E54)</f>
        <v/>
      </c>
      <c r="G55" s="351">
        <f>IF(OCS!F54="","",OCS!F54)</f>
        <v>0</v>
      </c>
      <c r="H55" s="351">
        <f t="shared" si="0"/>
        <v>0</v>
      </c>
      <c r="I55" s="317" t="str">
        <f t="shared" si="3"/>
        <v/>
      </c>
      <c r="J55" s="319">
        <f t="shared" si="1"/>
        <v>0</v>
      </c>
      <c r="K55" s="352" t="str">
        <f t="shared" si="2"/>
        <v/>
      </c>
      <c r="L55" s="320"/>
      <c r="M55" s="321"/>
    </row>
    <row r="56" spans="1:13" ht="20.100000000000001" customHeight="1" x14ac:dyDescent="0.25">
      <c r="A56" s="349">
        <v>50</v>
      </c>
      <c r="B56" s="350" t="str">
        <f>IF(OCS!B55="","",OCS!B55)</f>
        <v/>
      </c>
      <c r="C56" s="350" t="str">
        <f>IF(OCS!C55="","",OCS!C55)</f>
        <v/>
      </c>
      <c r="D56" s="350" t="str">
        <f>IF(OCS!D55="","",OCS!D55)</f>
        <v/>
      </c>
      <c r="E56" s="350"/>
      <c r="F56" s="351" t="str">
        <f>IF(OCS!E55="","",OCS!E55)</f>
        <v/>
      </c>
      <c r="G56" s="351">
        <f>IF(OCS!F55="","",OCS!F55)</f>
        <v>0</v>
      </c>
      <c r="H56" s="351">
        <f t="shared" si="0"/>
        <v>0</v>
      </c>
      <c r="I56" s="317" t="str">
        <f t="shared" si="3"/>
        <v/>
      </c>
      <c r="J56" s="319">
        <f t="shared" si="1"/>
        <v>0</v>
      </c>
      <c r="K56" s="352" t="str">
        <f t="shared" si="2"/>
        <v/>
      </c>
      <c r="L56" s="320"/>
      <c r="M56" s="321"/>
    </row>
    <row r="57" spans="1:13" ht="20.100000000000001" customHeight="1" x14ac:dyDescent="0.25">
      <c r="A57" s="349">
        <v>51</v>
      </c>
      <c r="B57" s="350" t="str">
        <f>IF(OCS!B56="","",OCS!B56)</f>
        <v/>
      </c>
      <c r="C57" s="350" t="str">
        <f>IF(OCS!C56="","",OCS!C56)</f>
        <v/>
      </c>
      <c r="D57" s="350" t="str">
        <f>IF(OCS!D56="","",OCS!D56)</f>
        <v/>
      </c>
      <c r="E57" s="350"/>
      <c r="F57" s="351" t="str">
        <f>IF(OCS!E56="","",OCS!E56)</f>
        <v/>
      </c>
      <c r="G57" s="351">
        <f>IF(OCS!F56="","",OCS!F56)</f>
        <v>0</v>
      </c>
      <c r="H57" s="351">
        <f t="shared" si="0"/>
        <v>0</v>
      </c>
      <c r="I57" s="317" t="str">
        <f t="shared" si="3"/>
        <v/>
      </c>
      <c r="J57" s="319">
        <f t="shared" si="1"/>
        <v>0</v>
      </c>
      <c r="K57" s="352" t="str">
        <f t="shared" si="2"/>
        <v/>
      </c>
      <c r="L57" s="320"/>
      <c r="M57" s="321"/>
    </row>
    <row r="58" spans="1:13" ht="20.100000000000001" customHeight="1" x14ac:dyDescent="0.25">
      <c r="A58" s="349">
        <v>52</v>
      </c>
      <c r="B58" s="350" t="str">
        <f>IF(OCS!B57="","",OCS!B57)</f>
        <v/>
      </c>
      <c r="C58" s="350" t="str">
        <f>IF(OCS!C57="","",OCS!C57)</f>
        <v/>
      </c>
      <c r="D58" s="350" t="str">
        <f>IF(OCS!D57="","",OCS!D57)</f>
        <v/>
      </c>
      <c r="E58" s="350"/>
      <c r="F58" s="351" t="str">
        <f>IF(OCS!E57="","",OCS!E57)</f>
        <v/>
      </c>
      <c r="G58" s="351">
        <f>IF(OCS!F57="","",OCS!F57)</f>
        <v>0</v>
      </c>
      <c r="H58" s="351">
        <f t="shared" si="0"/>
        <v>0</v>
      </c>
      <c r="I58" s="317" t="str">
        <f t="shared" si="3"/>
        <v/>
      </c>
      <c r="J58" s="319">
        <f t="shared" si="1"/>
        <v>0</v>
      </c>
      <c r="K58" s="352" t="str">
        <f t="shared" si="2"/>
        <v/>
      </c>
      <c r="L58" s="320"/>
      <c r="M58" s="321"/>
    </row>
    <row r="59" spans="1:13" ht="20.100000000000001" customHeight="1" x14ac:dyDescent="0.25">
      <c r="A59" s="349">
        <v>53</v>
      </c>
      <c r="B59" s="350" t="str">
        <f>IF(OCS!B58="","",OCS!B58)</f>
        <v/>
      </c>
      <c r="C59" s="350" t="str">
        <f>IF(OCS!C58="","",OCS!C58)</f>
        <v/>
      </c>
      <c r="D59" s="350" t="str">
        <f>IF(OCS!D58="","",OCS!D58)</f>
        <v/>
      </c>
      <c r="E59" s="350"/>
      <c r="F59" s="351" t="str">
        <f>IF(OCS!E58="","",OCS!E58)</f>
        <v/>
      </c>
      <c r="G59" s="351">
        <f>IF(OCS!F58="","",OCS!F58)</f>
        <v>0</v>
      </c>
      <c r="H59" s="351">
        <f t="shared" si="0"/>
        <v>0</v>
      </c>
      <c r="I59" s="317" t="str">
        <f t="shared" si="3"/>
        <v/>
      </c>
      <c r="J59" s="319">
        <f t="shared" si="1"/>
        <v>0</v>
      </c>
      <c r="K59" s="352" t="str">
        <f t="shared" si="2"/>
        <v/>
      </c>
      <c r="L59" s="320"/>
      <c r="M59" s="321"/>
    </row>
    <row r="60" spans="1:13" ht="20.100000000000001" customHeight="1" x14ac:dyDescent="0.25">
      <c r="A60" s="349">
        <v>54</v>
      </c>
      <c r="B60" s="350" t="str">
        <f>IF(OCS!B59="","",OCS!B59)</f>
        <v/>
      </c>
      <c r="C60" s="350" t="str">
        <f>IF(OCS!C59="","",OCS!C59)</f>
        <v/>
      </c>
      <c r="D60" s="350" t="str">
        <f>IF(OCS!D59="","",OCS!D59)</f>
        <v/>
      </c>
      <c r="E60" s="350"/>
      <c r="F60" s="351" t="str">
        <f>IF(OCS!E59="","",OCS!E59)</f>
        <v/>
      </c>
      <c r="G60" s="351">
        <f>IF(OCS!F59="","",OCS!F59)</f>
        <v>0</v>
      </c>
      <c r="H60" s="351">
        <f t="shared" si="0"/>
        <v>0</v>
      </c>
      <c r="I60" s="317" t="str">
        <f t="shared" si="3"/>
        <v/>
      </c>
      <c r="J60" s="319">
        <f t="shared" si="1"/>
        <v>0</v>
      </c>
      <c r="K60" s="352" t="str">
        <f t="shared" si="2"/>
        <v/>
      </c>
      <c r="L60" s="320"/>
      <c r="M60" s="321"/>
    </row>
    <row r="61" spans="1:13" ht="20.100000000000001" customHeight="1" x14ac:dyDescent="0.25">
      <c r="A61" s="349">
        <v>55</v>
      </c>
      <c r="B61" s="350" t="str">
        <f>IF(OCS!B60="","",OCS!B60)</f>
        <v/>
      </c>
      <c r="C61" s="350" t="str">
        <f>IF(OCS!C60="","",OCS!C60)</f>
        <v/>
      </c>
      <c r="D61" s="350" t="str">
        <f>IF(OCS!D60="","",OCS!D60)</f>
        <v/>
      </c>
      <c r="E61" s="350"/>
      <c r="F61" s="351" t="str">
        <f>IF(OCS!E60="","",OCS!E60)</f>
        <v/>
      </c>
      <c r="G61" s="351">
        <f>IF(OCS!F60="","",OCS!F60)</f>
        <v>0</v>
      </c>
      <c r="H61" s="351">
        <f t="shared" si="0"/>
        <v>0</v>
      </c>
      <c r="I61" s="317" t="str">
        <f t="shared" si="3"/>
        <v/>
      </c>
      <c r="J61" s="319">
        <f t="shared" si="1"/>
        <v>0</v>
      </c>
      <c r="K61" s="352" t="str">
        <f t="shared" si="2"/>
        <v/>
      </c>
      <c r="L61" s="320"/>
      <c r="M61" s="321"/>
    </row>
    <row r="62" spans="1:13" ht="20.100000000000001" customHeight="1" x14ac:dyDescent="0.25">
      <c r="A62" s="349">
        <v>56</v>
      </c>
      <c r="B62" s="350" t="str">
        <f>IF(OCS!B61="","",OCS!B61)</f>
        <v/>
      </c>
      <c r="C62" s="350" t="str">
        <f>IF(OCS!C61="","",OCS!C61)</f>
        <v/>
      </c>
      <c r="D62" s="350" t="str">
        <f>IF(OCS!D61="","",OCS!D61)</f>
        <v/>
      </c>
      <c r="E62" s="350"/>
      <c r="F62" s="351" t="str">
        <f>IF(OCS!E61="","",OCS!E61)</f>
        <v/>
      </c>
      <c r="G62" s="351">
        <f>IF(OCS!F61="","",OCS!F61)</f>
        <v>0</v>
      </c>
      <c r="H62" s="351">
        <f t="shared" si="0"/>
        <v>0</v>
      </c>
      <c r="I62" s="317" t="str">
        <f t="shared" si="3"/>
        <v/>
      </c>
      <c r="J62" s="319">
        <f t="shared" si="1"/>
        <v>0</v>
      </c>
      <c r="K62" s="352" t="str">
        <f t="shared" si="2"/>
        <v/>
      </c>
      <c r="L62" s="320"/>
      <c r="M62" s="321"/>
    </row>
    <row r="63" spans="1:13" ht="20.100000000000001" customHeight="1" x14ac:dyDescent="0.25">
      <c r="A63" s="349">
        <v>57</v>
      </c>
      <c r="B63" s="350" t="str">
        <f>IF(OCS!B62="","",OCS!B62)</f>
        <v/>
      </c>
      <c r="C63" s="350" t="str">
        <f>IF(OCS!C62="","",OCS!C62)</f>
        <v/>
      </c>
      <c r="D63" s="350" t="str">
        <f>IF(OCS!D62="","",OCS!D62)</f>
        <v/>
      </c>
      <c r="E63" s="350"/>
      <c r="F63" s="351" t="str">
        <f>IF(OCS!E62="","",OCS!E62)</f>
        <v/>
      </c>
      <c r="G63" s="351">
        <f>IF(OCS!F62="","",OCS!F62)</f>
        <v>0</v>
      </c>
      <c r="H63" s="351">
        <f t="shared" si="0"/>
        <v>0</v>
      </c>
      <c r="I63" s="317" t="str">
        <f t="shared" si="3"/>
        <v/>
      </c>
      <c r="J63" s="319">
        <f t="shared" si="1"/>
        <v>0</v>
      </c>
      <c r="K63" s="352" t="str">
        <f t="shared" si="2"/>
        <v/>
      </c>
      <c r="L63" s="320"/>
      <c r="M63" s="321"/>
    </row>
    <row r="64" spans="1:13" ht="20.100000000000001" customHeight="1" x14ac:dyDescent="0.25">
      <c r="A64" s="349">
        <v>58</v>
      </c>
      <c r="B64" s="350" t="str">
        <f>IF(OCS!B63="","",OCS!B63)</f>
        <v/>
      </c>
      <c r="C64" s="350" t="str">
        <f>IF(OCS!C63="","",OCS!C63)</f>
        <v/>
      </c>
      <c r="D64" s="350" t="str">
        <f>IF(OCS!D63="","",OCS!D63)</f>
        <v/>
      </c>
      <c r="E64" s="350"/>
      <c r="F64" s="351" t="str">
        <f>IF(OCS!E63="","",OCS!E63)</f>
        <v/>
      </c>
      <c r="G64" s="351">
        <f>IF(OCS!F63="","",OCS!F63)</f>
        <v>0</v>
      </c>
      <c r="H64" s="351">
        <f t="shared" si="0"/>
        <v>0</v>
      </c>
      <c r="I64" s="317" t="str">
        <f t="shared" si="3"/>
        <v/>
      </c>
      <c r="J64" s="319">
        <f t="shared" si="1"/>
        <v>0</v>
      </c>
      <c r="K64" s="352" t="str">
        <f t="shared" si="2"/>
        <v/>
      </c>
      <c r="L64" s="320"/>
      <c r="M64" s="321"/>
    </row>
    <row r="65" spans="1:13" ht="20.100000000000001" customHeight="1" x14ac:dyDescent="0.25">
      <c r="A65" s="349">
        <v>59</v>
      </c>
      <c r="B65" s="350" t="str">
        <f>IF(OCS!B64="","",OCS!B64)</f>
        <v/>
      </c>
      <c r="C65" s="350" t="str">
        <f>IF(OCS!C64="","",OCS!C64)</f>
        <v/>
      </c>
      <c r="D65" s="350" t="str">
        <f>IF(OCS!D64="","",OCS!D64)</f>
        <v/>
      </c>
      <c r="E65" s="350"/>
      <c r="F65" s="351" t="str">
        <f>IF(OCS!E64="","",OCS!E64)</f>
        <v/>
      </c>
      <c r="G65" s="351">
        <f>IF(OCS!F64="","",OCS!F64)</f>
        <v>0</v>
      </c>
      <c r="H65" s="351">
        <f t="shared" si="0"/>
        <v>0</v>
      </c>
      <c r="I65" s="317" t="str">
        <f t="shared" si="3"/>
        <v/>
      </c>
      <c r="J65" s="319">
        <f t="shared" si="1"/>
        <v>0</v>
      </c>
      <c r="K65" s="352" t="str">
        <f t="shared" si="2"/>
        <v/>
      </c>
      <c r="L65" s="320"/>
      <c r="M65" s="321"/>
    </row>
    <row r="66" spans="1:13" ht="20.100000000000001" customHeight="1" x14ac:dyDescent="0.25">
      <c r="A66" s="349">
        <v>60</v>
      </c>
      <c r="B66" s="350" t="str">
        <f>IF(OCS!B65="","",OCS!B65)</f>
        <v/>
      </c>
      <c r="C66" s="350" t="str">
        <f>IF(OCS!C65="","",OCS!C65)</f>
        <v/>
      </c>
      <c r="D66" s="350" t="str">
        <f>IF(OCS!D65="","",OCS!D65)</f>
        <v/>
      </c>
      <c r="E66" s="350"/>
      <c r="F66" s="351" t="str">
        <f>IF(OCS!E65="","",OCS!E65)</f>
        <v/>
      </c>
      <c r="G66" s="351">
        <f>IF(OCS!F65="","",OCS!F65)</f>
        <v>0</v>
      </c>
      <c r="H66" s="351">
        <f t="shared" si="0"/>
        <v>0</v>
      </c>
      <c r="I66" s="317" t="str">
        <f t="shared" si="3"/>
        <v/>
      </c>
      <c r="J66" s="319">
        <f t="shared" si="1"/>
        <v>0</v>
      </c>
      <c r="K66" s="352" t="str">
        <f t="shared" si="2"/>
        <v/>
      </c>
      <c r="L66" s="320"/>
      <c r="M66" s="321"/>
    </row>
    <row r="67" spans="1:13" ht="20.100000000000001" customHeight="1" x14ac:dyDescent="0.25">
      <c r="A67" s="349">
        <v>61</v>
      </c>
      <c r="B67" s="350" t="str">
        <f>IF(OCS!B66="","",OCS!B66)</f>
        <v/>
      </c>
      <c r="C67" s="350" t="str">
        <f>IF(OCS!C66="","",OCS!C66)</f>
        <v/>
      </c>
      <c r="D67" s="350" t="str">
        <f>IF(OCS!D66="","",OCS!D66)</f>
        <v/>
      </c>
      <c r="E67" s="350"/>
      <c r="F67" s="351" t="str">
        <f>IF(OCS!E66="","",OCS!E66)</f>
        <v/>
      </c>
      <c r="G67" s="351">
        <f>IF(OCS!F66="","",OCS!F66)</f>
        <v>0</v>
      </c>
      <c r="H67" s="351">
        <f t="shared" si="0"/>
        <v>0</v>
      </c>
      <c r="I67" s="317" t="str">
        <f t="shared" si="3"/>
        <v/>
      </c>
      <c r="J67" s="319">
        <f t="shared" si="1"/>
        <v>0</v>
      </c>
      <c r="K67" s="352" t="str">
        <f t="shared" si="2"/>
        <v/>
      </c>
      <c r="L67" s="320"/>
      <c r="M67" s="321"/>
    </row>
    <row r="68" spans="1:13" ht="20.100000000000001" customHeight="1" x14ac:dyDescent="0.25">
      <c r="A68" s="349">
        <v>62</v>
      </c>
      <c r="B68" s="350" t="str">
        <f>IF(OCS!B67="","",OCS!B67)</f>
        <v/>
      </c>
      <c r="C68" s="350" t="str">
        <f>IF(OCS!C67="","",OCS!C67)</f>
        <v/>
      </c>
      <c r="D68" s="350" t="str">
        <f>IF(OCS!D67="","",OCS!D67)</f>
        <v/>
      </c>
      <c r="E68" s="350"/>
      <c r="F68" s="351" t="str">
        <f>IF(OCS!E67="","",OCS!E67)</f>
        <v/>
      </c>
      <c r="G68" s="351">
        <f>IF(OCS!F67="","",OCS!F67)</f>
        <v>0</v>
      </c>
      <c r="H68" s="351">
        <f t="shared" si="0"/>
        <v>0</v>
      </c>
      <c r="I68" s="317" t="str">
        <f t="shared" si="3"/>
        <v/>
      </c>
      <c r="J68" s="319">
        <f t="shared" si="1"/>
        <v>0</v>
      </c>
      <c r="K68" s="352" t="str">
        <f t="shared" si="2"/>
        <v/>
      </c>
      <c r="L68" s="320"/>
      <c r="M68" s="321"/>
    </row>
    <row r="69" spans="1:13" ht="20.100000000000001" customHeight="1" x14ac:dyDescent="0.25">
      <c r="A69" s="349">
        <v>63</v>
      </c>
      <c r="B69" s="350" t="str">
        <f>IF(OCS!B68="","",OCS!B68)</f>
        <v/>
      </c>
      <c r="C69" s="350" t="str">
        <f>IF(OCS!C68="","",OCS!C68)</f>
        <v/>
      </c>
      <c r="D69" s="350" t="str">
        <f>IF(OCS!D68="","",OCS!D68)</f>
        <v/>
      </c>
      <c r="E69" s="350"/>
      <c r="F69" s="351" t="str">
        <f>IF(OCS!E68="","",OCS!E68)</f>
        <v/>
      </c>
      <c r="G69" s="351">
        <f>IF(OCS!F68="","",OCS!F68)</f>
        <v>0</v>
      </c>
      <c r="H69" s="351">
        <f t="shared" si="0"/>
        <v>0</v>
      </c>
      <c r="I69" s="317" t="str">
        <f t="shared" si="3"/>
        <v/>
      </c>
      <c r="J69" s="319">
        <f t="shared" si="1"/>
        <v>0</v>
      </c>
      <c r="K69" s="352" t="str">
        <f t="shared" si="2"/>
        <v/>
      </c>
      <c r="L69" s="320"/>
      <c r="M69" s="321"/>
    </row>
    <row r="70" spans="1:13" ht="20.100000000000001" customHeight="1" x14ac:dyDescent="0.25">
      <c r="A70" s="349">
        <v>64</v>
      </c>
      <c r="B70" s="350" t="str">
        <f>IF(OCS!B69="","",OCS!B69)</f>
        <v/>
      </c>
      <c r="C70" s="350" t="str">
        <f>IF(OCS!C69="","",OCS!C69)</f>
        <v/>
      </c>
      <c r="D70" s="350" t="str">
        <f>IF(OCS!D69="","",OCS!D69)</f>
        <v/>
      </c>
      <c r="E70" s="350"/>
      <c r="F70" s="351" t="str">
        <f>IF(OCS!E69="","",OCS!E69)</f>
        <v/>
      </c>
      <c r="G70" s="351">
        <f>IF(OCS!F69="","",OCS!F69)</f>
        <v>0</v>
      </c>
      <c r="H70" s="351">
        <f t="shared" si="0"/>
        <v>0</v>
      </c>
      <c r="I70" s="317" t="str">
        <f t="shared" si="3"/>
        <v/>
      </c>
      <c r="J70" s="319">
        <f t="shared" si="1"/>
        <v>0</v>
      </c>
      <c r="K70" s="352" t="str">
        <f t="shared" si="2"/>
        <v/>
      </c>
      <c r="L70" s="320"/>
      <c r="M70" s="321"/>
    </row>
    <row r="71" spans="1:13" ht="20.100000000000001" customHeight="1" x14ac:dyDescent="0.25">
      <c r="A71" s="349">
        <v>65</v>
      </c>
      <c r="B71" s="350" t="str">
        <f>IF(OCS!B70="","",OCS!B70)</f>
        <v/>
      </c>
      <c r="C71" s="350" t="str">
        <f>IF(OCS!C70="","",OCS!C70)</f>
        <v/>
      </c>
      <c r="D71" s="350" t="str">
        <f>IF(OCS!D70="","",OCS!D70)</f>
        <v/>
      </c>
      <c r="E71" s="350"/>
      <c r="F71" s="351" t="str">
        <f>IF(OCS!E70="","",OCS!E70)</f>
        <v/>
      </c>
      <c r="G71" s="351">
        <f>IF(OCS!F70="","",OCS!F70)</f>
        <v>0</v>
      </c>
      <c r="H71" s="351">
        <f t="shared" ref="H71:H134" si="4">IFERROR(E71*F71,0)</f>
        <v>0</v>
      </c>
      <c r="I71" s="317" t="str">
        <f t="shared" si="3"/>
        <v/>
      </c>
      <c r="J71" s="319">
        <f t="shared" ref="J71:J134" si="5">IF(H71="","",MIN(H71,G71))</f>
        <v>0</v>
      </c>
      <c r="K71" s="352" t="str">
        <f t="shared" ref="K71:K134" si="6">IF(MIN(H71,J71)=0,"",MIN(H71,J71))</f>
        <v/>
      </c>
      <c r="L71" s="320"/>
      <c r="M71" s="321"/>
    </row>
    <row r="72" spans="1:13" ht="20.100000000000001" customHeight="1" x14ac:dyDescent="0.25">
      <c r="A72" s="349">
        <v>66</v>
      </c>
      <c r="B72" s="350" t="str">
        <f>IF(OCS!B71="","",OCS!B71)</f>
        <v/>
      </c>
      <c r="C72" s="350" t="str">
        <f>IF(OCS!C71="","",OCS!C71)</f>
        <v/>
      </c>
      <c r="D72" s="350" t="str">
        <f>IF(OCS!D71="","",OCS!D71)</f>
        <v/>
      </c>
      <c r="E72" s="350"/>
      <c r="F72" s="351" t="str">
        <f>IF(OCS!E71="","",OCS!E71)</f>
        <v/>
      </c>
      <c r="G72" s="351">
        <f>IF(OCS!F71="","",OCS!F71)</f>
        <v>0</v>
      </c>
      <c r="H72" s="351">
        <f t="shared" si="4"/>
        <v>0</v>
      </c>
      <c r="I72" s="317" t="str">
        <f t="shared" si="3"/>
        <v/>
      </c>
      <c r="J72" s="319">
        <f t="shared" si="5"/>
        <v>0</v>
      </c>
      <c r="K72" s="352" t="str">
        <f t="shared" si="6"/>
        <v/>
      </c>
      <c r="L72" s="320"/>
      <c r="M72" s="321"/>
    </row>
    <row r="73" spans="1:13" ht="20.100000000000001" customHeight="1" x14ac:dyDescent="0.25">
      <c r="A73" s="349">
        <v>67</v>
      </c>
      <c r="B73" s="350" t="str">
        <f>IF(OCS!B72="","",OCS!B72)</f>
        <v/>
      </c>
      <c r="C73" s="350" t="str">
        <f>IF(OCS!C72="","",OCS!C72)</f>
        <v/>
      </c>
      <c r="D73" s="350" t="str">
        <f>IF(OCS!D72="","",OCS!D72)</f>
        <v/>
      </c>
      <c r="E73" s="350"/>
      <c r="F73" s="351" t="str">
        <f>IF(OCS!E72="","",OCS!E72)</f>
        <v/>
      </c>
      <c r="G73" s="351">
        <f>IF(OCS!F72="","",OCS!F72)</f>
        <v>0</v>
      </c>
      <c r="H73" s="351">
        <f t="shared" si="4"/>
        <v>0</v>
      </c>
      <c r="I73" s="317" t="str">
        <f t="shared" ref="I73:I136" si="7">IF(OR(G73="",H73=""),"",IF($H73&gt;G73,"Le montant éligible ne peut être supérieur au montant présenté",""))</f>
        <v/>
      </c>
      <c r="J73" s="319">
        <f t="shared" si="5"/>
        <v>0</v>
      </c>
      <c r="K73" s="352" t="str">
        <f t="shared" si="6"/>
        <v/>
      </c>
      <c r="L73" s="320"/>
      <c r="M73" s="321"/>
    </row>
    <row r="74" spans="1:13" ht="20.100000000000001" customHeight="1" x14ac:dyDescent="0.25">
      <c r="A74" s="349">
        <v>68</v>
      </c>
      <c r="B74" s="350" t="str">
        <f>IF(OCS!B73="","",OCS!B73)</f>
        <v/>
      </c>
      <c r="C74" s="350" t="str">
        <f>IF(OCS!C73="","",OCS!C73)</f>
        <v/>
      </c>
      <c r="D74" s="350" t="str">
        <f>IF(OCS!D73="","",OCS!D73)</f>
        <v/>
      </c>
      <c r="E74" s="350"/>
      <c r="F74" s="351" t="str">
        <f>IF(OCS!E73="","",OCS!E73)</f>
        <v/>
      </c>
      <c r="G74" s="351">
        <f>IF(OCS!F73="","",OCS!F73)</f>
        <v>0</v>
      </c>
      <c r="H74" s="351">
        <f t="shared" si="4"/>
        <v>0</v>
      </c>
      <c r="I74" s="317" t="str">
        <f t="shared" si="7"/>
        <v/>
      </c>
      <c r="J74" s="319">
        <f t="shared" si="5"/>
        <v>0</v>
      </c>
      <c r="K74" s="352" t="str">
        <f t="shared" si="6"/>
        <v/>
      </c>
      <c r="L74" s="320"/>
      <c r="M74" s="321"/>
    </row>
    <row r="75" spans="1:13" ht="20.100000000000001" customHeight="1" x14ac:dyDescent="0.25">
      <c r="A75" s="349">
        <v>69</v>
      </c>
      <c r="B75" s="350" t="str">
        <f>IF(OCS!B74="","",OCS!B74)</f>
        <v/>
      </c>
      <c r="C75" s="350" t="str">
        <f>IF(OCS!C74="","",OCS!C74)</f>
        <v/>
      </c>
      <c r="D75" s="350" t="str">
        <f>IF(OCS!D74="","",OCS!D74)</f>
        <v/>
      </c>
      <c r="E75" s="350"/>
      <c r="F75" s="351" t="str">
        <f>IF(OCS!E74="","",OCS!E74)</f>
        <v/>
      </c>
      <c r="G75" s="351">
        <f>IF(OCS!F74="","",OCS!F74)</f>
        <v>0</v>
      </c>
      <c r="H75" s="351">
        <f t="shared" si="4"/>
        <v>0</v>
      </c>
      <c r="I75" s="317" t="str">
        <f t="shared" si="7"/>
        <v/>
      </c>
      <c r="J75" s="319">
        <f t="shared" si="5"/>
        <v>0</v>
      </c>
      <c r="K75" s="352" t="str">
        <f t="shared" si="6"/>
        <v/>
      </c>
      <c r="L75" s="320"/>
      <c r="M75" s="321"/>
    </row>
    <row r="76" spans="1:13" ht="20.100000000000001" customHeight="1" x14ac:dyDescent="0.25">
      <c r="A76" s="349">
        <v>70</v>
      </c>
      <c r="B76" s="350" t="str">
        <f>IF(OCS!B75="","",OCS!B75)</f>
        <v/>
      </c>
      <c r="C76" s="350" t="str">
        <f>IF(OCS!C75="","",OCS!C75)</f>
        <v/>
      </c>
      <c r="D76" s="350" t="str">
        <f>IF(OCS!D75="","",OCS!D75)</f>
        <v/>
      </c>
      <c r="E76" s="350"/>
      <c r="F76" s="351" t="str">
        <f>IF(OCS!E75="","",OCS!E75)</f>
        <v/>
      </c>
      <c r="G76" s="351">
        <f>IF(OCS!F75="","",OCS!F75)</f>
        <v>0</v>
      </c>
      <c r="H76" s="351">
        <f t="shared" si="4"/>
        <v>0</v>
      </c>
      <c r="I76" s="317" t="str">
        <f t="shared" si="7"/>
        <v/>
      </c>
      <c r="J76" s="319">
        <f t="shared" si="5"/>
        <v>0</v>
      </c>
      <c r="K76" s="352" t="str">
        <f t="shared" si="6"/>
        <v/>
      </c>
      <c r="L76" s="320"/>
      <c r="M76" s="321"/>
    </row>
    <row r="77" spans="1:13" ht="20.100000000000001" customHeight="1" x14ac:dyDescent="0.25">
      <c r="A77" s="349">
        <v>71</v>
      </c>
      <c r="B77" s="350" t="str">
        <f>IF(OCS!B76="","",OCS!B76)</f>
        <v/>
      </c>
      <c r="C77" s="350" t="str">
        <f>IF(OCS!C76="","",OCS!C76)</f>
        <v/>
      </c>
      <c r="D77" s="350" t="str">
        <f>IF(OCS!D76="","",OCS!D76)</f>
        <v/>
      </c>
      <c r="E77" s="350"/>
      <c r="F77" s="351" t="str">
        <f>IF(OCS!E76="","",OCS!E76)</f>
        <v/>
      </c>
      <c r="G77" s="351">
        <f>IF(OCS!F76="","",OCS!F76)</f>
        <v>0</v>
      </c>
      <c r="H77" s="351">
        <f t="shared" si="4"/>
        <v>0</v>
      </c>
      <c r="I77" s="317" t="str">
        <f t="shared" si="7"/>
        <v/>
      </c>
      <c r="J77" s="319">
        <f t="shared" si="5"/>
        <v>0</v>
      </c>
      <c r="K77" s="352" t="str">
        <f t="shared" si="6"/>
        <v/>
      </c>
      <c r="L77" s="320"/>
      <c r="M77" s="321"/>
    </row>
    <row r="78" spans="1:13" ht="20.100000000000001" customHeight="1" x14ac:dyDescent="0.25">
      <c r="A78" s="349">
        <v>72</v>
      </c>
      <c r="B78" s="350" t="str">
        <f>IF(OCS!B77="","",OCS!B77)</f>
        <v/>
      </c>
      <c r="C78" s="350" t="str">
        <f>IF(OCS!C77="","",OCS!C77)</f>
        <v/>
      </c>
      <c r="D78" s="350" t="str">
        <f>IF(OCS!D77="","",OCS!D77)</f>
        <v/>
      </c>
      <c r="E78" s="350"/>
      <c r="F78" s="351" t="str">
        <f>IF(OCS!E77="","",OCS!E77)</f>
        <v/>
      </c>
      <c r="G78" s="351">
        <f>IF(OCS!F77="","",OCS!F77)</f>
        <v>0</v>
      </c>
      <c r="H78" s="351">
        <f t="shared" si="4"/>
        <v>0</v>
      </c>
      <c r="I78" s="317" t="str">
        <f t="shared" si="7"/>
        <v/>
      </c>
      <c r="J78" s="319">
        <f t="shared" si="5"/>
        <v>0</v>
      </c>
      <c r="K78" s="352" t="str">
        <f t="shared" si="6"/>
        <v/>
      </c>
      <c r="L78" s="320"/>
      <c r="M78" s="321"/>
    </row>
    <row r="79" spans="1:13" ht="20.100000000000001" customHeight="1" x14ac:dyDescent="0.25">
      <c r="A79" s="349">
        <v>73</v>
      </c>
      <c r="B79" s="350" t="str">
        <f>IF(OCS!B78="","",OCS!B78)</f>
        <v/>
      </c>
      <c r="C79" s="350" t="str">
        <f>IF(OCS!C78="","",OCS!C78)</f>
        <v/>
      </c>
      <c r="D79" s="350" t="str">
        <f>IF(OCS!D78="","",OCS!D78)</f>
        <v/>
      </c>
      <c r="E79" s="350"/>
      <c r="F79" s="351" t="str">
        <f>IF(OCS!E78="","",OCS!E78)</f>
        <v/>
      </c>
      <c r="G79" s="351">
        <f>IF(OCS!F78="","",OCS!F78)</f>
        <v>0</v>
      </c>
      <c r="H79" s="351">
        <f t="shared" si="4"/>
        <v>0</v>
      </c>
      <c r="I79" s="317" t="str">
        <f t="shared" si="7"/>
        <v/>
      </c>
      <c r="J79" s="319">
        <f t="shared" si="5"/>
        <v>0</v>
      </c>
      <c r="K79" s="352" t="str">
        <f t="shared" si="6"/>
        <v/>
      </c>
      <c r="L79" s="320"/>
      <c r="M79" s="321"/>
    </row>
    <row r="80" spans="1:13" ht="20.100000000000001" customHeight="1" x14ac:dyDescent="0.25">
      <c r="A80" s="349">
        <v>74</v>
      </c>
      <c r="B80" s="350" t="str">
        <f>IF(OCS!B79="","",OCS!B79)</f>
        <v/>
      </c>
      <c r="C80" s="350" t="str">
        <f>IF(OCS!C79="","",OCS!C79)</f>
        <v/>
      </c>
      <c r="D80" s="350" t="str">
        <f>IF(OCS!D79="","",OCS!D79)</f>
        <v/>
      </c>
      <c r="E80" s="350"/>
      <c r="F80" s="351" t="str">
        <f>IF(OCS!E79="","",OCS!E79)</f>
        <v/>
      </c>
      <c r="G80" s="351">
        <f>IF(OCS!F79="","",OCS!F79)</f>
        <v>0</v>
      </c>
      <c r="H80" s="351">
        <f t="shared" si="4"/>
        <v>0</v>
      </c>
      <c r="I80" s="317" t="str">
        <f t="shared" si="7"/>
        <v/>
      </c>
      <c r="J80" s="319">
        <f t="shared" si="5"/>
        <v>0</v>
      </c>
      <c r="K80" s="352" t="str">
        <f t="shared" si="6"/>
        <v/>
      </c>
      <c r="L80" s="320"/>
      <c r="M80" s="321"/>
    </row>
    <row r="81" spans="1:13" ht="20.100000000000001" customHeight="1" x14ac:dyDescent="0.25">
      <c r="A81" s="349">
        <v>75</v>
      </c>
      <c r="B81" s="350" t="str">
        <f>IF(OCS!B80="","",OCS!B80)</f>
        <v/>
      </c>
      <c r="C81" s="350" t="str">
        <f>IF(OCS!C80="","",OCS!C80)</f>
        <v/>
      </c>
      <c r="D81" s="350" t="str">
        <f>IF(OCS!D80="","",OCS!D80)</f>
        <v/>
      </c>
      <c r="E81" s="350"/>
      <c r="F81" s="351" t="str">
        <f>IF(OCS!E80="","",OCS!E80)</f>
        <v/>
      </c>
      <c r="G81" s="351">
        <f>IF(OCS!F80="","",OCS!F80)</f>
        <v>0</v>
      </c>
      <c r="H81" s="351">
        <f t="shared" si="4"/>
        <v>0</v>
      </c>
      <c r="I81" s="317" t="str">
        <f t="shared" si="7"/>
        <v/>
      </c>
      <c r="J81" s="319">
        <f t="shared" si="5"/>
        <v>0</v>
      </c>
      <c r="K81" s="352" t="str">
        <f t="shared" si="6"/>
        <v/>
      </c>
      <c r="L81" s="320"/>
      <c r="M81" s="321"/>
    </row>
    <row r="82" spans="1:13" ht="20.100000000000001" customHeight="1" x14ac:dyDescent="0.25">
      <c r="A82" s="349">
        <v>76</v>
      </c>
      <c r="B82" s="350" t="str">
        <f>IF(OCS!B81="","",OCS!B81)</f>
        <v/>
      </c>
      <c r="C82" s="350" t="str">
        <f>IF(OCS!C81="","",OCS!C81)</f>
        <v/>
      </c>
      <c r="D82" s="350" t="str">
        <f>IF(OCS!D81="","",OCS!D81)</f>
        <v/>
      </c>
      <c r="E82" s="350"/>
      <c r="F82" s="351" t="str">
        <f>IF(OCS!E81="","",OCS!E81)</f>
        <v/>
      </c>
      <c r="G82" s="351">
        <f>IF(OCS!F81="","",OCS!F81)</f>
        <v>0</v>
      </c>
      <c r="H82" s="351">
        <f t="shared" si="4"/>
        <v>0</v>
      </c>
      <c r="I82" s="317" t="str">
        <f t="shared" si="7"/>
        <v/>
      </c>
      <c r="J82" s="319">
        <f t="shared" si="5"/>
        <v>0</v>
      </c>
      <c r="K82" s="352" t="str">
        <f t="shared" si="6"/>
        <v/>
      </c>
      <c r="L82" s="320"/>
      <c r="M82" s="321"/>
    </row>
    <row r="83" spans="1:13" ht="20.100000000000001" customHeight="1" x14ac:dyDescent="0.25">
      <c r="A83" s="349">
        <v>77</v>
      </c>
      <c r="B83" s="350" t="str">
        <f>IF(OCS!B82="","",OCS!B82)</f>
        <v/>
      </c>
      <c r="C83" s="350" t="str">
        <f>IF(OCS!C82="","",OCS!C82)</f>
        <v/>
      </c>
      <c r="D83" s="350" t="str">
        <f>IF(OCS!D82="","",OCS!D82)</f>
        <v/>
      </c>
      <c r="E83" s="350"/>
      <c r="F83" s="351" t="str">
        <f>IF(OCS!E82="","",OCS!E82)</f>
        <v/>
      </c>
      <c r="G83" s="351">
        <f>IF(OCS!F82="","",OCS!F82)</f>
        <v>0</v>
      </c>
      <c r="H83" s="351">
        <f t="shared" si="4"/>
        <v>0</v>
      </c>
      <c r="I83" s="317" t="str">
        <f t="shared" si="7"/>
        <v/>
      </c>
      <c r="J83" s="319">
        <f t="shared" si="5"/>
        <v>0</v>
      </c>
      <c r="K83" s="352" t="str">
        <f t="shared" si="6"/>
        <v/>
      </c>
      <c r="L83" s="320"/>
      <c r="M83" s="321"/>
    </row>
    <row r="84" spans="1:13" ht="20.100000000000001" customHeight="1" x14ac:dyDescent="0.25">
      <c r="A84" s="349">
        <v>78</v>
      </c>
      <c r="B84" s="350" t="str">
        <f>IF(OCS!B83="","",OCS!B83)</f>
        <v/>
      </c>
      <c r="C84" s="350" t="str">
        <f>IF(OCS!C83="","",OCS!C83)</f>
        <v/>
      </c>
      <c r="D84" s="350" t="str">
        <f>IF(OCS!D83="","",OCS!D83)</f>
        <v/>
      </c>
      <c r="E84" s="350"/>
      <c r="F84" s="351" t="str">
        <f>IF(OCS!E83="","",OCS!E83)</f>
        <v/>
      </c>
      <c r="G84" s="351">
        <f>IF(OCS!F83="","",OCS!F83)</f>
        <v>0</v>
      </c>
      <c r="H84" s="351">
        <f t="shared" si="4"/>
        <v>0</v>
      </c>
      <c r="I84" s="317" t="str">
        <f t="shared" si="7"/>
        <v/>
      </c>
      <c r="J84" s="319">
        <f t="shared" si="5"/>
        <v>0</v>
      </c>
      <c r="K84" s="352" t="str">
        <f t="shared" si="6"/>
        <v/>
      </c>
      <c r="L84" s="320"/>
      <c r="M84" s="321"/>
    </row>
    <row r="85" spans="1:13" ht="20.100000000000001" customHeight="1" x14ac:dyDescent="0.25">
      <c r="A85" s="349">
        <v>79</v>
      </c>
      <c r="B85" s="350" t="str">
        <f>IF(OCS!B84="","",OCS!B84)</f>
        <v/>
      </c>
      <c r="C85" s="350" t="str">
        <f>IF(OCS!C84="","",OCS!C84)</f>
        <v/>
      </c>
      <c r="D85" s="350" t="str">
        <f>IF(OCS!D84="","",OCS!D84)</f>
        <v/>
      </c>
      <c r="E85" s="350"/>
      <c r="F85" s="351" t="str">
        <f>IF(OCS!E84="","",OCS!E84)</f>
        <v/>
      </c>
      <c r="G85" s="351">
        <f>IF(OCS!F84="","",OCS!F84)</f>
        <v>0</v>
      </c>
      <c r="H85" s="351">
        <f t="shared" si="4"/>
        <v>0</v>
      </c>
      <c r="I85" s="317" t="str">
        <f t="shared" si="7"/>
        <v/>
      </c>
      <c r="J85" s="319">
        <f t="shared" si="5"/>
        <v>0</v>
      </c>
      <c r="K85" s="352" t="str">
        <f t="shared" si="6"/>
        <v/>
      </c>
      <c r="L85" s="320"/>
      <c r="M85" s="321"/>
    </row>
    <row r="86" spans="1:13" ht="20.100000000000001" customHeight="1" x14ac:dyDescent="0.25">
      <c r="A86" s="349">
        <v>80</v>
      </c>
      <c r="B86" s="350" t="str">
        <f>IF(OCS!B85="","",OCS!B85)</f>
        <v/>
      </c>
      <c r="C86" s="350" t="str">
        <f>IF(OCS!C85="","",OCS!C85)</f>
        <v/>
      </c>
      <c r="D86" s="350" t="str">
        <f>IF(OCS!D85="","",OCS!D85)</f>
        <v/>
      </c>
      <c r="E86" s="350"/>
      <c r="F86" s="351" t="str">
        <f>IF(OCS!E85="","",OCS!E85)</f>
        <v/>
      </c>
      <c r="G86" s="351">
        <f>IF(OCS!F85="","",OCS!F85)</f>
        <v>0</v>
      </c>
      <c r="H86" s="351">
        <f t="shared" si="4"/>
        <v>0</v>
      </c>
      <c r="I86" s="317" t="str">
        <f t="shared" si="7"/>
        <v/>
      </c>
      <c r="J86" s="319">
        <f t="shared" si="5"/>
        <v>0</v>
      </c>
      <c r="K86" s="352" t="str">
        <f t="shared" si="6"/>
        <v/>
      </c>
      <c r="L86" s="320"/>
      <c r="M86" s="321"/>
    </row>
    <row r="87" spans="1:13" ht="20.100000000000001" customHeight="1" x14ac:dyDescent="0.25">
      <c r="A87" s="349">
        <v>81</v>
      </c>
      <c r="B87" s="350" t="str">
        <f>IF(OCS!B86="","",OCS!B86)</f>
        <v/>
      </c>
      <c r="C87" s="350" t="str">
        <f>IF(OCS!C86="","",OCS!C86)</f>
        <v/>
      </c>
      <c r="D87" s="350" t="str">
        <f>IF(OCS!D86="","",OCS!D86)</f>
        <v/>
      </c>
      <c r="E87" s="350"/>
      <c r="F87" s="351" t="str">
        <f>IF(OCS!E86="","",OCS!E86)</f>
        <v/>
      </c>
      <c r="G87" s="351">
        <f>IF(OCS!F86="","",OCS!F86)</f>
        <v>0</v>
      </c>
      <c r="H87" s="351">
        <f t="shared" si="4"/>
        <v>0</v>
      </c>
      <c r="I87" s="317" t="str">
        <f t="shared" si="7"/>
        <v/>
      </c>
      <c r="J87" s="319">
        <f t="shared" si="5"/>
        <v>0</v>
      </c>
      <c r="K87" s="352" t="str">
        <f t="shared" si="6"/>
        <v/>
      </c>
      <c r="L87" s="320"/>
      <c r="M87" s="321"/>
    </row>
    <row r="88" spans="1:13" ht="20.100000000000001" customHeight="1" x14ac:dyDescent="0.25">
      <c r="A88" s="349">
        <v>82</v>
      </c>
      <c r="B88" s="350" t="str">
        <f>IF(OCS!B87="","",OCS!B87)</f>
        <v/>
      </c>
      <c r="C88" s="350" t="str">
        <f>IF(OCS!C87="","",OCS!C87)</f>
        <v/>
      </c>
      <c r="D88" s="350" t="str">
        <f>IF(OCS!D87="","",OCS!D87)</f>
        <v/>
      </c>
      <c r="E88" s="350"/>
      <c r="F88" s="351" t="str">
        <f>IF(OCS!E87="","",OCS!E87)</f>
        <v/>
      </c>
      <c r="G88" s="351">
        <f>IF(OCS!F87="","",OCS!F87)</f>
        <v>0</v>
      </c>
      <c r="H88" s="351">
        <f t="shared" si="4"/>
        <v>0</v>
      </c>
      <c r="I88" s="317" t="str">
        <f t="shared" si="7"/>
        <v/>
      </c>
      <c r="J88" s="319">
        <f t="shared" si="5"/>
        <v>0</v>
      </c>
      <c r="K88" s="352" t="str">
        <f t="shared" si="6"/>
        <v/>
      </c>
      <c r="L88" s="320"/>
      <c r="M88" s="321"/>
    </row>
    <row r="89" spans="1:13" ht="20.100000000000001" customHeight="1" x14ac:dyDescent="0.25">
      <c r="A89" s="349">
        <v>83</v>
      </c>
      <c r="B89" s="350" t="str">
        <f>IF(OCS!B88="","",OCS!B88)</f>
        <v/>
      </c>
      <c r="C89" s="350" t="str">
        <f>IF(OCS!C88="","",OCS!C88)</f>
        <v/>
      </c>
      <c r="D89" s="350" t="str">
        <f>IF(OCS!D88="","",OCS!D88)</f>
        <v/>
      </c>
      <c r="E89" s="350"/>
      <c r="F89" s="351" t="str">
        <f>IF(OCS!E88="","",OCS!E88)</f>
        <v/>
      </c>
      <c r="G89" s="351">
        <f>IF(OCS!F88="","",OCS!F88)</f>
        <v>0</v>
      </c>
      <c r="H89" s="351">
        <f t="shared" si="4"/>
        <v>0</v>
      </c>
      <c r="I89" s="317" t="str">
        <f t="shared" si="7"/>
        <v/>
      </c>
      <c r="J89" s="319">
        <f t="shared" si="5"/>
        <v>0</v>
      </c>
      <c r="K89" s="352" t="str">
        <f t="shared" si="6"/>
        <v/>
      </c>
      <c r="L89" s="320"/>
      <c r="M89" s="321"/>
    </row>
    <row r="90" spans="1:13" ht="20.100000000000001" customHeight="1" x14ac:dyDescent="0.25">
      <c r="A90" s="349">
        <v>84</v>
      </c>
      <c r="B90" s="350" t="str">
        <f>IF(OCS!B89="","",OCS!B89)</f>
        <v/>
      </c>
      <c r="C90" s="350" t="str">
        <f>IF(OCS!C89="","",OCS!C89)</f>
        <v/>
      </c>
      <c r="D90" s="350" t="str">
        <f>IF(OCS!D89="","",OCS!D89)</f>
        <v/>
      </c>
      <c r="E90" s="350"/>
      <c r="F90" s="351" t="str">
        <f>IF(OCS!E89="","",OCS!E89)</f>
        <v/>
      </c>
      <c r="G90" s="351">
        <f>IF(OCS!F89="","",OCS!F89)</f>
        <v>0</v>
      </c>
      <c r="H90" s="351">
        <f t="shared" si="4"/>
        <v>0</v>
      </c>
      <c r="I90" s="317" t="str">
        <f t="shared" si="7"/>
        <v/>
      </c>
      <c r="J90" s="319">
        <f t="shared" si="5"/>
        <v>0</v>
      </c>
      <c r="K90" s="352" t="str">
        <f t="shared" si="6"/>
        <v/>
      </c>
      <c r="L90" s="320"/>
      <c r="M90" s="321"/>
    </row>
    <row r="91" spans="1:13" ht="20.100000000000001" customHeight="1" x14ac:dyDescent="0.25">
      <c r="A91" s="349">
        <v>85</v>
      </c>
      <c r="B91" s="350" t="str">
        <f>IF(OCS!B90="","",OCS!B90)</f>
        <v/>
      </c>
      <c r="C91" s="350" t="str">
        <f>IF(OCS!C90="","",OCS!C90)</f>
        <v/>
      </c>
      <c r="D91" s="350" t="str">
        <f>IF(OCS!D90="","",OCS!D90)</f>
        <v/>
      </c>
      <c r="E91" s="350"/>
      <c r="F91" s="351" t="str">
        <f>IF(OCS!E90="","",OCS!E90)</f>
        <v/>
      </c>
      <c r="G91" s="351">
        <f>IF(OCS!F90="","",OCS!F90)</f>
        <v>0</v>
      </c>
      <c r="H91" s="351">
        <f t="shared" si="4"/>
        <v>0</v>
      </c>
      <c r="I91" s="317" t="str">
        <f t="shared" si="7"/>
        <v/>
      </c>
      <c r="J91" s="319">
        <f t="shared" si="5"/>
        <v>0</v>
      </c>
      <c r="K91" s="352" t="str">
        <f t="shared" si="6"/>
        <v/>
      </c>
      <c r="L91" s="320"/>
      <c r="M91" s="321"/>
    </row>
    <row r="92" spans="1:13" ht="20.100000000000001" customHeight="1" x14ac:dyDescent="0.25">
      <c r="A92" s="349">
        <v>86</v>
      </c>
      <c r="B92" s="350" t="str">
        <f>IF(OCS!B91="","",OCS!B91)</f>
        <v/>
      </c>
      <c r="C92" s="350" t="str">
        <f>IF(OCS!C91="","",OCS!C91)</f>
        <v/>
      </c>
      <c r="D92" s="350" t="str">
        <f>IF(OCS!D91="","",OCS!D91)</f>
        <v/>
      </c>
      <c r="E92" s="350"/>
      <c r="F92" s="351" t="str">
        <f>IF(OCS!E91="","",OCS!E91)</f>
        <v/>
      </c>
      <c r="G92" s="351">
        <f>IF(OCS!F91="","",OCS!F91)</f>
        <v>0</v>
      </c>
      <c r="H92" s="351">
        <f t="shared" si="4"/>
        <v>0</v>
      </c>
      <c r="I92" s="317" t="str">
        <f t="shared" si="7"/>
        <v/>
      </c>
      <c r="J92" s="319">
        <f t="shared" si="5"/>
        <v>0</v>
      </c>
      <c r="K92" s="352" t="str">
        <f t="shared" si="6"/>
        <v/>
      </c>
      <c r="L92" s="320"/>
      <c r="M92" s="321"/>
    </row>
    <row r="93" spans="1:13" ht="20.100000000000001" customHeight="1" x14ac:dyDescent="0.25">
      <c r="A93" s="349">
        <v>87</v>
      </c>
      <c r="B93" s="350" t="str">
        <f>IF(OCS!B92="","",OCS!B92)</f>
        <v/>
      </c>
      <c r="C93" s="350" t="str">
        <f>IF(OCS!C92="","",OCS!C92)</f>
        <v/>
      </c>
      <c r="D93" s="350" t="str">
        <f>IF(OCS!D92="","",OCS!D92)</f>
        <v/>
      </c>
      <c r="E93" s="350"/>
      <c r="F93" s="351" t="str">
        <f>IF(OCS!E92="","",OCS!E92)</f>
        <v/>
      </c>
      <c r="G93" s="351">
        <f>IF(OCS!F92="","",OCS!F92)</f>
        <v>0</v>
      </c>
      <c r="H93" s="351">
        <f t="shared" si="4"/>
        <v>0</v>
      </c>
      <c r="I93" s="317" t="str">
        <f t="shared" si="7"/>
        <v/>
      </c>
      <c r="J93" s="319">
        <f t="shared" si="5"/>
        <v>0</v>
      </c>
      <c r="K93" s="352" t="str">
        <f t="shared" si="6"/>
        <v/>
      </c>
      <c r="L93" s="320"/>
      <c r="M93" s="321"/>
    </row>
    <row r="94" spans="1:13" ht="20.100000000000001" customHeight="1" x14ac:dyDescent="0.25">
      <c r="A94" s="349">
        <v>88</v>
      </c>
      <c r="B94" s="350" t="str">
        <f>IF(OCS!B93="","",OCS!B93)</f>
        <v/>
      </c>
      <c r="C94" s="350" t="str">
        <f>IF(OCS!C93="","",OCS!C93)</f>
        <v/>
      </c>
      <c r="D94" s="350" t="str">
        <f>IF(OCS!D93="","",OCS!D93)</f>
        <v/>
      </c>
      <c r="E94" s="350"/>
      <c r="F94" s="351" t="str">
        <f>IF(OCS!E93="","",OCS!E93)</f>
        <v/>
      </c>
      <c r="G94" s="351">
        <f>IF(OCS!F93="","",OCS!F93)</f>
        <v>0</v>
      </c>
      <c r="H94" s="351">
        <f t="shared" si="4"/>
        <v>0</v>
      </c>
      <c r="I94" s="317" t="str">
        <f t="shared" si="7"/>
        <v/>
      </c>
      <c r="J94" s="319">
        <f t="shared" si="5"/>
        <v>0</v>
      </c>
      <c r="K94" s="352" t="str">
        <f t="shared" si="6"/>
        <v/>
      </c>
      <c r="L94" s="320"/>
      <c r="M94" s="321"/>
    </row>
    <row r="95" spans="1:13" ht="20.100000000000001" customHeight="1" x14ac:dyDescent="0.25">
      <c r="A95" s="349">
        <v>89</v>
      </c>
      <c r="B95" s="350" t="str">
        <f>IF(OCS!B94="","",OCS!B94)</f>
        <v/>
      </c>
      <c r="C95" s="350" t="str">
        <f>IF(OCS!C94="","",OCS!C94)</f>
        <v/>
      </c>
      <c r="D95" s="350" t="str">
        <f>IF(OCS!D94="","",OCS!D94)</f>
        <v/>
      </c>
      <c r="E95" s="350"/>
      <c r="F95" s="351" t="str">
        <f>IF(OCS!E94="","",OCS!E94)</f>
        <v/>
      </c>
      <c r="G95" s="351">
        <f>IF(OCS!F94="","",OCS!F94)</f>
        <v>0</v>
      </c>
      <c r="H95" s="351">
        <f t="shared" si="4"/>
        <v>0</v>
      </c>
      <c r="I95" s="317" t="str">
        <f t="shared" si="7"/>
        <v/>
      </c>
      <c r="J95" s="319">
        <f t="shared" si="5"/>
        <v>0</v>
      </c>
      <c r="K95" s="352" t="str">
        <f t="shared" si="6"/>
        <v/>
      </c>
      <c r="L95" s="320"/>
      <c r="M95" s="321"/>
    </row>
    <row r="96" spans="1:13" ht="20.100000000000001" customHeight="1" x14ac:dyDescent="0.25">
      <c r="A96" s="349">
        <v>90</v>
      </c>
      <c r="B96" s="350" t="str">
        <f>IF(OCS!B95="","",OCS!B95)</f>
        <v/>
      </c>
      <c r="C96" s="350" t="str">
        <f>IF(OCS!C95="","",OCS!C95)</f>
        <v/>
      </c>
      <c r="D96" s="350" t="str">
        <f>IF(OCS!D95="","",OCS!D95)</f>
        <v/>
      </c>
      <c r="E96" s="350"/>
      <c r="F96" s="351" t="str">
        <f>IF(OCS!E95="","",OCS!E95)</f>
        <v/>
      </c>
      <c r="G96" s="351">
        <f>IF(OCS!F95="","",OCS!F95)</f>
        <v>0</v>
      </c>
      <c r="H96" s="351">
        <f t="shared" si="4"/>
        <v>0</v>
      </c>
      <c r="I96" s="317" t="str">
        <f t="shared" si="7"/>
        <v/>
      </c>
      <c r="J96" s="319">
        <f t="shared" si="5"/>
        <v>0</v>
      </c>
      <c r="K96" s="352" t="str">
        <f t="shared" si="6"/>
        <v/>
      </c>
      <c r="L96" s="320"/>
      <c r="M96" s="321"/>
    </row>
    <row r="97" spans="1:13" ht="20.100000000000001" customHeight="1" x14ac:dyDescent="0.25">
      <c r="A97" s="349">
        <v>91</v>
      </c>
      <c r="B97" s="350" t="str">
        <f>IF(OCS!B96="","",OCS!B96)</f>
        <v/>
      </c>
      <c r="C97" s="350" t="str">
        <f>IF(OCS!C96="","",OCS!C96)</f>
        <v/>
      </c>
      <c r="D97" s="350" t="str">
        <f>IF(OCS!D96="","",OCS!D96)</f>
        <v/>
      </c>
      <c r="E97" s="350"/>
      <c r="F97" s="351" t="str">
        <f>IF(OCS!E96="","",OCS!E96)</f>
        <v/>
      </c>
      <c r="G97" s="351">
        <f>IF(OCS!F96="","",OCS!F96)</f>
        <v>0</v>
      </c>
      <c r="H97" s="351">
        <f t="shared" si="4"/>
        <v>0</v>
      </c>
      <c r="I97" s="317" t="str">
        <f t="shared" si="7"/>
        <v/>
      </c>
      <c r="J97" s="319">
        <f t="shared" si="5"/>
        <v>0</v>
      </c>
      <c r="K97" s="352" t="str">
        <f t="shared" si="6"/>
        <v/>
      </c>
      <c r="L97" s="320"/>
      <c r="M97" s="321"/>
    </row>
    <row r="98" spans="1:13" ht="20.100000000000001" customHeight="1" x14ac:dyDescent="0.25">
      <c r="A98" s="349">
        <v>92</v>
      </c>
      <c r="B98" s="350" t="str">
        <f>IF(OCS!B97="","",OCS!B97)</f>
        <v/>
      </c>
      <c r="C98" s="350" t="str">
        <f>IF(OCS!C97="","",OCS!C97)</f>
        <v/>
      </c>
      <c r="D98" s="350" t="str">
        <f>IF(OCS!D97="","",OCS!D97)</f>
        <v/>
      </c>
      <c r="E98" s="350"/>
      <c r="F98" s="351" t="str">
        <f>IF(OCS!E97="","",OCS!E97)</f>
        <v/>
      </c>
      <c r="G98" s="351">
        <f>IF(OCS!F97="","",OCS!F97)</f>
        <v>0</v>
      </c>
      <c r="H98" s="351">
        <f t="shared" si="4"/>
        <v>0</v>
      </c>
      <c r="I98" s="317" t="str">
        <f t="shared" si="7"/>
        <v/>
      </c>
      <c r="J98" s="319">
        <f t="shared" si="5"/>
        <v>0</v>
      </c>
      <c r="K98" s="352" t="str">
        <f t="shared" si="6"/>
        <v/>
      </c>
      <c r="L98" s="320"/>
      <c r="M98" s="321"/>
    </row>
    <row r="99" spans="1:13" ht="20.100000000000001" customHeight="1" x14ac:dyDescent="0.25">
      <c r="A99" s="349">
        <v>93</v>
      </c>
      <c r="B99" s="350" t="str">
        <f>IF(OCS!B98="","",OCS!B98)</f>
        <v/>
      </c>
      <c r="C99" s="350" t="str">
        <f>IF(OCS!C98="","",OCS!C98)</f>
        <v/>
      </c>
      <c r="D99" s="350" t="str">
        <f>IF(OCS!D98="","",OCS!D98)</f>
        <v/>
      </c>
      <c r="E99" s="350"/>
      <c r="F99" s="351" t="str">
        <f>IF(OCS!E98="","",OCS!E98)</f>
        <v/>
      </c>
      <c r="G99" s="351">
        <f>IF(OCS!F98="","",OCS!F98)</f>
        <v>0</v>
      </c>
      <c r="H99" s="351">
        <f t="shared" si="4"/>
        <v>0</v>
      </c>
      <c r="I99" s="317" t="str">
        <f t="shared" si="7"/>
        <v/>
      </c>
      <c r="J99" s="319">
        <f t="shared" si="5"/>
        <v>0</v>
      </c>
      <c r="K99" s="352" t="str">
        <f t="shared" si="6"/>
        <v/>
      </c>
      <c r="L99" s="320"/>
      <c r="M99" s="321"/>
    </row>
    <row r="100" spans="1:13" ht="20.100000000000001" customHeight="1" x14ac:dyDescent="0.25">
      <c r="A100" s="349">
        <v>94</v>
      </c>
      <c r="B100" s="350" t="str">
        <f>IF(OCS!B99="","",OCS!B99)</f>
        <v/>
      </c>
      <c r="C100" s="350" t="str">
        <f>IF(OCS!C99="","",OCS!C99)</f>
        <v/>
      </c>
      <c r="D100" s="350" t="str">
        <f>IF(OCS!D99="","",OCS!D99)</f>
        <v/>
      </c>
      <c r="E100" s="350"/>
      <c r="F100" s="351" t="str">
        <f>IF(OCS!E99="","",OCS!E99)</f>
        <v/>
      </c>
      <c r="G100" s="351">
        <f>IF(OCS!F99="","",OCS!F99)</f>
        <v>0</v>
      </c>
      <c r="H100" s="351">
        <f t="shared" si="4"/>
        <v>0</v>
      </c>
      <c r="I100" s="317" t="str">
        <f t="shared" si="7"/>
        <v/>
      </c>
      <c r="J100" s="319">
        <f t="shared" si="5"/>
        <v>0</v>
      </c>
      <c r="K100" s="352" t="str">
        <f t="shared" si="6"/>
        <v/>
      </c>
      <c r="L100" s="320"/>
      <c r="M100" s="321"/>
    </row>
    <row r="101" spans="1:13" ht="20.100000000000001" customHeight="1" x14ac:dyDescent="0.25">
      <c r="A101" s="349">
        <v>95</v>
      </c>
      <c r="B101" s="350" t="str">
        <f>IF(OCS!B100="","",OCS!B100)</f>
        <v/>
      </c>
      <c r="C101" s="350" t="str">
        <f>IF(OCS!C100="","",OCS!C100)</f>
        <v/>
      </c>
      <c r="D101" s="350" t="str">
        <f>IF(OCS!D100="","",OCS!D100)</f>
        <v/>
      </c>
      <c r="E101" s="350"/>
      <c r="F101" s="351" t="str">
        <f>IF(OCS!E100="","",OCS!E100)</f>
        <v/>
      </c>
      <c r="G101" s="351">
        <f>IF(OCS!F100="","",OCS!F100)</f>
        <v>0</v>
      </c>
      <c r="H101" s="351">
        <f t="shared" si="4"/>
        <v>0</v>
      </c>
      <c r="I101" s="317" t="str">
        <f t="shared" si="7"/>
        <v/>
      </c>
      <c r="J101" s="319">
        <f t="shared" si="5"/>
        <v>0</v>
      </c>
      <c r="K101" s="352" t="str">
        <f t="shared" si="6"/>
        <v/>
      </c>
      <c r="L101" s="320"/>
      <c r="M101" s="321"/>
    </row>
    <row r="102" spans="1:13" ht="20.100000000000001" customHeight="1" x14ac:dyDescent="0.25">
      <c r="A102" s="349">
        <v>96</v>
      </c>
      <c r="B102" s="350" t="str">
        <f>IF(OCS!B101="","",OCS!B101)</f>
        <v/>
      </c>
      <c r="C102" s="350" t="str">
        <f>IF(OCS!C101="","",OCS!C101)</f>
        <v/>
      </c>
      <c r="D102" s="350" t="str">
        <f>IF(OCS!D101="","",OCS!D101)</f>
        <v/>
      </c>
      <c r="E102" s="350"/>
      <c r="F102" s="351" t="str">
        <f>IF(OCS!E101="","",OCS!E101)</f>
        <v/>
      </c>
      <c r="G102" s="351">
        <f>IF(OCS!F101="","",OCS!F101)</f>
        <v>0</v>
      </c>
      <c r="H102" s="351">
        <f t="shared" si="4"/>
        <v>0</v>
      </c>
      <c r="I102" s="317" t="str">
        <f t="shared" si="7"/>
        <v/>
      </c>
      <c r="J102" s="319">
        <f t="shared" si="5"/>
        <v>0</v>
      </c>
      <c r="K102" s="352" t="str">
        <f t="shared" si="6"/>
        <v/>
      </c>
      <c r="L102" s="320"/>
      <c r="M102" s="321"/>
    </row>
    <row r="103" spans="1:13" ht="20.100000000000001" customHeight="1" x14ac:dyDescent="0.25">
      <c r="A103" s="349">
        <v>97</v>
      </c>
      <c r="B103" s="350" t="str">
        <f>IF(OCS!B102="","",OCS!B102)</f>
        <v/>
      </c>
      <c r="C103" s="350" t="str">
        <f>IF(OCS!C102="","",OCS!C102)</f>
        <v/>
      </c>
      <c r="D103" s="350" t="str">
        <f>IF(OCS!D102="","",OCS!D102)</f>
        <v/>
      </c>
      <c r="E103" s="350"/>
      <c r="F103" s="351" t="str">
        <f>IF(OCS!E102="","",OCS!E102)</f>
        <v/>
      </c>
      <c r="G103" s="351">
        <f>IF(OCS!F102="","",OCS!F102)</f>
        <v>0</v>
      </c>
      <c r="H103" s="351">
        <f t="shared" si="4"/>
        <v>0</v>
      </c>
      <c r="I103" s="317" t="str">
        <f t="shared" si="7"/>
        <v/>
      </c>
      <c r="J103" s="319">
        <f t="shared" si="5"/>
        <v>0</v>
      </c>
      <c r="K103" s="352" t="str">
        <f t="shared" si="6"/>
        <v/>
      </c>
      <c r="L103" s="320"/>
      <c r="M103" s="321"/>
    </row>
    <row r="104" spans="1:13" ht="20.100000000000001" customHeight="1" x14ac:dyDescent="0.25">
      <c r="A104" s="349">
        <v>98</v>
      </c>
      <c r="B104" s="350" t="str">
        <f>IF(OCS!B103="","",OCS!B103)</f>
        <v/>
      </c>
      <c r="C104" s="350" t="str">
        <f>IF(OCS!C103="","",OCS!C103)</f>
        <v/>
      </c>
      <c r="D104" s="350" t="str">
        <f>IF(OCS!D103="","",OCS!D103)</f>
        <v/>
      </c>
      <c r="E104" s="350"/>
      <c r="F104" s="351" t="str">
        <f>IF(OCS!E103="","",OCS!E103)</f>
        <v/>
      </c>
      <c r="G104" s="351">
        <f>IF(OCS!F103="","",OCS!F103)</f>
        <v>0</v>
      </c>
      <c r="H104" s="351">
        <f t="shared" si="4"/>
        <v>0</v>
      </c>
      <c r="I104" s="317" t="str">
        <f t="shared" si="7"/>
        <v/>
      </c>
      <c r="J104" s="319">
        <f t="shared" si="5"/>
        <v>0</v>
      </c>
      <c r="K104" s="352" t="str">
        <f t="shared" si="6"/>
        <v/>
      </c>
      <c r="L104" s="320"/>
      <c r="M104" s="321"/>
    </row>
    <row r="105" spans="1:13" ht="20.100000000000001" customHeight="1" x14ac:dyDescent="0.25">
      <c r="A105" s="349">
        <v>99</v>
      </c>
      <c r="B105" s="350" t="str">
        <f>IF(OCS!B104="","",OCS!B104)</f>
        <v/>
      </c>
      <c r="C105" s="350" t="str">
        <f>IF(OCS!C104="","",OCS!C104)</f>
        <v/>
      </c>
      <c r="D105" s="350" t="str">
        <f>IF(OCS!D104="","",OCS!D104)</f>
        <v/>
      </c>
      <c r="E105" s="350"/>
      <c r="F105" s="351" t="str">
        <f>IF(OCS!E104="","",OCS!E104)</f>
        <v/>
      </c>
      <c r="G105" s="351">
        <f>IF(OCS!F104="","",OCS!F104)</f>
        <v>0</v>
      </c>
      <c r="H105" s="351">
        <f t="shared" si="4"/>
        <v>0</v>
      </c>
      <c r="I105" s="317" t="str">
        <f t="shared" si="7"/>
        <v/>
      </c>
      <c r="J105" s="319">
        <f t="shared" si="5"/>
        <v>0</v>
      </c>
      <c r="K105" s="352" t="str">
        <f t="shared" si="6"/>
        <v/>
      </c>
      <c r="L105" s="320"/>
      <c r="M105" s="321"/>
    </row>
    <row r="106" spans="1:13" ht="20.100000000000001" customHeight="1" x14ac:dyDescent="0.25">
      <c r="A106" s="349">
        <v>100</v>
      </c>
      <c r="B106" s="350" t="str">
        <f>IF(OCS!B105="","",OCS!B105)</f>
        <v/>
      </c>
      <c r="C106" s="350" t="str">
        <f>IF(OCS!C105="","",OCS!C105)</f>
        <v/>
      </c>
      <c r="D106" s="350" t="str">
        <f>IF(OCS!D105="","",OCS!D105)</f>
        <v/>
      </c>
      <c r="E106" s="350"/>
      <c r="F106" s="351" t="str">
        <f>IF(OCS!E105="","",OCS!E105)</f>
        <v/>
      </c>
      <c r="G106" s="351">
        <f>IF(OCS!F105="","",OCS!F105)</f>
        <v>0</v>
      </c>
      <c r="H106" s="351">
        <f t="shared" si="4"/>
        <v>0</v>
      </c>
      <c r="I106" s="317" t="str">
        <f t="shared" si="7"/>
        <v/>
      </c>
      <c r="J106" s="319">
        <f t="shared" si="5"/>
        <v>0</v>
      </c>
      <c r="K106" s="352" t="str">
        <f t="shared" si="6"/>
        <v/>
      </c>
      <c r="L106" s="320"/>
      <c r="M106" s="321"/>
    </row>
    <row r="107" spans="1:13" ht="20.100000000000001" customHeight="1" x14ac:dyDescent="0.25">
      <c r="A107" s="349">
        <v>101</v>
      </c>
      <c r="B107" s="350" t="str">
        <f>IF(OCS!B106="","",OCS!B106)</f>
        <v/>
      </c>
      <c r="C107" s="350" t="str">
        <f>IF(OCS!C106="","",OCS!C106)</f>
        <v/>
      </c>
      <c r="D107" s="350" t="str">
        <f>IF(OCS!D106="","",OCS!D106)</f>
        <v/>
      </c>
      <c r="E107" s="350"/>
      <c r="F107" s="351" t="str">
        <f>IF(OCS!E106="","",OCS!E106)</f>
        <v/>
      </c>
      <c r="G107" s="351">
        <f>IF(OCS!F106="","",OCS!F106)</f>
        <v>0</v>
      </c>
      <c r="H107" s="351">
        <f t="shared" si="4"/>
        <v>0</v>
      </c>
      <c r="I107" s="317" t="str">
        <f t="shared" si="7"/>
        <v/>
      </c>
      <c r="J107" s="319">
        <f t="shared" si="5"/>
        <v>0</v>
      </c>
      <c r="K107" s="352" t="str">
        <f t="shared" si="6"/>
        <v/>
      </c>
      <c r="L107" s="320"/>
      <c r="M107" s="321"/>
    </row>
    <row r="108" spans="1:13" ht="20.100000000000001" customHeight="1" x14ac:dyDescent="0.25">
      <c r="A108" s="349">
        <v>102</v>
      </c>
      <c r="B108" s="350" t="str">
        <f>IF(OCS!B107="","",OCS!B107)</f>
        <v/>
      </c>
      <c r="C108" s="350" t="str">
        <f>IF(OCS!C107="","",OCS!C107)</f>
        <v/>
      </c>
      <c r="D108" s="350" t="str">
        <f>IF(OCS!D107="","",OCS!D107)</f>
        <v/>
      </c>
      <c r="E108" s="350"/>
      <c r="F108" s="351" t="str">
        <f>IF(OCS!E107="","",OCS!E107)</f>
        <v/>
      </c>
      <c r="G108" s="351">
        <f>IF(OCS!F107="","",OCS!F107)</f>
        <v>0</v>
      </c>
      <c r="H108" s="351">
        <f t="shared" si="4"/>
        <v>0</v>
      </c>
      <c r="I108" s="317" t="str">
        <f t="shared" si="7"/>
        <v/>
      </c>
      <c r="J108" s="319">
        <f t="shared" si="5"/>
        <v>0</v>
      </c>
      <c r="K108" s="352" t="str">
        <f t="shared" si="6"/>
        <v/>
      </c>
      <c r="L108" s="320"/>
      <c r="M108" s="321"/>
    </row>
    <row r="109" spans="1:13" ht="20.100000000000001" customHeight="1" x14ac:dyDescent="0.25">
      <c r="A109" s="349">
        <v>103</v>
      </c>
      <c r="B109" s="350" t="str">
        <f>IF(OCS!B108="","",OCS!B108)</f>
        <v/>
      </c>
      <c r="C109" s="350" t="str">
        <f>IF(OCS!C108="","",OCS!C108)</f>
        <v/>
      </c>
      <c r="D109" s="350" t="str">
        <f>IF(OCS!D108="","",OCS!D108)</f>
        <v/>
      </c>
      <c r="E109" s="350"/>
      <c r="F109" s="351" t="str">
        <f>IF(OCS!E108="","",OCS!E108)</f>
        <v/>
      </c>
      <c r="G109" s="351">
        <f>IF(OCS!F108="","",OCS!F108)</f>
        <v>0</v>
      </c>
      <c r="H109" s="351">
        <f t="shared" si="4"/>
        <v>0</v>
      </c>
      <c r="I109" s="317" t="str">
        <f t="shared" si="7"/>
        <v/>
      </c>
      <c r="J109" s="319">
        <f t="shared" si="5"/>
        <v>0</v>
      </c>
      <c r="K109" s="352" t="str">
        <f t="shared" si="6"/>
        <v/>
      </c>
      <c r="L109" s="320"/>
      <c r="M109" s="321"/>
    </row>
    <row r="110" spans="1:13" ht="20.100000000000001" customHeight="1" x14ac:dyDescent="0.25">
      <c r="A110" s="349">
        <v>104</v>
      </c>
      <c r="B110" s="350" t="str">
        <f>IF(OCS!B109="","",OCS!B109)</f>
        <v/>
      </c>
      <c r="C110" s="350" t="str">
        <f>IF(OCS!C109="","",OCS!C109)</f>
        <v/>
      </c>
      <c r="D110" s="350" t="str">
        <f>IF(OCS!D109="","",OCS!D109)</f>
        <v/>
      </c>
      <c r="E110" s="350"/>
      <c r="F110" s="351" t="str">
        <f>IF(OCS!E109="","",OCS!E109)</f>
        <v/>
      </c>
      <c r="G110" s="351">
        <f>IF(OCS!F109="","",OCS!F109)</f>
        <v>0</v>
      </c>
      <c r="H110" s="351">
        <f t="shared" si="4"/>
        <v>0</v>
      </c>
      <c r="I110" s="317" t="str">
        <f t="shared" si="7"/>
        <v/>
      </c>
      <c r="J110" s="319">
        <f t="shared" si="5"/>
        <v>0</v>
      </c>
      <c r="K110" s="352" t="str">
        <f t="shared" si="6"/>
        <v/>
      </c>
      <c r="L110" s="320"/>
      <c r="M110" s="321"/>
    </row>
    <row r="111" spans="1:13" ht="20.100000000000001" customHeight="1" x14ac:dyDescent="0.25">
      <c r="A111" s="349">
        <v>105</v>
      </c>
      <c r="B111" s="350" t="str">
        <f>IF(OCS!B110="","",OCS!B110)</f>
        <v/>
      </c>
      <c r="C111" s="350" t="str">
        <f>IF(OCS!C110="","",OCS!C110)</f>
        <v/>
      </c>
      <c r="D111" s="350" t="str">
        <f>IF(OCS!D110="","",OCS!D110)</f>
        <v/>
      </c>
      <c r="E111" s="350"/>
      <c r="F111" s="351" t="str">
        <f>IF(OCS!E110="","",OCS!E110)</f>
        <v/>
      </c>
      <c r="G111" s="351">
        <f>IF(OCS!F110="","",OCS!F110)</f>
        <v>0</v>
      </c>
      <c r="H111" s="351">
        <f t="shared" si="4"/>
        <v>0</v>
      </c>
      <c r="I111" s="317" t="str">
        <f t="shared" si="7"/>
        <v/>
      </c>
      <c r="J111" s="319">
        <f t="shared" si="5"/>
        <v>0</v>
      </c>
      <c r="K111" s="352" t="str">
        <f t="shared" si="6"/>
        <v/>
      </c>
      <c r="L111" s="320"/>
      <c r="M111" s="321"/>
    </row>
    <row r="112" spans="1:13" ht="20.100000000000001" customHeight="1" x14ac:dyDescent="0.25">
      <c r="A112" s="349">
        <v>106</v>
      </c>
      <c r="B112" s="350" t="str">
        <f>IF(OCS!B111="","",OCS!B111)</f>
        <v/>
      </c>
      <c r="C112" s="350" t="str">
        <f>IF(OCS!C111="","",OCS!C111)</f>
        <v/>
      </c>
      <c r="D112" s="350" t="str">
        <f>IF(OCS!D111="","",OCS!D111)</f>
        <v/>
      </c>
      <c r="E112" s="350"/>
      <c r="F112" s="351" t="str">
        <f>IF(OCS!E111="","",OCS!E111)</f>
        <v/>
      </c>
      <c r="G112" s="351">
        <f>IF(OCS!F111="","",OCS!F111)</f>
        <v>0</v>
      </c>
      <c r="H112" s="351">
        <f t="shared" si="4"/>
        <v>0</v>
      </c>
      <c r="I112" s="317" t="str">
        <f t="shared" si="7"/>
        <v/>
      </c>
      <c r="J112" s="319">
        <f t="shared" si="5"/>
        <v>0</v>
      </c>
      <c r="K112" s="352" t="str">
        <f t="shared" si="6"/>
        <v/>
      </c>
      <c r="L112" s="320"/>
      <c r="M112" s="321"/>
    </row>
    <row r="113" spans="1:13" ht="20.100000000000001" customHeight="1" x14ac:dyDescent="0.25">
      <c r="A113" s="349">
        <v>107</v>
      </c>
      <c r="B113" s="350" t="str">
        <f>IF(OCS!B112="","",OCS!B112)</f>
        <v/>
      </c>
      <c r="C113" s="350" t="str">
        <f>IF(OCS!C112="","",OCS!C112)</f>
        <v/>
      </c>
      <c r="D113" s="350" t="str">
        <f>IF(OCS!D112="","",OCS!D112)</f>
        <v/>
      </c>
      <c r="E113" s="350"/>
      <c r="F113" s="351" t="str">
        <f>IF(OCS!E112="","",OCS!E112)</f>
        <v/>
      </c>
      <c r="G113" s="351">
        <f>IF(OCS!F112="","",OCS!F112)</f>
        <v>0</v>
      </c>
      <c r="H113" s="351">
        <f t="shared" si="4"/>
        <v>0</v>
      </c>
      <c r="I113" s="317" t="str">
        <f t="shared" si="7"/>
        <v/>
      </c>
      <c r="J113" s="319">
        <f t="shared" si="5"/>
        <v>0</v>
      </c>
      <c r="K113" s="352" t="str">
        <f t="shared" si="6"/>
        <v/>
      </c>
      <c r="L113" s="320"/>
      <c r="M113" s="321"/>
    </row>
    <row r="114" spans="1:13" ht="20.100000000000001" customHeight="1" x14ac:dyDescent="0.25">
      <c r="A114" s="349">
        <v>108</v>
      </c>
      <c r="B114" s="350" t="str">
        <f>IF(OCS!B113="","",OCS!B113)</f>
        <v/>
      </c>
      <c r="C114" s="350" t="str">
        <f>IF(OCS!C113="","",OCS!C113)</f>
        <v/>
      </c>
      <c r="D114" s="350" t="str">
        <f>IF(OCS!D113="","",OCS!D113)</f>
        <v/>
      </c>
      <c r="E114" s="350"/>
      <c r="F114" s="351" t="str">
        <f>IF(OCS!E113="","",OCS!E113)</f>
        <v/>
      </c>
      <c r="G114" s="351">
        <f>IF(OCS!F113="","",OCS!F113)</f>
        <v>0</v>
      </c>
      <c r="H114" s="351">
        <f t="shared" si="4"/>
        <v>0</v>
      </c>
      <c r="I114" s="317" t="str">
        <f t="shared" si="7"/>
        <v/>
      </c>
      <c r="J114" s="319">
        <f t="shared" si="5"/>
        <v>0</v>
      </c>
      <c r="K114" s="352" t="str">
        <f t="shared" si="6"/>
        <v/>
      </c>
      <c r="L114" s="320"/>
      <c r="M114" s="321"/>
    </row>
    <row r="115" spans="1:13" ht="20.100000000000001" customHeight="1" x14ac:dyDescent="0.25">
      <c r="A115" s="349">
        <v>109</v>
      </c>
      <c r="B115" s="350" t="str">
        <f>IF(OCS!B114="","",OCS!B114)</f>
        <v/>
      </c>
      <c r="C115" s="350" t="str">
        <f>IF(OCS!C114="","",OCS!C114)</f>
        <v/>
      </c>
      <c r="D115" s="350" t="str">
        <f>IF(OCS!D114="","",OCS!D114)</f>
        <v/>
      </c>
      <c r="E115" s="350"/>
      <c r="F115" s="351" t="str">
        <f>IF(OCS!E114="","",OCS!E114)</f>
        <v/>
      </c>
      <c r="G115" s="351">
        <f>IF(OCS!F114="","",OCS!F114)</f>
        <v>0</v>
      </c>
      <c r="H115" s="351">
        <f t="shared" si="4"/>
        <v>0</v>
      </c>
      <c r="I115" s="317" t="str">
        <f t="shared" si="7"/>
        <v/>
      </c>
      <c r="J115" s="319">
        <f t="shared" si="5"/>
        <v>0</v>
      </c>
      <c r="K115" s="352" t="str">
        <f t="shared" si="6"/>
        <v/>
      </c>
      <c r="L115" s="320"/>
      <c r="M115" s="321"/>
    </row>
    <row r="116" spans="1:13" ht="20.100000000000001" customHeight="1" x14ac:dyDescent="0.25">
      <c r="A116" s="349">
        <v>110</v>
      </c>
      <c r="B116" s="350" t="str">
        <f>IF(OCS!B115="","",OCS!B115)</f>
        <v/>
      </c>
      <c r="C116" s="350" t="str">
        <f>IF(OCS!C115="","",OCS!C115)</f>
        <v/>
      </c>
      <c r="D116" s="350" t="str">
        <f>IF(OCS!D115="","",OCS!D115)</f>
        <v/>
      </c>
      <c r="E116" s="350"/>
      <c r="F116" s="351" t="str">
        <f>IF(OCS!E115="","",OCS!E115)</f>
        <v/>
      </c>
      <c r="G116" s="351">
        <f>IF(OCS!F115="","",OCS!F115)</f>
        <v>0</v>
      </c>
      <c r="H116" s="351">
        <f t="shared" si="4"/>
        <v>0</v>
      </c>
      <c r="I116" s="317" t="str">
        <f t="shared" si="7"/>
        <v/>
      </c>
      <c r="J116" s="319">
        <f t="shared" si="5"/>
        <v>0</v>
      </c>
      <c r="K116" s="352" t="str">
        <f t="shared" si="6"/>
        <v/>
      </c>
      <c r="L116" s="320"/>
      <c r="M116" s="321"/>
    </row>
    <row r="117" spans="1:13" ht="20.100000000000001" customHeight="1" x14ac:dyDescent="0.25">
      <c r="A117" s="349">
        <v>111</v>
      </c>
      <c r="B117" s="350" t="str">
        <f>IF(OCS!B116="","",OCS!B116)</f>
        <v/>
      </c>
      <c r="C117" s="350" t="str">
        <f>IF(OCS!C116="","",OCS!C116)</f>
        <v/>
      </c>
      <c r="D117" s="350" t="str">
        <f>IF(OCS!D116="","",OCS!D116)</f>
        <v/>
      </c>
      <c r="E117" s="350"/>
      <c r="F117" s="351" t="str">
        <f>IF(OCS!E116="","",OCS!E116)</f>
        <v/>
      </c>
      <c r="G117" s="351">
        <f>IF(OCS!F116="","",OCS!F116)</f>
        <v>0</v>
      </c>
      <c r="H117" s="351">
        <f t="shared" si="4"/>
        <v>0</v>
      </c>
      <c r="I117" s="317" t="str">
        <f t="shared" si="7"/>
        <v/>
      </c>
      <c r="J117" s="319">
        <f t="shared" si="5"/>
        <v>0</v>
      </c>
      <c r="K117" s="352" t="str">
        <f t="shared" si="6"/>
        <v/>
      </c>
      <c r="L117" s="320"/>
      <c r="M117" s="321"/>
    </row>
    <row r="118" spans="1:13" ht="20.100000000000001" customHeight="1" x14ac:dyDescent="0.25">
      <c r="A118" s="349">
        <v>112</v>
      </c>
      <c r="B118" s="350" t="str">
        <f>IF(OCS!B117="","",OCS!B117)</f>
        <v/>
      </c>
      <c r="C118" s="350" t="str">
        <f>IF(OCS!C117="","",OCS!C117)</f>
        <v/>
      </c>
      <c r="D118" s="350" t="str">
        <f>IF(OCS!D117="","",OCS!D117)</f>
        <v/>
      </c>
      <c r="E118" s="350"/>
      <c r="F118" s="351" t="str">
        <f>IF(OCS!E117="","",OCS!E117)</f>
        <v/>
      </c>
      <c r="G118" s="351">
        <f>IF(OCS!F117="","",OCS!F117)</f>
        <v>0</v>
      </c>
      <c r="H118" s="351">
        <f t="shared" si="4"/>
        <v>0</v>
      </c>
      <c r="I118" s="317" t="str">
        <f t="shared" si="7"/>
        <v/>
      </c>
      <c r="J118" s="319">
        <f t="shared" si="5"/>
        <v>0</v>
      </c>
      <c r="K118" s="352" t="str">
        <f t="shared" si="6"/>
        <v/>
      </c>
      <c r="L118" s="320"/>
      <c r="M118" s="321"/>
    </row>
    <row r="119" spans="1:13" ht="20.100000000000001" customHeight="1" x14ac:dyDescent="0.25">
      <c r="A119" s="349">
        <v>113</v>
      </c>
      <c r="B119" s="350" t="str">
        <f>IF(OCS!B118="","",OCS!B118)</f>
        <v/>
      </c>
      <c r="C119" s="350" t="str">
        <f>IF(OCS!C118="","",OCS!C118)</f>
        <v/>
      </c>
      <c r="D119" s="350" t="str">
        <f>IF(OCS!D118="","",OCS!D118)</f>
        <v/>
      </c>
      <c r="E119" s="350"/>
      <c r="F119" s="351" t="str">
        <f>IF(OCS!E118="","",OCS!E118)</f>
        <v/>
      </c>
      <c r="G119" s="351">
        <f>IF(OCS!F118="","",OCS!F118)</f>
        <v>0</v>
      </c>
      <c r="H119" s="351">
        <f t="shared" si="4"/>
        <v>0</v>
      </c>
      <c r="I119" s="317" t="str">
        <f t="shared" si="7"/>
        <v/>
      </c>
      <c r="J119" s="319">
        <f t="shared" si="5"/>
        <v>0</v>
      </c>
      <c r="K119" s="352" t="str">
        <f t="shared" si="6"/>
        <v/>
      </c>
      <c r="L119" s="320"/>
      <c r="M119" s="321"/>
    </row>
    <row r="120" spans="1:13" ht="20.100000000000001" customHeight="1" x14ac:dyDescent="0.25">
      <c r="A120" s="349">
        <v>114</v>
      </c>
      <c r="B120" s="350" t="str">
        <f>IF(OCS!B119="","",OCS!B119)</f>
        <v/>
      </c>
      <c r="C120" s="350" t="str">
        <f>IF(OCS!C119="","",OCS!C119)</f>
        <v/>
      </c>
      <c r="D120" s="350" t="str">
        <f>IF(OCS!D119="","",OCS!D119)</f>
        <v/>
      </c>
      <c r="E120" s="350"/>
      <c r="F120" s="351" t="str">
        <f>IF(OCS!E119="","",OCS!E119)</f>
        <v/>
      </c>
      <c r="G120" s="351">
        <f>IF(OCS!F119="","",OCS!F119)</f>
        <v>0</v>
      </c>
      <c r="H120" s="351">
        <f t="shared" si="4"/>
        <v>0</v>
      </c>
      <c r="I120" s="317" t="str">
        <f t="shared" si="7"/>
        <v/>
      </c>
      <c r="J120" s="319">
        <f t="shared" si="5"/>
        <v>0</v>
      </c>
      <c r="K120" s="352" t="str">
        <f t="shared" si="6"/>
        <v/>
      </c>
      <c r="L120" s="320"/>
      <c r="M120" s="321"/>
    </row>
    <row r="121" spans="1:13" ht="20.100000000000001" customHeight="1" x14ac:dyDescent="0.25">
      <c r="A121" s="349">
        <v>115</v>
      </c>
      <c r="B121" s="350" t="str">
        <f>IF(OCS!B120="","",OCS!B120)</f>
        <v/>
      </c>
      <c r="C121" s="350" t="str">
        <f>IF(OCS!C120="","",OCS!C120)</f>
        <v/>
      </c>
      <c r="D121" s="350" t="str">
        <f>IF(OCS!D120="","",OCS!D120)</f>
        <v/>
      </c>
      <c r="E121" s="350"/>
      <c r="F121" s="351" t="str">
        <f>IF(OCS!E120="","",OCS!E120)</f>
        <v/>
      </c>
      <c r="G121" s="351">
        <f>IF(OCS!F120="","",OCS!F120)</f>
        <v>0</v>
      </c>
      <c r="H121" s="351">
        <f t="shared" si="4"/>
        <v>0</v>
      </c>
      <c r="I121" s="317" t="str">
        <f t="shared" si="7"/>
        <v/>
      </c>
      <c r="J121" s="319">
        <f t="shared" si="5"/>
        <v>0</v>
      </c>
      <c r="K121" s="352" t="str">
        <f t="shared" si="6"/>
        <v/>
      </c>
      <c r="L121" s="320"/>
      <c r="M121" s="321"/>
    </row>
    <row r="122" spans="1:13" ht="20.100000000000001" customHeight="1" x14ac:dyDescent="0.25">
      <c r="A122" s="349">
        <v>116</v>
      </c>
      <c r="B122" s="350" t="str">
        <f>IF(OCS!B121="","",OCS!B121)</f>
        <v/>
      </c>
      <c r="C122" s="350" t="str">
        <f>IF(OCS!C121="","",OCS!C121)</f>
        <v/>
      </c>
      <c r="D122" s="350" t="str">
        <f>IF(OCS!D121="","",OCS!D121)</f>
        <v/>
      </c>
      <c r="E122" s="350"/>
      <c r="F122" s="351" t="str">
        <f>IF(OCS!E121="","",OCS!E121)</f>
        <v/>
      </c>
      <c r="G122" s="351">
        <f>IF(OCS!F121="","",OCS!F121)</f>
        <v>0</v>
      </c>
      <c r="H122" s="351">
        <f t="shared" si="4"/>
        <v>0</v>
      </c>
      <c r="I122" s="317" t="str">
        <f t="shared" si="7"/>
        <v/>
      </c>
      <c r="J122" s="319">
        <f t="shared" si="5"/>
        <v>0</v>
      </c>
      <c r="K122" s="352" t="str">
        <f t="shared" si="6"/>
        <v/>
      </c>
      <c r="L122" s="320"/>
      <c r="M122" s="321"/>
    </row>
    <row r="123" spans="1:13" ht="20.100000000000001" customHeight="1" x14ac:dyDescent="0.25">
      <c r="A123" s="349">
        <v>117</v>
      </c>
      <c r="B123" s="350" t="str">
        <f>IF(OCS!B122="","",OCS!B122)</f>
        <v/>
      </c>
      <c r="C123" s="350" t="str">
        <f>IF(OCS!C122="","",OCS!C122)</f>
        <v/>
      </c>
      <c r="D123" s="350" t="str">
        <f>IF(OCS!D122="","",OCS!D122)</f>
        <v/>
      </c>
      <c r="E123" s="350"/>
      <c r="F123" s="351" t="str">
        <f>IF(OCS!E122="","",OCS!E122)</f>
        <v/>
      </c>
      <c r="G123" s="351">
        <f>IF(OCS!F122="","",OCS!F122)</f>
        <v>0</v>
      </c>
      <c r="H123" s="351">
        <f t="shared" si="4"/>
        <v>0</v>
      </c>
      <c r="I123" s="317" t="str">
        <f t="shared" si="7"/>
        <v/>
      </c>
      <c r="J123" s="319">
        <f t="shared" si="5"/>
        <v>0</v>
      </c>
      <c r="K123" s="352" t="str">
        <f t="shared" si="6"/>
        <v/>
      </c>
      <c r="L123" s="320"/>
      <c r="M123" s="321"/>
    </row>
    <row r="124" spans="1:13" ht="20.100000000000001" customHeight="1" x14ac:dyDescent="0.25">
      <c r="A124" s="349">
        <v>118</v>
      </c>
      <c r="B124" s="350" t="str">
        <f>IF(OCS!B123="","",OCS!B123)</f>
        <v/>
      </c>
      <c r="C124" s="350" t="str">
        <f>IF(OCS!C123="","",OCS!C123)</f>
        <v/>
      </c>
      <c r="D124" s="350" t="str">
        <f>IF(OCS!D123="","",OCS!D123)</f>
        <v/>
      </c>
      <c r="E124" s="350"/>
      <c r="F124" s="351" t="str">
        <f>IF(OCS!E123="","",OCS!E123)</f>
        <v/>
      </c>
      <c r="G124" s="351">
        <f>IF(OCS!F123="","",OCS!F123)</f>
        <v>0</v>
      </c>
      <c r="H124" s="351">
        <f t="shared" si="4"/>
        <v>0</v>
      </c>
      <c r="I124" s="317" t="str">
        <f t="shared" si="7"/>
        <v/>
      </c>
      <c r="J124" s="319">
        <f t="shared" si="5"/>
        <v>0</v>
      </c>
      <c r="K124" s="352" t="str">
        <f t="shared" si="6"/>
        <v/>
      </c>
      <c r="L124" s="320"/>
      <c r="M124" s="321"/>
    </row>
    <row r="125" spans="1:13" ht="20.100000000000001" customHeight="1" x14ac:dyDescent="0.25">
      <c r="A125" s="349">
        <v>119</v>
      </c>
      <c r="B125" s="350" t="str">
        <f>IF(OCS!B124="","",OCS!B124)</f>
        <v/>
      </c>
      <c r="C125" s="350" t="str">
        <f>IF(OCS!C124="","",OCS!C124)</f>
        <v/>
      </c>
      <c r="D125" s="350" t="str">
        <f>IF(OCS!D124="","",OCS!D124)</f>
        <v/>
      </c>
      <c r="E125" s="350"/>
      <c r="F125" s="351" t="str">
        <f>IF(OCS!E124="","",OCS!E124)</f>
        <v/>
      </c>
      <c r="G125" s="351">
        <f>IF(OCS!F124="","",OCS!F124)</f>
        <v>0</v>
      </c>
      <c r="H125" s="351">
        <f t="shared" si="4"/>
        <v>0</v>
      </c>
      <c r="I125" s="317" t="str">
        <f t="shared" si="7"/>
        <v/>
      </c>
      <c r="J125" s="319">
        <f t="shared" si="5"/>
        <v>0</v>
      </c>
      <c r="K125" s="352" t="str">
        <f t="shared" si="6"/>
        <v/>
      </c>
      <c r="L125" s="320"/>
      <c r="M125" s="321"/>
    </row>
    <row r="126" spans="1:13" ht="20.100000000000001" customHeight="1" x14ac:dyDescent="0.25">
      <c r="A126" s="349">
        <v>120</v>
      </c>
      <c r="B126" s="350" t="str">
        <f>IF(OCS!B125="","",OCS!B125)</f>
        <v/>
      </c>
      <c r="C126" s="350" t="str">
        <f>IF(OCS!C125="","",OCS!C125)</f>
        <v/>
      </c>
      <c r="D126" s="350" t="str">
        <f>IF(OCS!D125="","",OCS!D125)</f>
        <v/>
      </c>
      <c r="E126" s="350"/>
      <c r="F126" s="351" t="str">
        <f>IF(OCS!E125="","",OCS!E125)</f>
        <v/>
      </c>
      <c r="G126" s="351">
        <f>IF(OCS!F125="","",OCS!F125)</f>
        <v>0</v>
      </c>
      <c r="H126" s="351">
        <f t="shared" si="4"/>
        <v>0</v>
      </c>
      <c r="I126" s="317" t="str">
        <f t="shared" si="7"/>
        <v/>
      </c>
      <c r="J126" s="319">
        <f t="shared" si="5"/>
        <v>0</v>
      </c>
      <c r="K126" s="352" t="str">
        <f t="shared" si="6"/>
        <v/>
      </c>
      <c r="L126" s="320"/>
      <c r="M126" s="321"/>
    </row>
    <row r="127" spans="1:13" ht="20.100000000000001" customHeight="1" x14ac:dyDescent="0.25">
      <c r="A127" s="349">
        <v>121</v>
      </c>
      <c r="B127" s="350" t="str">
        <f>IF(OCS!B126="","",OCS!B126)</f>
        <v/>
      </c>
      <c r="C127" s="350" t="str">
        <f>IF(OCS!C126="","",OCS!C126)</f>
        <v/>
      </c>
      <c r="D127" s="350" t="str">
        <f>IF(OCS!D126="","",OCS!D126)</f>
        <v/>
      </c>
      <c r="E127" s="350"/>
      <c r="F127" s="351" t="str">
        <f>IF(OCS!E126="","",OCS!E126)</f>
        <v/>
      </c>
      <c r="G127" s="351">
        <f>IF(OCS!F126="","",OCS!F126)</f>
        <v>0</v>
      </c>
      <c r="H127" s="351">
        <f t="shared" si="4"/>
        <v>0</v>
      </c>
      <c r="I127" s="317" t="str">
        <f t="shared" si="7"/>
        <v/>
      </c>
      <c r="J127" s="319">
        <f t="shared" si="5"/>
        <v>0</v>
      </c>
      <c r="K127" s="352" t="str">
        <f t="shared" si="6"/>
        <v/>
      </c>
      <c r="L127" s="320"/>
      <c r="M127" s="321"/>
    </row>
    <row r="128" spans="1:13" ht="20.100000000000001" customHeight="1" x14ac:dyDescent="0.25">
      <c r="A128" s="349">
        <v>122</v>
      </c>
      <c r="B128" s="350" t="str">
        <f>IF(OCS!B127="","",OCS!B127)</f>
        <v/>
      </c>
      <c r="C128" s="350" t="str">
        <f>IF(OCS!C127="","",OCS!C127)</f>
        <v/>
      </c>
      <c r="D128" s="350" t="str">
        <f>IF(OCS!D127="","",OCS!D127)</f>
        <v/>
      </c>
      <c r="E128" s="350"/>
      <c r="F128" s="351" t="str">
        <f>IF(OCS!E127="","",OCS!E127)</f>
        <v/>
      </c>
      <c r="G128" s="351">
        <f>IF(OCS!F127="","",OCS!F127)</f>
        <v>0</v>
      </c>
      <c r="H128" s="351">
        <f t="shared" si="4"/>
        <v>0</v>
      </c>
      <c r="I128" s="317" t="str">
        <f t="shared" si="7"/>
        <v/>
      </c>
      <c r="J128" s="319">
        <f t="shared" si="5"/>
        <v>0</v>
      </c>
      <c r="K128" s="352" t="str">
        <f t="shared" si="6"/>
        <v/>
      </c>
      <c r="L128" s="320"/>
      <c r="M128" s="321"/>
    </row>
    <row r="129" spans="1:13" ht="20.100000000000001" customHeight="1" x14ac:dyDescent="0.25">
      <c r="A129" s="349">
        <v>123</v>
      </c>
      <c r="B129" s="350" t="str">
        <f>IF(OCS!B128="","",OCS!B128)</f>
        <v/>
      </c>
      <c r="C129" s="350" t="str">
        <f>IF(OCS!C128="","",OCS!C128)</f>
        <v/>
      </c>
      <c r="D129" s="350" t="str">
        <f>IF(OCS!D128="","",OCS!D128)</f>
        <v/>
      </c>
      <c r="E129" s="350"/>
      <c r="F129" s="351" t="str">
        <f>IF(OCS!E128="","",OCS!E128)</f>
        <v/>
      </c>
      <c r="G129" s="351">
        <f>IF(OCS!F128="","",OCS!F128)</f>
        <v>0</v>
      </c>
      <c r="H129" s="351">
        <f t="shared" si="4"/>
        <v>0</v>
      </c>
      <c r="I129" s="317" t="str">
        <f t="shared" si="7"/>
        <v/>
      </c>
      <c r="J129" s="319">
        <f t="shared" si="5"/>
        <v>0</v>
      </c>
      <c r="K129" s="352" t="str">
        <f t="shared" si="6"/>
        <v/>
      </c>
      <c r="L129" s="320"/>
      <c r="M129" s="321"/>
    </row>
    <row r="130" spans="1:13" ht="20.100000000000001" customHeight="1" x14ac:dyDescent="0.25">
      <c r="A130" s="349">
        <v>124</v>
      </c>
      <c r="B130" s="350" t="str">
        <f>IF(OCS!B129="","",OCS!B129)</f>
        <v/>
      </c>
      <c r="C130" s="350" t="str">
        <f>IF(OCS!C129="","",OCS!C129)</f>
        <v/>
      </c>
      <c r="D130" s="350" t="str">
        <f>IF(OCS!D129="","",OCS!D129)</f>
        <v/>
      </c>
      <c r="E130" s="350"/>
      <c r="F130" s="351" t="str">
        <f>IF(OCS!E129="","",OCS!E129)</f>
        <v/>
      </c>
      <c r="G130" s="351">
        <f>IF(OCS!F129="","",OCS!F129)</f>
        <v>0</v>
      </c>
      <c r="H130" s="351">
        <f t="shared" si="4"/>
        <v>0</v>
      </c>
      <c r="I130" s="317" t="str">
        <f t="shared" si="7"/>
        <v/>
      </c>
      <c r="J130" s="319">
        <f t="shared" si="5"/>
        <v>0</v>
      </c>
      <c r="K130" s="352" t="str">
        <f t="shared" si="6"/>
        <v/>
      </c>
      <c r="L130" s="320"/>
      <c r="M130" s="321"/>
    </row>
    <row r="131" spans="1:13" ht="20.100000000000001" customHeight="1" x14ac:dyDescent="0.25">
      <c r="A131" s="349">
        <v>125</v>
      </c>
      <c r="B131" s="350" t="str">
        <f>IF(OCS!B130="","",OCS!B130)</f>
        <v/>
      </c>
      <c r="C131" s="350" t="str">
        <f>IF(OCS!C130="","",OCS!C130)</f>
        <v/>
      </c>
      <c r="D131" s="350" t="str">
        <f>IF(OCS!D130="","",OCS!D130)</f>
        <v/>
      </c>
      <c r="E131" s="350"/>
      <c r="F131" s="351" t="str">
        <f>IF(OCS!E130="","",OCS!E130)</f>
        <v/>
      </c>
      <c r="G131" s="351">
        <f>IF(OCS!F130="","",OCS!F130)</f>
        <v>0</v>
      </c>
      <c r="H131" s="351">
        <f t="shared" si="4"/>
        <v>0</v>
      </c>
      <c r="I131" s="317" t="str">
        <f t="shared" si="7"/>
        <v/>
      </c>
      <c r="J131" s="319">
        <f t="shared" si="5"/>
        <v>0</v>
      </c>
      <c r="K131" s="352" t="str">
        <f t="shared" si="6"/>
        <v/>
      </c>
      <c r="L131" s="320"/>
      <c r="M131" s="321"/>
    </row>
    <row r="132" spans="1:13" ht="20.100000000000001" customHeight="1" x14ac:dyDescent="0.25">
      <c r="A132" s="349">
        <v>126</v>
      </c>
      <c r="B132" s="350" t="str">
        <f>IF(OCS!B131="","",OCS!B131)</f>
        <v/>
      </c>
      <c r="C132" s="350" t="str">
        <f>IF(OCS!C131="","",OCS!C131)</f>
        <v/>
      </c>
      <c r="D132" s="350" t="str">
        <f>IF(OCS!D131="","",OCS!D131)</f>
        <v/>
      </c>
      <c r="E132" s="350"/>
      <c r="F132" s="351" t="str">
        <f>IF(OCS!E131="","",OCS!E131)</f>
        <v/>
      </c>
      <c r="G132" s="351">
        <f>IF(OCS!F131="","",OCS!F131)</f>
        <v>0</v>
      </c>
      <c r="H132" s="351">
        <f t="shared" si="4"/>
        <v>0</v>
      </c>
      <c r="I132" s="317" t="str">
        <f t="shared" si="7"/>
        <v/>
      </c>
      <c r="J132" s="319">
        <f t="shared" si="5"/>
        <v>0</v>
      </c>
      <c r="K132" s="352" t="str">
        <f t="shared" si="6"/>
        <v/>
      </c>
      <c r="L132" s="320"/>
      <c r="M132" s="321"/>
    </row>
    <row r="133" spans="1:13" ht="20.100000000000001" customHeight="1" x14ac:dyDescent="0.25">
      <c r="A133" s="349">
        <v>127</v>
      </c>
      <c r="B133" s="350" t="str">
        <f>IF(OCS!B132="","",OCS!B132)</f>
        <v/>
      </c>
      <c r="C133" s="350" t="str">
        <f>IF(OCS!C132="","",OCS!C132)</f>
        <v/>
      </c>
      <c r="D133" s="350" t="str">
        <f>IF(OCS!D132="","",OCS!D132)</f>
        <v/>
      </c>
      <c r="E133" s="350"/>
      <c r="F133" s="351" t="str">
        <f>IF(OCS!E132="","",OCS!E132)</f>
        <v/>
      </c>
      <c r="G133" s="351">
        <f>IF(OCS!F132="","",OCS!F132)</f>
        <v>0</v>
      </c>
      <c r="H133" s="351">
        <f t="shared" si="4"/>
        <v>0</v>
      </c>
      <c r="I133" s="317" t="str">
        <f t="shared" si="7"/>
        <v/>
      </c>
      <c r="J133" s="319">
        <f t="shared" si="5"/>
        <v>0</v>
      </c>
      <c r="K133" s="352" t="str">
        <f t="shared" si="6"/>
        <v/>
      </c>
      <c r="L133" s="320"/>
      <c r="M133" s="321"/>
    </row>
    <row r="134" spans="1:13" ht="20.100000000000001" customHeight="1" x14ac:dyDescent="0.25">
      <c r="A134" s="349">
        <v>128</v>
      </c>
      <c r="B134" s="350" t="str">
        <f>IF(OCS!B133="","",OCS!B133)</f>
        <v/>
      </c>
      <c r="C134" s="350" t="str">
        <f>IF(OCS!C133="","",OCS!C133)</f>
        <v/>
      </c>
      <c r="D134" s="350" t="str">
        <f>IF(OCS!D133="","",OCS!D133)</f>
        <v/>
      </c>
      <c r="E134" s="350"/>
      <c r="F134" s="351" t="str">
        <f>IF(OCS!E133="","",OCS!E133)</f>
        <v/>
      </c>
      <c r="G134" s="351">
        <f>IF(OCS!F133="","",OCS!F133)</f>
        <v>0</v>
      </c>
      <c r="H134" s="351">
        <f t="shared" si="4"/>
        <v>0</v>
      </c>
      <c r="I134" s="317" t="str">
        <f t="shared" si="7"/>
        <v/>
      </c>
      <c r="J134" s="319">
        <f t="shared" si="5"/>
        <v>0</v>
      </c>
      <c r="K134" s="352" t="str">
        <f t="shared" si="6"/>
        <v/>
      </c>
      <c r="L134" s="320"/>
      <c r="M134" s="321"/>
    </row>
    <row r="135" spans="1:13" ht="20.100000000000001" customHeight="1" x14ac:dyDescent="0.25">
      <c r="A135" s="349">
        <v>129</v>
      </c>
      <c r="B135" s="350" t="str">
        <f>IF(OCS!B134="","",OCS!B134)</f>
        <v/>
      </c>
      <c r="C135" s="350" t="str">
        <f>IF(OCS!C134="","",OCS!C134)</f>
        <v/>
      </c>
      <c r="D135" s="350" t="str">
        <f>IF(OCS!D134="","",OCS!D134)</f>
        <v/>
      </c>
      <c r="E135" s="350"/>
      <c r="F135" s="351" t="str">
        <f>IF(OCS!E134="","",OCS!E134)</f>
        <v/>
      </c>
      <c r="G135" s="351">
        <f>IF(OCS!F134="","",OCS!F134)</f>
        <v>0</v>
      </c>
      <c r="H135" s="351">
        <f t="shared" ref="H135:H198" si="8">IFERROR(E135*F135,0)</f>
        <v>0</v>
      </c>
      <c r="I135" s="317" t="str">
        <f t="shared" si="7"/>
        <v/>
      </c>
      <c r="J135" s="319">
        <f t="shared" ref="J135:J198" si="9">IF(H135="","",MIN(H135,G135))</f>
        <v>0</v>
      </c>
      <c r="K135" s="352" t="str">
        <f t="shared" ref="K135:K198" si="10">IF(MIN(H135,J135)=0,"",MIN(H135,J135))</f>
        <v/>
      </c>
      <c r="L135" s="320"/>
      <c r="M135" s="321"/>
    </row>
    <row r="136" spans="1:13" ht="20.100000000000001" customHeight="1" x14ac:dyDescent="0.25">
      <c r="A136" s="349">
        <v>130</v>
      </c>
      <c r="B136" s="350" t="str">
        <f>IF(OCS!B135="","",OCS!B135)</f>
        <v/>
      </c>
      <c r="C136" s="350" t="str">
        <f>IF(OCS!C135="","",OCS!C135)</f>
        <v/>
      </c>
      <c r="D136" s="350" t="str">
        <f>IF(OCS!D135="","",OCS!D135)</f>
        <v/>
      </c>
      <c r="E136" s="350"/>
      <c r="F136" s="351" t="str">
        <f>IF(OCS!E135="","",OCS!E135)</f>
        <v/>
      </c>
      <c r="G136" s="351">
        <f>IF(OCS!F135="","",OCS!F135)</f>
        <v>0</v>
      </c>
      <c r="H136" s="351">
        <f t="shared" si="8"/>
        <v>0</v>
      </c>
      <c r="I136" s="317" t="str">
        <f t="shared" si="7"/>
        <v/>
      </c>
      <c r="J136" s="319">
        <f t="shared" si="9"/>
        <v>0</v>
      </c>
      <c r="K136" s="352" t="str">
        <f t="shared" si="10"/>
        <v/>
      </c>
      <c r="L136" s="320"/>
      <c r="M136" s="321"/>
    </row>
    <row r="137" spans="1:13" ht="20.100000000000001" customHeight="1" x14ac:dyDescent="0.25">
      <c r="A137" s="349">
        <v>131</v>
      </c>
      <c r="B137" s="350" t="str">
        <f>IF(OCS!B136="","",OCS!B136)</f>
        <v/>
      </c>
      <c r="C137" s="350" t="str">
        <f>IF(OCS!C136="","",OCS!C136)</f>
        <v/>
      </c>
      <c r="D137" s="350" t="str">
        <f>IF(OCS!D136="","",OCS!D136)</f>
        <v/>
      </c>
      <c r="E137" s="350"/>
      <c r="F137" s="351" t="str">
        <f>IF(OCS!E136="","",OCS!E136)</f>
        <v/>
      </c>
      <c r="G137" s="351">
        <f>IF(OCS!F136="","",OCS!F136)</f>
        <v>0</v>
      </c>
      <c r="H137" s="351">
        <f t="shared" si="8"/>
        <v>0</v>
      </c>
      <c r="I137" s="317" t="str">
        <f t="shared" ref="I137:I200" si="11">IF(OR(G137="",H137=""),"",IF($H137&gt;G137,"Le montant éligible ne peut être supérieur au montant présenté",""))</f>
        <v/>
      </c>
      <c r="J137" s="319">
        <f t="shared" si="9"/>
        <v>0</v>
      </c>
      <c r="K137" s="352" t="str">
        <f t="shared" si="10"/>
        <v/>
      </c>
      <c r="L137" s="320"/>
      <c r="M137" s="321"/>
    </row>
    <row r="138" spans="1:13" ht="20.100000000000001" customHeight="1" x14ac:dyDescent="0.25">
      <c r="A138" s="349">
        <v>132</v>
      </c>
      <c r="B138" s="350" t="str">
        <f>IF(OCS!B137="","",OCS!B137)</f>
        <v/>
      </c>
      <c r="C138" s="350" t="str">
        <f>IF(OCS!C137="","",OCS!C137)</f>
        <v/>
      </c>
      <c r="D138" s="350" t="str">
        <f>IF(OCS!D137="","",OCS!D137)</f>
        <v/>
      </c>
      <c r="E138" s="350"/>
      <c r="F138" s="351" t="str">
        <f>IF(OCS!E137="","",OCS!E137)</f>
        <v/>
      </c>
      <c r="G138" s="351">
        <f>IF(OCS!F137="","",OCS!F137)</f>
        <v>0</v>
      </c>
      <c r="H138" s="351">
        <f t="shared" si="8"/>
        <v>0</v>
      </c>
      <c r="I138" s="317" t="str">
        <f t="shared" si="11"/>
        <v/>
      </c>
      <c r="J138" s="319">
        <f t="shared" si="9"/>
        <v>0</v>
      </c>
      <c r="K138" s="352" t="str">
        <f t="shared" si="10"/>
        <v/>
      </c>
      <c r="L138" s="320"/>
      <c r="M138" s="321"/>
    </row>
    <row r="139" spans="1:13" ht="20.100000000000001" customHeight="1" x14ac:dyDescent="0.25">
      <c r="A139" s="349">
        <v>133</v>
      </c>
      <c r="B139" s="350" t="str">
        <f>IF(OCS!B138="","",OCS!B138)</f>
        <v/>
      </c>
      <c r="C139" s="350" t="str">
        <f>IF(OCS!C138="","",OCS!C138)</f>
        <v/>
      </c>
      <c r="D139" s="350" t="str">
        <f>IF(OCS!D138="","",OCS!D138)</f>
        <v/>
      </c>
      <c r="E139" s="350"/>
      <c r="F139" s="351" t="str">
        <f>IF(OCS!E138="","",OCS!E138)</f>
        <v/>
      </c>
      <c r="G139" s="351">
        <f>IF(OCS!F138="","",OCS!F138)</f>
        <v>0</v>
      </c>
      <c r="H139" s="351">
        <f t="shared" si="8"/>
        <v>0</v>
      </c>
      <c r="I139" s="317" t="str">
        <f t="shared" si="11"/>
        <v/>
      </c>
      <c r="J139" s="319">
        <f t="shared" si="9"/>
        <v>0</v>
      </c>
      <c r="K139" s="352" t="str">
        <f t="shared" si="10"/>
        <v/>
      </c>
      <c r="L139" s="320"/>
      <c r="M139" s="321"/>
    </row>
    <row r="140" spans="1:13" ht="20.100000000000001" customHeight="1" x14ac:dyDescent="0.25">
      <c r="A140" s="349">
        <v>134</v>
      </c>
      <c r="B140" s="350" t="str">
        <f>IF(OCS!B139="","",OCS!B139)</f>
        <v/>
      </c>
      <c r="C140" s="350" t="str">
        <f>IF(OCS!C139="","",OCS!C139)</f>
        <v/>
      </c>
      <c r="D140" s="350" t="str">
        <f>IF(OCS!D139="","",OCS!D139)</f>
        <v/>
      </c>
      <c r="E140" s="350"/>
      <c r="F140" s="351" t="str">
        <f>IF(OCS!E139="","",OCS!E139)</f>
        <v/>
      </c>
      <c r="G140" s="351">
        <f>IF(OCS!F139="","",OCS!F139)</f>
        <v>0</v>
      </c>
      <c r="H140" s="351">
        <f t="shared" si="8"/>
        <v>0</v>
      </c>
      <c r="I140" s="317" t="str">
        <f t="shared" si="11"/>
        <v/>
      </c>
      <c r="J140" s="319">
        <f t="shared" si="9"/>
        <v>0</v>
      </c>
      <c r="K140" s="352" t="str">
        <f t="shared" si="10"/>
        <v/>
      </c>
      <c r="L140" s="320"/>
      <c r="M140" s="321"/>
    </row>
    <row r="141" spans="1:13" ht="20.100000000000001" customHeight="1" x14ac:dyDescent="0.25">
      <c r="A141" s="349">
        <v>135</v>
      </c>
      <c r="B141" s="350" t="str">
        <f>IF(OCS!B140="","",OCS!B140)</f>
        <v/>
      </c>
      <c r="C141" s="350" t="str">
        <f>IF(OCS!C140="","",OCS!C140)</f>
        <v/>
      </c>
      <c r="D141" s="350" t="str">
        <f>IF(OCS!D140="","",OCS!D140)</f>
        <v/>
      </c>
      <c r="E141" s="350"/>
      <c r="F141" s="351" t="str">
        <f>IF(OCS!E140="","",OCS!E140)</f>
        <v/>
      </c>
      <c r="G141" s="351">
        <f>IF(OCS!F140="","",OCS!F140)</f>
        <v>0</v>
      </c>
      <c r="H141" s="351">
        <f t="shared" si="8"/>
        <v>0</v>
      </c>
      <c r="I141" s="317" t="str">
        <f t="shared" si="11"/>
        <v/>
      </c>
      <c r="J141" s="319">
        <f t="shared" si="9"/>
        <v>0</v>
      </c>
      <c r="K141" s="352" t="str">
        <f t="shared" si="10"/>
        <v/>
      </c>
      <c r="L141" s="320"/>
      <c r="M141" s="321"/>
    </row>
    <row r="142" spans="1:13" ht="20.100000000000001" customHeight="1" x14ac:dyDescent="0.25">
      <c r="A142" s="349">
        <v>136</v>
      </c>
      <c r="B142" s="350" t="str">
        <f>IF(OCS!B141="","",OCS!B141)</f>
        <v/>
      </c>
      <c r="C142" s="350" t="str">
        <f>IF(OCS!C141="","",OCS!C141)</f>
        <v/>
      </c>
      <c r="D142" s="350" t="str">
        <f>IF(OCS!D141="","",OCS!D141)</f>
        <v/>
      </c>
      <c r="E142" s="350"/>
      <c r="F142" s="351" t="str">
        <f>IF(OCS!E141="","",OCS!E141)</f>
        <v/>
      </c>
      <c r="G142" s="351">
        <f>IF(OCS!F141="","",OCS!F141)</f>
        <v>0</v>
      </c>
      <c r="H142" s="351">
        <f t="shared" si="8"/>
        <v>0</v>
      </c>
      <c r="I142" s="317" t="str">
        <f t="shared" si="11"/>
        <v/>
      </c>
      <c r="J142" s="319">
        <f t="shared" si="9"/>
        <v>0</v>
      </c>
      <c r="K142" s="352" t="str">
        <f t="shared" si="10"/>
        <v/>
      </c>
      <c r="L142" s="320"/>
      <c r="M142" s="321"/>
    </row>
    <row r="143" spans="1:13" ht="20.100000000000001" customHeight="1" x14ac:dyDescent="0.25">
      <c r="A143" s="349">
        <v>137</v>
      </c>
      <c r="B143" s="350" t="str">
        <f>IF(OCS!B142="","",OCS!B142)</f>
        <v/>
      </c>
      <c r="C143" s="350" t="str">
        <f>IF(OCS!C142="","",OCS!C142)</f>
        <v/>
      </c>
      <c r="D143" s="350" t="str">
        <f>IF(OCS!D142="","",OCS!D142)</f>
        <v/>
      </c>
      <c r="E143" s="350"/>
      <c r="F143" s="351" t="str">
        <f>IF(OCS!E142="","",OCS!E142)</f>
        <v/>
      </c>
      <c r="G143" s="351">
        <f>IF(OCS!F142="","",OCS!F142)</f>
        <v>0</v>
      </c>
      <c r="H143" s="351">
        <f t="shared" si="8"/>
        <v>0</v>
      </c>
      <c r="I143" s="317" t="str">
        <f t="shared" si="11"/>
        <v/>
      </c>
      <c r="J143" s="319">
        <f t="shared" si="9"/>
        <v>0</v>
      </c>
      <c r="K143" s="352" t="str">
        <f t="shared" si="10"/>
        <v/>
      </c>
      <c r="L143" s="320"/>
      <c r="M143" s="321"/>
    </row>
    <row r="144" spans="1:13" ht="20.100000000000001" customHeight="1" x14ac:dyDescent="0.25">
      <c r="A144" s="349">
        <v>138</v>
      </c>
      <c r="B144" s="350" t="str">
        <f>IF(OCS!B143="","",OCS!B143)</f>
        <v/>
      </c>
      <c r="C144" s="350" t="str">
        <f>IF(OCS!C143="","",OCS!C143)</f>
        <v/>
      </c>
      <c r="D144" s="350" t="str">
        <f>IF(OCS!D143="","",OCS!D143)</f>
        <v/>
      </c>
      <c r="E144" s="350"/>
      <c r="F144" s="351" t="str">
        <f>IF(OCS!E143="","",OCS!E143)</f>
        <v/>
      </c>
      <c r="G144" s="351">
        <f>IF(OCS!F143="","",OCS!F143)</f>
        <v>0</v>
      </c>
      <c r="H144" s="351">
        <f t="shared" si="8"/>
        <v>0</v>
      </c>
      <c r="I144" s="317" t="str">
        <f t="shared" si="11"/>
        <v/>
      </c>
      <c r="J144" s="319">
        <f t="shared" si="9"/>
        <v>0</v>
      </c>
      <c r="K144" s="352" t="str">
        <f t="shared" si="10"/>
        <v/>
      </c>
      <c r="L144" s="320"/>
      <c r="M144" s="321"/>
    </row>
    <row r="145" spans="1:13" ht="20.100000000000001" customHeight="1" x14ac:dyDescent="0.25">
      <c r="A145" s="349">
        <v>139</v>
      </c>
      <c r="B145" s="350" t="str">
        <f>IF(OCS!B144="","",OCS!B144)</f>
        <v/>
      </c>
      <c r="C145" s="350" t="str">
        <f>IF(OCS!C144="","",OCS!C144)</f>
        <v/>
      </c>
      <c r="D145" s="350" t="str">
        <f>IF(OCS!D144="","",OCS!D144)</f>
        <v/>
      </c>
      <c r="E145" s="350"/>
      <c r="F145" s="351" t="str">
        <f>IF(OCS!E144="","",OCS!E144)</f>
        <v/>
      </c>
      <c r="G145" s="351">
        <f>IF(OCS!F144="","",OCS!F144)</f>
        <v>0</v>
      </c>
      <c r="H145" s="351">
        <f t="shared" si="8"/>
        <v>0</v>
      </c>
      <c r="I145" s="317" t="str">
        <f t="shared" si="11"/>
        <v/>
      </c>
      <c r="J145" s="319">
        <f t="shared" si="9"/>
        <v>0</v>
      </c>
      <c r="K145" s="352" t="str">
        <f t="shared" si="10"/>
        <v/>
      </c>
      <c r="L145" s="320"/>
      <c r="M145" s="321"/>
    </row>
    <row r="146" spans="1:13" ht="20.100000000000001" customHeight="1" x14ac:dyDescent="0.25">
      <c r="A146" s="349">
        <v>140</v>
      </c>
      <c r="B146" s="350" t="str">
        <f>IF(OCS!B145="","",OCS!B145)</f>
        <v/>
      </c>
      <c r="C146" s="350" t="str">
        <f>IF(OCS!C145="","",OCS!C145)</f>
        <v/>
      </c>
      <c r="D146" s="350" t="str">
        <f>IF(OCS!D145="","",OCS!D145)</f>
        <v/>
      </c>
      <c r="E146" s="350"/>
      <c r="F146" s="351" t="str">
        <f>IF(OCS!E145="","",OCS!E145)</f>
        <v/>
      </c>
      <c r="G146" s="351">
        <f>IF(OCS!F145="","",OCS!F145)</f>
        <v>0</v>
      </c>
      <c r="H146" s="351">
        <f t="shared" si="8"/>
        <v>0</v>
      </c>
      <c r="I146" s="317" t="str">
        <f t="shared" si="11"/>
        <v/>
      </c>
      <c r="J146" s="319">
        <f t="shared" si="9"/>
        <v>0</v>
      </c>
      <c r="K146" s="352" t="str">
        <f t="shared" si="10"/>
        <v/>
      </c>
      <c r="L146" s="320"/>
      <c r="M146" s="321"/>
    </row>
    <row r="147" spans="1:13" ht="20.100000000000001" customHeight="1" x14ac:dyDescent="0.25">
      <c r="A147" s="349">
        <v>141</v>
      </c>
      <c r="B147" s="350" t="str">
        <f>IF(OCS!B146="","",OCS!B146)</f>
        <v/>
      </c>
      <c r="C147" s="350" t="str">
        <f>IF(OCS!C146="","",OCS!C146)</f>
        <v/>
      </c>
      <c r="D147" s="350" t="str">
        <f>IF(OCS!D146="","",OCS!D146)</f>
        <v/>
      </c>
      <c r="E147" s="350"/>
      <c r="F147" s="351" t="str">
        <f>IF(OCS!E146="","",OCS!E146)</f>
        <v/>
      </c>
      <c r="G147" s="351">
        <f>IF(OCS!F146="","",OCS!F146)</f>
        <v>0</v>
      </c>
      <c r="H147" s="351">
        <f t="shared" si="8"/>
        <v>0</v>
      </c>
      <c r="I147" s="317" t="str">
        <f t="shared" si="11"/>
        <v/>
      </c>
      <c r="J147" s="319">
        <f t="shared" si="9"/>
        <v>0</v>
      </c>
      <c r="K147" s="352" t="str">
        <f t="shared" si="10"/>
        <v/>
      </c>
      <c r="L147" s="320"/>
      <c r="M147" s="321"/>
    </row>
    <row r="148" spans="1:13" ht="20.100000000000001" customHeight="1" x14ac:dyDescent="0.25">
      <c r="A148" s="349">
        <v>142</v>
      </c>
      <c r="B148" s="350" t="str">
        <f>IF(OCS!B147="","",OCS!B147)</f>
        <v/>
      </c>
      <c r="C148" s="350" t="str">
        <f>IF(OCS!C147="","",OCS!C147)</f>
        <v/>
      </c>
      <c r="D148" s="350" t="str">
        <f>IF(OCS!D147="","",OCS!D147)</f>
        <v/>
      </c>
      <c r="E148" s="350"/>
      <c r="F148" s="351" t="str">
        <f>IF(OCS!E147="","",OCS!E147)</f>
        <v/>
      </c>
      <c r="G148" s="351">
        <f>IF(OCS!F147="","",OCS!F147)</f>
        <v>0</v>
      </c>
      <c r="H148" s="351">
        <f t="shared" si="8"/>
        <v>0</v>
      </c>
      <c r="I148" s="317" t="str">
        <f t="shared" si="11"/>
        <v/>
      </c>
      <c r="J148" s="319">
        <f t="shared" si="9"/>
        <v>0</v>
      </c>
      <c r="K148" s="352" t="str">
        <f t="shared" si="10"/>
        <v/>
      </c>
      <c r="L148" s="320"/>
      <c r="M148" s="321"/>
    </row>
    <row r="149" spans="1:13" ht="20.100000000000001" customHeight="1" x14ac:dyDescent="0.25">
      <c r="A149" s="349">
        <v>143</v>
      </c>
      <c r="B149" s="350" t="str">
        <f>IF(OCS!B148="","",OCS!B148)</f>
        <v/>
      </c>
      <c r="C149" s="350" t="str">
        <f>IF(OCS!C148="","",OCS!C148)</f>
        <v/>
      </c>
      <c r="D149" s="350" t="str">
        <f>IF(OCS!D148="","",OCS!D148)</f>
        <v/>
      </c>
      <c r="E149" s="350"/>
      <c r="F149" s="351" t="str">
        <f>IF(OCS!E148="","",OCS!E148)</f>
        <v/>
      </c>
      <c r="G149" s="351">
        <f>IF(OCS!F148="","",OCS!F148)</f>
        <v>0</v>
      </c>
      <c r="H149" s="351">
        <f t="shared" si="8"/>
        <v>0</v>
      </c>
      <c r="I149" s="317" t="str">
        <f t="shared" si="11"/>
        <v/>
      </c>
      <c r="J149" s="319">
        <f t="shared" si="9"/>
        <v>0</v>
      </c>
      <c r="K149" s="352" t="str">
        <f t="shared" si="10"/>
        <v/>
      </c>
      <c r="L149" s="320"/>
      <c r="M149" s="321"/>
    </row>
    <row r="150" spans="1:13" ht="20.100000000000001" customHeight="1" x14ac:dyDescent="0.25">
      <c r="A150" s="349">
        <v>144</v>
      </c>
      <c r="B150" s="350" t="str">
        <f>IF(OCS!B149="","",OCS!B149)</f>
        <v/>
      </c>
      <c r="C150" s="350" t="str">
        <f>IF(OCS!C149="","",OCS!C149)</f>
        <v/>
      </c>
      <c r="D150" s="350" t="str">
        <f>IF(OCS!D149="","",OCS!D149)</f>
        <v/>
      </c>
      <c r="E150" s="350"/>
      <c r="F150" s="351" t="str">
        <f>IF(OCS!E149="","",OCS!E149)</f>
        <v/>
      </c>
      <c r="G150" s="351">
        <f>IF(OCS!F149="","",OCS!F149)</f>
        <v>0</v>
      </c>
      <c r="H150" s="351">
        <f t="shared" si="8"/>
        <v>0</v>
      </c>
      <c r="I150" s="317" t="str">
        <f t="shared" si="11"/>
        <v/>
      </c>
      <c r="J150" s="319">
        <f t="shared" si="9"/>
        <v>0</v>
      </c>
      <c r="K150" s="352" t="str">
        <f t="shared" si="10"/>
        <v/>
      </c>
      <c r="L150" s="320"/>
      <c r="M150" s="321"/>
    </row>
    <row r="151" spans="1:13" ht="20.100000000000001" customHeight="1" x14ac:dyDescent="0.25">
      <c r="A151" s="349">
        <v>145</v>
      </c>
      <c r="B151" s="350" t="str">
        <f>IF(OCS!B150="","",OCS!B150)</f>
        <v/>
      </c>
      <c r="C151" s="350" t="str">
        <f>IF(OCS!C150="","",OCS!C150)</f>
        <v/>
      </c>
      <c r="D151" s="350" t="str">
        <f>IF(OCS!D150="","",OCS!D150)</f>
        <v/>
      </c>
      <c r="E151" s="350"/>
      <c r="F151" s="351" t="str">
        <f>IF(OCS!E150="","",OCS!E150)</f>
        <v/>
      </c>
      <c r="G151" s="351">
        <f>IF(OCS!F150="","",OCS!F150)</f>
        <v>0</v>
      </c>
      <c r="H151" s="351">
        <f t="shared" si="8"/>
        <v>0</v>
      </c>
      <c r="I151" s="317" t="str">
        <f t="shared" si="11"/>
        <v/>
      </c>
      <c r="J151" s="319">
        <f t="shared" si="9"/>
        <v>0</v>
      </c>
      <c r="K151" s="352" t="str">
        <f t="shared" si="10"/>
        <v/>
      </c>
      <c r="L151" s="320"/>
      <c r="M151" s="321"/>
    </row>
    <row r="152" spans="1:13" ht="20.100000000000001" customHeight="1" x14ac:dyDescent="0.25">
      <c r="A152" s="349">
        <v>146</v>
      </c>
      <c r="B152" s="350" t="str">
        <f>IF(OCS!B151="","",OCS!B151)</f>
        <v/>
      </c>
      <c r="C152" s="350" t="str">
        <f>IF(OCS!C151="","",OCS!C151)</f>
        <v/>
      </c>
      <c r="D152" s="350" t="str">
        <f>IF(OCS!D151="","",OCS!D151)</f>
        <v/>
      </c>
      <c r="E152" s="350"/>
      <c r="F152" s="351" t="str">
        <f>IF(OCS!E151="","",OCS!E151)</f>
        <v/>
      </c>
      <c r="G152" s="351">
        <f>IF(OCS!F151="","",OCS!F151)</f>
        <v>0</v>
      </c>
      <c r="H152" s="351">
        <f t="shared" si="8"/>
        <v>0</v>
      </c>
      <c r="I152" s="317" t="str">
        <f t="shared" si="11"/>
        <v/>
      </c>
      <c r="J152" s="319">
        <f t="shared" si="9"/>
        <v>0</v>
      </c>
      <c r="K152" s="352" t="str">
        <f t="shared" si="10"/>
        <v/>
      </c>
      <c r="L152" s="320"/>
      <c r="M152" s="321"/>
    </row>
    <row r="153" spans="1:13" ht="20.100000000000001" customHeight="1" x14ac:dyDescent="0.25">
      <c r="A153" s="349">
        <v>147</v>
      </c>
      <c r="B153" s="350" t="str">
        <f>IF(OCS!B152="","",OCS!B152)</f>
        <v/>
      </c>
      <c r="C153" s="350" t="str">
        <f>IF(OCS!C152="","",OCS!C152)</f>
        <v/>
      </c>
      <c r="D153" s="350" t="str">
        <f>IF(OCS!D152="","",OCS!D152)</f>
        <v/>
      </c>
      <c r="E153" s="350"/>
      <c r="F153" s="351" t="str">
        <f>IF(OCS!E152="","",OCS!E152)</f>
        <v/>
      </c>
      <c r="G153" s="351">
        <f>IF(OCS!F152="","",OCS!F152)</f>
        <v>0</v>
      </c>
      <c r="H153" s="351">
        <f t="shared" si="8"/>
        <v>0</v>
      </c>
      <c r="I153" s="317" t="str">
        <f t="shared" si="11"/>
        <v/>
      </c>
      <c r="J153" s="319">
        <f t="shared" si="9"/>
        <v>0</v>
      </c>
      <c r="K153" s="352" t="str">
        <f t="shared" si="10"/>
        <v/>
      </c>
      <c r="L153" s="320"/>
      <c r="M153" s="321"/>
    </row>
    <row r="154" spans="1:13" ht="20.100000000000001" customHeight="1" x14ac:dyDescent="0.25">
      <c r="A154" s="349">
        <v>148</v>
      </c>
      <c r="B154" s="350" t="str">
        <f>IF(OCS!B153="","",OCS!B153)</f>
        <v/>
      </c>
      <c r="C154" s="350" t="str">
        <f>IF(OCS!C153="","",OCS!C153)</f>
        <v/>
      </c>
      <c r="D154" s="350" t="str">
        <f>IF(OCS!D153="","",OCS!D153)</f>
        <v/>
      </c>
      <c r="E154" s="350"/>
      <c r="F154" s="351" t="str">
        <f>IF(OCS!E153="","",OCS!E153)</f>
        <v/>
      </c>
      <c r="G154" s="351">
        <f>IF(OCS!F153="","",OCS!F153)</f>
        <v>0</v>
      </c>
      <c r="H154" s="351">
        <f t="shared" si="8"/>
        <v>0</v>
      </c>
      <c r="I154" s="317" t="str">
        <f t="shared" si="11"/>
        <v/>
      </c>
      <c r="J154" s="319">
        <f t="shared" si="9"/>
        <v>0</v>
      </c>
      <c r="K154" s="352" t="str">
        <f t="shared" si="10"/>
        <v/>
      </c>
      <c r="L154" s="320"/>
      <c r="M154" s="321"/>
    </row>
    <row r="155" spans="1:13" ht="20.100000000000001" customHeight="1" x14ac:dyDescent="0.25">
      <c r="A155" s="349">
        <v>149</v>
      </c>
      <c r="B155" s="350" t="str">
        <f>IF(OCS!B154="","",OCS!B154)</f>
        <v/>
      </c>
      <c r="C155" s="350" t="str">
        <f>IF(OCS!C154="","",OCS!C154)</f>
        <v/>
      </c>
      <c r="D155" s="350" t="str">
        <f>IF(OCS!D154="","",OCS!D154)</f>
        <v/>
      </c>
      <c r="E155" s="350"/>
      <c r="F155" s="351" t="str">
        <f>IF(OCS!E154="","",OCS!E154)</f>
        <v/>
      </c>
      <c r="G155" s="351">
        <f>IF(OCS!F154="","",OCS!F154)</f>
        <v>0</v>
      </c>
      <c r="H155" s="351">
        <f t="shared" si="8"/>
        <v>0</v>
      </c>
      <c r="I155" s="317" t="str">
        <f t="shared" si="11"/>
        <v/>
      </c>
      <c r="J155" s="319">
        <f t="shared" si="9"/>
        <v>0</v>
      </c>
      <c r="K155" s="352" t="str">
        <f t="shared" si="10"/>
        <v/>
      </c>
      <c r="L155" s="320"/>
      <c r="M155" s="321"/>
    </row>
    <row r="156" spans="1:13" ht="20.100000000000001" customHeight="1" x14ac:dyDescent="0.25">
      <c r="A156" s="349">
        <v>150</v>
      </c>
      <c r="B156" s="350" t="str">
        <f>IF(OCS!B155="","",OCS!B155)</f>
        <v/>
      </c>
      <c r="C156" s="350" t="str">
        <f>IF(OCS!C155="","",OCS!C155)</f>
        <v/>
      </c>
      <c r="D156" s="350" t="str">
        <f>IF(OCS!D155="","",OCS!D155)</f>
        <v/>
      </c>
      <c r="E156" s="350"/>
      <c r="F156" s="351" t="str">
        <f>IF(OCS!E155="","",OCS!E155)</f>
        <v/>
      </c>
      <c r="G156" s="351">
        <f>IF(OCS!F155="","",OCS!F155)</f>
        <v>0</v>
      </c>
      <c r="H156" s="351">
        <f t="shared" si="8"/>
        <v>0</v>
      </c>
      <c r="I156" s="317" t="str">
        <f t="shared" si="11"/>
        <v/>
      </c>
      <c r="J156" s="319">
        <f t="shared" si="9"/>
        <v>0</v>
      </c>
      <c r="K156" s="352" t="str">
        <f t="shared" si="10"/>
        <v/>
      </c>
      <c r="L156" s="320"/>
      <c r="M156" s="321"/>
    </row>
    <row r="157" spans="1:13" ht="20.100000000000001" customHeight="1" x14ac:dyDescent="0.25">
      <c r="A157" s="349">
        <v>151</v>
      </c>
      <c r="B157" s="350" t="str">
        <f>IF(OCS!B156="","",OCS!B156)</f>
        <v/>
      </c>
      <c r="C157" s="350" t="str">
        <f>IF(OCS!C156="","",OCS!C156)</f>
        <v/>
      </c>
      <c r="D157" s="350" t="str">
        <f>IF(OCS!D156="","",OCS!D156)</f>
        <v/>
      </c>
      <c r="E157" s="350"/>
      <c r="F157" s="351" t="str">
        <f>IF(OCS!E156="","",OCS!E156)</f>
        <v/>
      </c>
      <c r="G157" s="351">
        <f>IF(OCS!F156="","",OCS!F156)</f>
        <v>0</v>
      </c>
      <c r="H157" s="351">
        <f t="shared" si="8"/>
        <v>0</v>
      </c>
      <c r="I157" s="317" t="str">
        <f t="shared" si="11"/>
        <v/>
      </c>
      <c r="J157" s="319">
        <f t="shared" si="9"/>
        <v>0</v>
      </c>
      <c r="K157" s="352" t="str">
        <f t="shared" si="10"/>
        <v/>
      </c>
      <c r="L157" s="320"/>
      <c r="M157" s="321"/>
    </row>
    <row r="158" spans="1:13" ht="20.100000000000001" customHeight="1" x14ac:dyDescent="0.25">
      <c r="A158" s="349">
        <v>152</v>
      </c>
      <c r="B158" s="350" t="str">
        <f>IF(OCS!B157="","",OCS!B157)</f>
        <v/>
      </c>
      <c r="C158" s="350" t="str">
        <f>IF(OCS!C157="","",OCS!C157)</f>
        <v/>
      </c>
      <c r="D158" s="350" t="str">
        <f>IF(OCS!D157="","",OCS!D157)</f>
        <v/>
      </c>
      <c r="E158" s="350"/>
      <c r="F158" s="351" t="str">
        <f>IF(OCS!E157="","",OCS!E157)</f>
        <v/>
      </c>
      <c r="G158" s="351">
        <f>IF(OCS!F157="","",OCS!F157)</f>
        <v>0</v>
      </c>
      <c r="H158" s="351">
        <f t="shared" si="8"/>
        <v>0</v>
      </c>
      <c r="I158" s="317" t="str">
        <f t="shared" si="11"/>
        <v/>
      </c>
      <c r="J158" s="319">
        <f t="shared" si="9"/>
        <v>0</v>
      </c>
      <c r="K158" s="352" t="str">
        <f t="shared" si="10"/>
        <v/>
      </c>
      <c r="L158" s="320"/>
      <c r="M158" s="321"/>
    </row>
    <row r="159" spans="1:13" ht="20.100000000000001" customHeight="1" x14ac:dyDescent="0.25">
      <c r="A159" s="349">
        <v>153</v>
      </c>
      <c r="B159" s="350" t="str">
        <f>IF(OCS!B158="","",OCS!B158)</f>
        <v/>
      </c>
      <c r="C159" s="350" t="str">
        <f>IF(OCS!C158="","",OCS!C158)</f>
        <v/>
      </c>
      <c r="D159" s="350" t="str">
        <f>IF(OCS!D158="","",OCS!D158)</f>
        <v/>
      </c>
      <c r="E159" s="350"/>
      <c r="F159" s="351" t="str">
        <f>IF(OCS!E158="","",OCS!E158)</f>
        <v/>
      </c>
      <c r="G159" s="351">
        <f>IF(OCS!F158="","",OCS!F158)</f>
        <v>0</v>
      </c>
      <c r="H159" s="351">
        <f t="shared" si="8"/>
        <v>0</v>
      </c>
      <c r="I159" s="317" t="str">
        <f t="shared" si="11"/>
        <v/>
      </c>
      <c r="J159" s="319">
        <f t="shared" si="9"/>
        <v>0</v>
      </c>
      <c r="K159" s="352" t="str">
        <f t="shared" si="10"/>
        <v/>
      </c>
      <c r="L159" s="320"/>
      <c r="M159" s="321"/>
    </row>
    <row r="160" spans="1:13" ht="20.100000000000001" customHeight="1" x14ac:dyDescent="0.25">
      <c r="A160" s="349">
        <v>154</v>
      </c>
      <c r="B160" s="350" t="str">
        <f>IF(OCS!B159="","",OCS!B159)</f>
        <v/>
      </c>
      <c r="C160" s="350" t="str">
        <f>IF(OCS!C159="","",OCS!C159)</f>
        <v/>
      </c>
      <c r="D160" s="350" t="str">
        <f>IF(OCS!D159="","",OCS!D159)</f>
        <v/>
      </c>
      <c r="E160" s="350"/>
      <c r="F160" s="351" t="str">
        <f>IF(OCS!E159="","",OCS!E159)</f>
        <v/>
      </c>
      <c r="G160" s="351">
        <f>IF(OCS!F159="","",OCS!F159)</f>
        <v>0</v>
      </c>
      <c r="H160" s="351">
        <f t="shared" si="8"/>
        <v>0</v>
      </c>
      <c r="I160" s="317" t="str">
        <f t="shared" si="11"/>
        <v/>
      </c>
      <c r="J160" s="319">
        <f t="shared" si="9"/>
        <v>0</v>
      </c>
      <c r="K160" s="352" t="str">
        <f t="shared" si="10"/>
        <v/>
      </c>
      <c r="L160" s="320"/>
      <c r="M160" s="321"/>
    </row>
    <row r="161" spans="1:13" ht="20.100000000000001" customHeight="1" x14ac:dyDescent="0.25">
      <c r="A161" s="349">
        <v>155</v>
      </c>
      <c r="B161" s="350" t="str">
        <f>IF(OCS!B160="","",OCS!B160)</f>
        <v/>
      </c>
      <c r="C161" s="350" t="str">
        <f>IF(OCS!C160="","",OCS!C160)</f>
        <v/>
      </c>
      <c r="D161" s="350" t="str">
        <f>IF(OCS!D160="","",OCS!D160)</f>
        <v/>
      </c>
      <c r="E161" s="350"/>
      <c r="F161" s="351" t="str">
        <f>IF(OCS!E160="","",OCS!E160)</f>
        <v/>
      </c>
      <c r="G161" s="351">
        <f>IF(OCS!F160="","",OCS!F160)</f>
        <v>0</v>
      </c>
      <c r="H161" s="351">
        <f t="shared" si="8"/>
        <v>0</v>
      </c>
      <c r="I161" s="317" t="str">
        <f t="shared" si="11"/>
        <v/>
      </c>
      <c r="J161" s="319">
        <f t="shared" si="9"/>
        <v>0</v>
      </c>
      <c r="K161" s="352" t="str">
        <f t="shared" si="10"/>
        <v/>
      </c>
      <c r="L161" s="320"/>
      <c r="M161" s="321"/>
    </row>
    <row r="162" spans="1:13" ht="20.100000000000001" customHeight="1" x14ac:dyDescent="0.25">
      <c r="A162" s="349">
        <v>156</v>
      </c>
      <c r="B162" s="350" t="str">
        <f>IF(OCS!B161="","",OCS!B161)</f>
        <v/>
      </c>
      <c r="C162" s="350" t="str">
        <f>IF(OCS!C161="","",OCS!C161)</f>
        <v/>
      </c>
      <c r="D162" s="350" t="str">
        <f>IF(OCS!D161="","",OCS!D161)</f>
        <v/>
      </c>
      <c r="E162" s="350"/>
      <c r="F162" s="351" t="str">
        <f>IF(OCS!E161="","",OCS!E161)</f>
        <v/>
      </c>
      <c r="G162" s="351">
        <f>IF(OCS!F161="","",OCS!F161)</f>
        <v>0</v>
      </c>
      <c r="H162" s="351">
        <f t="shared" si="8"/>
        <v>0</v>
      </c>
      <c r="I162" s="317" t="str">
        <f t="shared" si="11"/>
        <v/>
      </c>
      <c r="J162" s="319">
        <f t="shared" si="9"/>
        <v>0</v>
      </c>
      <c r="K162" s="352" t="str">
        <f t="shared" si="10"/>
        <v/>
      </c>
      <c r="L162" s="320"/>
      <c r="M162" s="321"/>
    </row>
    <row r="163" spans="1:13" ht="20.100000000000001" customHeight="1" x14ac:dyDescent="0.25">
      <c r="A163" s="349">
        <v>157</v>
      </c>
      <c r="B163" s="350" t="str">
        <f>IF(OCS!B162="","",OCS!B162)</f>
        <v/>
      </c>
      <c r="C163" s="350" t="str">
        <f>IF(OCS!C162="","",OCS!C162)</f>
        <v/>
      </c>
      <c r="D163" s="350" t="str">
        <f>IF(OCS!D162="","",OCS!D162)</f>
        <v/>
      </c>
      <c r="E163" s="350"/>
      <c r="F163" s="351" t="str">
        <f>IF(OCS!E162="","",OCS!E162)</f>
        <v/>
      </c>
      <c r="G163" s="351">
        <f>IF(OCS!F162="","",OCS!F162)</f>
        <v>0</v>
      </c>
      <c r="H163" s="351">
        <f t="shared" si="8"/>
        <v>0</v>
      </c>
      <c r="I163" s="317" t="str">
        <f t="shared" si="11"/>
        <v/>
      </c>
      <c r="J163" s="319">
        <f t="shared" si="9"/>
        <v>0</v>
      </c>
      <c r="K163" s="352" t="str">
        <f t="shared" si="10"/>
        <v/>
      </c>
      <c r="L163" s="320"/>
      <c r="M163" s="321"/>
    </row>
    <row r="164" spans="1:13" ht="20.100000000000001" customHeight="1" x14ac:dyDescent="0.25">
      <c r="A164" s="349">
        <v>158</v>
      </c>
      <c r="B164" s="350" t="str">
        <f>IF(OCS!B163="","",OCS!B163)</f>
        <v/>
      </c>
      <c r="C164" s="350" t="str">
        <f>IF(OCS!C163="","",OCS!C163)</f>
        <v/>
      </c>
      <c r="D164" s="350" t="str">
        <f>IF(OCS!D163="","",OCS!D163)</f>
        <v/>
      </c>
      <c r="E164" s="350"/>
      <c r="F164" s="351" t="str">
        <f>IF(OCS!E163="","",OCS!E163)</f>
        <v/>
      </c>
      <c r="G164" s="351">
        <f>IF(OCS!F163="","",OCS!F163)</f>
        <v>0</v>
      </c>
      <c r="H164" s="351">
        <f t="shared" si="8"/>
        <v>0</v>
      </c>
      <c r="I164" s="317" t="str">
        <f t="shared" si="11"/>
        <v/>
      </c>
      <c r="J164" s="319">
        <f t="shared" si="9"/>
        <v>0</v>
      </c>
      <c r="K164" s="352" t="str">
        <f t="shared" si="10"/>
        <v/>
      </c>
      <c r="L164" s="320"/>
      <c r="M164" s="321"/>
    </row>
    <row r="165" spans="1:13" ht="20.100000000000001" customHeight="1" x14ac:dyDescent="0.25">
      <c r="A165" s="349">
        <v>159</v>
      </c>
      <c r="B165" s="350" t="str">
        <f>IF(OCS!B164="","",OCS!B164)</f>
        <v/>
      </c>
      <c r="C165" s="350" t="str">
        <f>IF(OCS!C164="","",OCS!C164)</f>
        <v/>
      </c>
      <c r="D165" s="350" t="str">
        <f>IF(OCS!D164="","",OCS!D164)</f>
        <v/>
      </c>
      <c r="E165" s="350"/>
      <c r="F165" s="351" t="str">
        <f>IF(OCS!E164="","",OCS!E164)</f>
        <v/>
      </c>
      <c r="G165" s="351">
        <f>IF(OCS!F164="","",OCS!F164)</f>
        <v>0</v>
      </c>
      <c r="H165" s="351">
        <f t="shared" si="8"/>
        <v>0</v>
      </c>
      <c r="I165" s="317" t="str">
        <f t="shared" si="11"/>
        <v/>
      </c>
      <c r="J165" s="319">
        <f t="shared" si="9"/>
        <v>0</v>
      </c>
      <c r="K165" s="352" t="str">
        <f t="shared" si="10"/>
        <v/>
      </c>
      <c r="L165" s="320"/>
      <c r="M165" s="321"/>
    </row>
    <row r="166" spans="1:13" ht="20.100000000000001" customHeight="1" x14ac:dyDescent="0.25">
      <c r="A166" s="349">
        <v>160</v>
      </c>
      <c r="B166" s="350" t="str">
        <f>IF(OCS!B165="","",OCS!B165)</f>
        <v/>
      </c>
      <c r="C166" s="350" t="str">
        <f>IF(OCS!C165="","",OCS!C165)</f>
        <v/>
      </c>
      <c r="D166" s="350" t="str">
        <f>IF(OCS!D165="","",OCS!D165)</f>
        <v/>
      </c>
      <c r="E166" s="350"/>
      <c r="F166" s="351" t="str">
        <f>IF(OCS!E165="","",OCS!E165)</f>
        <v/>
      </c>
      <c r="G166" s="351">
        <f>IF(OCS!F165="","",OCS!F165)</f>
        <v>0</v>
      </c>
      <c r="H166" s="351">
        <f t="shared" si="8"/>
        <v>0</v>
      </c>
      <c r="I166" s="317" t="str">
        <f t="shared" si="11"/>
        <v/>
      </c>
      <c r="J166" s="319">
        <f t="shared" si="9"/>
        <v>0</v>
      </c>
      <c r="K166" s="352" t="str">
        <f t="shared" si="10"/>
        <v/>
      </c>
      <c r="L166" s="320"/>
      <c r="M166" s="321"/>
    </row>
    <row r="167" spans="1:13" ht="20.100000000000001" customHeight="1" x14ac:dyDescent="0.25">
      <c r="A167" s="349">
        <v>161</v>
      </c>
      <c r="B167" s="350" t="str">
        <f>IF(OCS!B166="","",OCS!B166)</f>
        <v/>
      </c>
      <c r="C167" s="350" t="str">
        <f>IF(OCS!C166="","",OCS!C166)</f>
        <v/>
      </c>
      <c r="D167" s="350" t="str">
        <f>IF(OCS!D166="","",OCS!D166)</f>
        <v/>
      </c>
      <c r="E167" s="350"/>
      <c r="F167" s="351" t="str">
        <f>IF(OCS!E166="","",OCS!E166)</f>
        <v/>
      </c>
      <c r="G167" s="351">
        <f>IF(OCS!F166="","",OCS!F166)</f>
        <v>0</v>
      </c>
      <c r="H167" s="351">
        <f t="shared" si="8"/>
        <v>0</v>
      </c>
      <c r="I167" s="317" t="str">
        <f t="shared" si="11"/>
        <v/>
      </c>
      <c r="J167" s="319">
        <f t="shared" si="9"/>
        <v>0</v>
      </c>
      <c r="K167" s="352" t="str">
        <f t="shared" si="10"/>
        <v/>
      </c>
      <c r="L167" s="320"/>
      <c r="M167" s="321"/>
    </row>
    <row r="168" spans="1:13" ht="20.100000000000001" customHeight="1" x14ac:dyDescent="0.25">
      <c r="A168" s="349">
        <v>162</v>
      </c>
      <c r="B168" s="350" t="str">
        <f>IF(OCS!B167="","",OCS!B167)</f>
        <v/>
      </c>
      <c r="C168" s="350" t="str">
        <f>IF(OCS!C167="","",OCS!C167)</f>
        <v/>
      </c>
      <c r="D168" s="350" t="str">
        <f>IF(OCS!D167="","",OCS!D167)</f>
        <v/>
      </c>
      <c r="E168" s="350"/>
      <c r="F168" s="351" t="str">
        <f>IF(OCS!E167="","",OCS!E167)</f>
        <v/>
      </c>
      <c r="G168" s="351">
        <f>IF(OCS!F167="","",OCS!F167)</f>
        <v>0</v>
      </c>
      <c r="H168" s="351">
        <f t="shared" si="8"/>
        <v>0</v>
      </c>
      <c r="I168" s="317" t="str">
        <f t="shared" si="11"/>
        <v/>
      </c>
      <c r="J168" s="319">
        <f t="shared" si="9"/>
        <v>0</v>
      </c>
      <c r="K168" s="352" t="str">
        <f t="shared" si="10"/>
        <v/>
      </c>
      <c r="L168" s="320"/>
      <c r="M168" s="321"/>
    </row>
    <row r="169" spans="1:13" ht="20.100000000000001" customHeight="1" x14ac:dyDescent="0.25">
      <c r="A169" s="349">
        <v>163</v>
      </c>
      <c r="B169" s="350" t="str">
        <f>IF(OCS!B168="","",OCS!B168)</f>
        <v/>
      </c>
      <c r="C169" s="350" t="str">
        <f>IF(OCS!C168="","",OCS!C168)</f>
        <v/>
      </c>
      <c r="D169" s="350" t="str">
        <f>IF(OCS!D168="","",OCS!D168)</f>
        <v/>
      </c>
      <c r="E169" s="350"/>
      <c r="F169" s="351" t="str">
        <f>IF(OCS!E168="","",OCS!E168)</f>
        <v/>
      </c>
      <c r="G169" s="351">
        <f>IF(OCS!F168="","",OCS!F168)</f>
        <v>0</v>
      </c>
      <c r="H169" s="351">
        <f t="shared" si="8"/>
        <v>0</v>
      </c>
      <c r="I169" s="317" t="str">
        <f t="shared" si="11"/>
        <v/>
      </c>
      <c r="J169" s="319">
        <f t="shared" si="9"/>
        <v>0</v>
      </c>
      <c r="K169" s="352" t="str">
        <f t="shared" si="10"/>
        <v/>
      </c>
      <c r="L169" s="320"/>
      <c r="M169" s="321"/>
    </row>
    <row r="170" spans="1:13" ht="20.100000000000001" customHeight="1" x14ac:dyDescent="0.25">
      <c r="A170" s="349">
        <v>164</v>
      </c>
      <c r="B170" s="350" t="str">
        <f>IF(OCS!B169="","",OCS!B169)</f>
        <v/>
      </c>
      <c r="C170" s="350" t="str">
        <f>IF(OCS!C169="","",OCS!C169)</f>
        <v/>
      </c>
      <c r="D170" s="350" t="str">
        <f>IF(OCS!D169="","",OCS!D169)</f>
        <v/>
      </c>
      <c r="E170" s="350"/>
      <c r="F170" s="351" t="str">
        <f>IF(OCS!E169="","",OCS!E169)</f>
        <v/>
      </c>
      <c r="G170" s="351">
        <f>IF(OCS!F169="","",OCS!F169)</f>
        <v>0</v>
      </c>
      <c r="H170" s="351">
        <f t="shared" si="8"/>
        <v>0</v>
      </c>
      <c r="I170" s="317" t="str">
        <f t="shared" si="11"/>
        <v/>
      </c>
      <c r="J170" s="319">
        <f t="shared" si="9"/>
        <v>0</v>
      </c>
      <c r="K170" s="352" t="str">
        <f t="shared" si="10"/>
        <v/>
      </c>
      <c r="L170" s="320"/>
      <c r="M170" s="321"/>
    </row>
    <row r="171" spans="1:13" ht="20.100000000000001" customHeight="1" x14ac:dyDescent="0.25">
      <c r="A171" s="349">
        <v>165</v>
      </c>
      <c r="B171" s="350" t="str">
        <f>IF(OCS!B170="","",OCS!B170)</f>
        <v/>
      </c>
      <c r="C171" s="350" t="str">
        <f>IF(OCS!C170="","",OCS!C170)</f>
        <v/>
      </c>
      <c r="D171" s="350" t="str">
        <f>IF(OCS!D170="","",OCS!D170)</f>
        <v/>
      </c>
      <c r="E171" s="350"/>
      <c r="F171" s="351" t="str">
        <f>IF(OCS!E170="","",OCS!E170)</f>
        <v/>
      </c>
      <c r="G171" s="351">
        <f>IF(OCS!F170="","",OCS!F170)</f>
        <v>0</v>
      </c>
      <c r="H171" s="351">
        <f t="shared" si="8"/>
        <v>0</v>
      </c>
      <c r="I171" s="317" t="str">
        <f t="shared" si="11"/>
        <v/>
      </c>
      <c r="J171" s="319">
        <f t="shared" si="9"/>
        <v>0</v>
      </c>
      <c r="K171" s="352" t="str">
        <f t="shared" si="10"/>
        <v/>
      </c>
      <c r="L171" s="320"/>
      <c r="M171" s="321"/>
    </row>
    <row r="172" spans="1:13" ht="20.100000000000001" customHeight="1" x14ac:dyDescent="0.25">
      <c r="A172" s="349">
        <v>166</v>
      </c>
      <c r="B172" s="350" t="str">
        <f>IF(OCS!B171="","",OCS!B171)</f>
        <v/>
      </c>
      <c r="C172" s="350" t="str">
        <f>IF(OCS!C171="","",OCS!C171)</f>
        <v/>
      </c>
      <c r="D172" s="350" t="str">
        <f>IF(OCS!D171="","",OCS!D171)</f>
        <v/>
      </c>
      <c r="E172" s="350"/>
      <c r="F172" s="351" t="str">
        <f>IF(OCS!E171="","",OCS!E171)</f>
        <v/>
      </c>
      <c r="G172" s="351">
        <f>IF(OCS!F171="","",OCS!F171)</f>
        <v>0</v>
      </c>
      <c r="H172" s="351">
        <f t="shared" si="8"/>
        <v>0</v>
      </c>
      <c r="I172" s="317" t="str">
        <f t="shared" si="11"/>
        <v/>
      </c>
      <c r="J172" s="319">
        <f t="shared" si="9"/>
        <v>0</v>
      </c>
      <c r="K172" s="352" t="str">
        <f t="shared" si="10"/>
        <v/>
      </c>
      <c r="L172" s="320"/>
      <c r="M172" s="321"/>
    </row>
    <row r="173" spans="1:13" ht="20.100000000000001" customHeight="1" x14ac:dyDescent="0.25">
      <c r="A173" s="349">
        <v>167</v>
      </c>
      <c r="B173" s="350" t="str">
        <f>IF(OCS!B172="","",OCS!B172)</f>
        <v/>
      </c>
      <c r="C173" s="350" t="str">
        <f>IF(OCS!C172="","",OCS!C172)</f>
        <v/>
      </c>
      <c r="D173" s="350" t="str">
        <f>IF(OCS!D172="","",OCS!D172)</f>
        <v/>
      </c>
      <c r="E173" s="350"/>
      <c r="F173" s="351" t="str">
        <f>IF(OCS!E172="","",OCS!E172)</f>
        <v/>
      </c>
      <c r="G173" s="351">
        <f>IF(OCS!F172="","",OCS!F172)</f>
        <v>0</v>
      </c>
      <c r="H173" s="351">
        <f t="shared" si="8"/>
        <v>0</v>
      </c>
      <c r="I173" s="317" t="str">
        <f t="shared" si="11"/>
        <v/>
      </c>
      <c r="J173" s="319">
        <f t="shared" si="9"/>
        <v>0</v>
      </c>
      <c r="K173" s="352" t="str">
        <f t="shared" si="10"/>
        <v/>
      </c>
      <c r="L173" s="320"/>
      <c r="M173" s="321"/>
    </row>
    <row r="174" spans="1:13" ht="20.100000000000001" customHeight="1" x14ac:dyDescent="0.25">
      <c r="A174" s="349">
        <v>168</v>
      </c>
      <c r="B174" s="350" t="str">
        <f>IF(OCS!B173="","",OCS!B173)</f>
        <v/>
      </c>
      <c r="C174" s="350" t="str">
        <f>IF(OCS!C173="","",OCS!C173)</f>
        <v/>
      </c>
      <c r="D174" s="350" t="str">
        <f>IF(OCS!D173="","",OCS!D173)</f>
        <v/>
      </c>
      <c r="E174" s="350"/>
      <c r="F174" s="351" t="str">
        <f>IF(OCS!E173="","",OCS!E173)</f>
        <v/>
      </c>
      <c r="G174" s="351">
        <f>IF(OCS!F173="","",OCS!F173)</f>
        <v>0</v>
      </c>
      <c r="H174" s="351">
        <f t="shared" si="8"/>
        <v>0</v>
      </c>
      <c r="I174" s="317" t="str">
        <f t="shared" si="11"/>
        <v/>
      </c>
      <c r="J174" s="319">
        <f t="shared" si="9"/>
        <v>0</v>
      </c>
      <c r="K174" s="352" t="str">
        <f t="shared" si="10"/>
        <v/>
      </c>
      <c r="L174" s="320"/>
      <c r="M174" s="321"/>
    </row>
    <row r="175" spans="1:13" ht="20.100000000000001" customHeight="1" x14ac:dyDescent="0.25">
      <c r="A175" s="349">
        <v>169</v>
      </c>
      <c r="B175" s="350" t="str">
        <f>IF(OCS!B174="","",OCS!B174)</f>
        <v/>
      </c>
      <c r="C175" s="350" t="str">
        <f>IF(OCS!C174="","",OCS!C174)</f>
        <v/>
      </c>
      <c r="D175" s="350" t="str">
        <f>IF(OCS!D174="","",OCS!D174)</f>
        <v/>
      </c>
      <c r="E175" s="350"/>
      <c r="F175" s="351" t="str">
        <f>IF(OCS!E174="","",OCS!E174)</f>
        <v/>
      </c>
      <c r="G175" s="351">
        <f>IF(OCS!F174="","",OCS!F174)</f>
        <v>0</v>
      </c>
      <c r="H175" s="351">
        <f t="shared" si="8"/>
        <v>0</v>
      </c>
      <c r="I175" s="317" t="str">
        <f t="shared" si="11"/>
        <v/>
      </c>
      <c r="J175" s="319">
        <f t="shared" si="9"/>
        <v>0</v>
      </c>
      <c r="K175" s="352" t="str">
        <f t="shared" si="10"/>
        <v/>
      </c>
      <c r="L175" s="320"/>
      <c r="M175" s="321"/>
    </row>
    <row r="176" spans="1:13" ht="20.100000000000001" customHeight="1" x14ac:dyDescent="0.25">
      <c r="A176" s="349">
        <v>170</v>
      </c>
      <c r="B176" s="350" t="str">
        <f>IF(OCS!B175="","",OCS!B175)</f>
        <v/>
      </c>
      <c r="C176" s="350" t="str">
        <f>IF(OCS!C175="","",OCS!C175)</f>
        <v/>
      </c>
      <c r="D176" s="350" t="str">
        <f>IF(OCS!D175="","",OCS!D175)</f>
        <v/>
      </c>
      <c r="E176" s="350"/>
      <c r="F176" s="351" t="str">
        <f>IF(OCS!E175="","",OCS!E175)</f>
        <v/>
      </c>
      <c r="G176" s="351">
        <f>IF(OCS!F175="","",OCS!F175)</f>
        <v>0</v>
      </c>
      <c r="H176" s="351">
        <f t="shared" si="8"/>
        <v>0</v>
      </c>
      <c r="I176" s="317" t="str">
        <f t="shared" si="11"/>
        <v/>
      </c>
      <c r="J176" s="319">
        <f t="shared" si="9"/>
        <v>0</v>
      </c>
      <c r="K176" s="352" t="str">
        <f t="shared" si="10"/>
        <v/>
      </c>
      <c r="L176" s="320"/>
      <c r="M176" s="321"/>
    </row>
    <row r="177" spans="1:13" ht="20.100000000000001" customHeight="1" x14ac:dyDescent="0.25">
      <c r="A177" s="349">
        <v>171</v>
      </c>
      <c r="B177" s="350" t="str">
        <f>IF(OCS!B176="","",OCS!B176)</f>
        <v/>
      </c>
      <c r="C177" s="350" t="str">
        <f>IF(OCS!C176="","",OCS!C176)</f>
        <v/>
      </c>
      <c r="D177" s="350" t="str">
        <f>IF(OCS!D176="","",OCS!D176)</f>
        <v/>
      </c>
      <c r="E177" s="350"/>
      <c r="F177" s="351" t="str">
        <f>IF(OCS!E176="","",OCS!E176)</f>
        <v/>
      </c>
      <c r="G177" s="351">
        <f>IF(OCS!F176="","",OCS!F176)</f>
        <v>0</v>
      </c>
      <c r="H177" s="351">
        <f t="shared" si="8"/>
        <v>0</v>
      </c>
      <c r="I177" s="317" t="str">
        <f t="shared" si="11"/>
        <v/>
      </c>
      <c r="J177" s="319">
        <f t="shared" si="9"/>
        <v>0</v>
      </c>
      <c r="K177" s="352" t="str">
        <f t="shared" si="10"/>
        <v/>
      </c>
      <c r="L177" s="320"/>
      <c r="M177" s="321"/>
    </row>
    <row r="178" spans="1:13" ht="20.100000000000001" customHeight="1" x14ac:dyDescent="0.25">
      <c r="A178" s="349">
        <v>172</v>
      </c>
      <c r="B178" s="350" t="str">
        <f>IF(OCS!B177="","",OCS!B177)</f>
        <v/>
      </c>
      <c r="C178" s="350" t="str">
        <f>IF(OCS!C177="","",OCS!C177)</f>
        <v/>
      </c>
      <c r="D178" s="350" t="str">
        <f>IF(OCS!D177="","",OCS!D177)</f>
        <v/>
      </c>
      <c r="E178" s="350"/>
      <c r="F178" s="351" t="str">
        <f>IF(OCS!E177="","",OCS!E177)</f>
        <v/>
      </c>
      <c r="G178" s="351">
        <f>IF(OCS!F177="","",OCS!F177)</f>
        <v>0</v>
      </c>
      <c r="H178" s="351">
        <f t="shared" si="8"/>
        <v>0</v>
      </c>
      <c r="I178" s="317" t="str">
        <f t="shared" si="11"/>
        <v/>
      </c>
      <c r="J178" s="319">
        <f t="shared" si="9"/>
        <v>0</v>
      </c>
      <c r="K178" s="352" t="str">
        <f t="shared" si="10"/>
        <v/>
      </c>
      <c r="L178" s="320"/>
      <c r="M178" s="321"/>
    </row>
    <row r="179" spans="1:13" ht="20.100000000000001" customHeight="1" x14ac:dyDescent="0.25">
      <c r="A179" s="349">
        <v>173</v>
      </c>
      <c r="B179" s="350" t="str">
        <f>IF(OCS!B178="","",OCS!B178)</f>
        <v/>
      </c>
      <c r="C179" s="350" t="str">
        <f>IF(OCS!C178="","",OCS!C178)</f>
        <v/>
      </c>
      <c r="D179" s="350" t="str">
        <f>IF(OCS!D178="","",OCS!D178)</f>
        <v/>
      </c>
      <c r="E179" s="350"/>
      <c r="F179" s="351" t="str">
        <f>IF(OCS!E178="","",OCS!E178)</f>
        <v/>
      </c>
      <c r="G179" s="351">
        <f>IF(OCS!F178="","",OCS!F178)</f>
        <v>0</v>
      </c>
      <c r="H179" s="351">
        <f t="shared" si="8"/>
        <v>0</v>
      </c>
      <c r="I179" s="317" t="str">
        <f t="shared" si="11"/>
        <v/>
      </c>
      <c r="J179" s="319">
        <f t="shared" si="9"/>
        <v>0</v>
      </c>
      <c r="K179" s="352" t="str">
        <f t="shared" si="10"/>
        <v/>
      </c>
      <c r="L179" s="320"/>
      <c r="M179" s="321"/>
    </row>
    <row r="180" spans="1:13" ht="20.100000000000001" customHeight="1" x14ac:dyDescent="0.25">
      <c r="A180" s="349">
        <v>174</v>
      </c>
      <c r="B180" s="350" t="str">
        <f>IF(OCS!B179="","",OCS!B179)</f>
        <v/>
      </c>
      <c r="C180" s="350" t="str">
        <f>IF(OCS!C179="","",OCS!C179)</f>
        <v/>
      </c>
      <c r="D180" s="350" t="str">
        <f>IF(OCS!D179="","",OCS!D179)</f>
        <v/>
      </c>
      <c r="E180" s="350"/>
      <c r="F180" s="351" t="str">
        <f>IF(OCS!E179="","",OCS!E179)</f>
        <v/>
      </c>
      <c r="G180" s="351">
        <f>IF(OCS!F179="","",OCS!F179)</f>
        <v>0</v>
      </c>
      <c r="H180" s="351">
        <f t="shared" si="8"/>
        <v>0</v>
      </c>
      <c r="I180" s="317" t="str">
        <f t="shared" si="11"/>
        <v/>
      </c>
      <c r="J180" s="319">
        <f t="shared" si="9"/>
        <v>0</v>
      </c>
      <c r="K180" s="352" t="str">
        <f t="shared" si="10"/>
        <v/>
      </c>
      <c r="L180" s="320"/>
      <c r="M180" s="321"/>
    </row>
    <row r="181" spans="1:13" ht="20.100000000000001" customHeight="1" x14ac:dyDescent="0.25">
      <c r="A181" s="349">
        <v>175</v>
      </c>
      <c r="B181" s="350" t="str">
        <f>IF(OCS!B180="","",OCS!B180)</f>
        <v/>
      </c>
      <c r="C181" s="350" t="str">
        <f>IF(OCS!C180="","",OCS!C180)</f>
        <v/>
      </c>
      <c r="D181" s="350" t="str">
        <f>IF(OCS!D180="","",OCS!D180)</f>
        <v/>
      </c>
      <c r="E181" s="350"/>
      <c r="F181" s="351" t="str">
        <f>IF(OCS!E180="","",OCS!E180)</f>
        <v/>
      </c>
      <c r="G181" s="351">
        <f>IF(OCS!F180="","",OCS!F180)</f>
        <v>0</v>
      </c>
      <c r="H181" s="351">
        <f t="shared" si="8"/>
        <v>0</v>
      </c>
      <c r="I181" s="317" t="str">
        <f t="shared" si="11"/>
        <v/>
      </c>
      <c r="J181" s="319">
        <f t="shared" si="9"/>
        <v>0</v>
      </c>
      <c r="K181" s="352" t="str">
        <f t="shared" si="10"/>
        <v/>
      </c>
      <c r="L181" s="320"/>
      <c r="M181" s="321"/>
    </row>
    <row r="182" spans="1:13" ht="20.100000000000001" customHeight="1" x14ac:dyDescent="0.25">
      <c r="A182" s="349">
        <v>176</v>
      </c>
      <c r="B182" s="350" t="str">
        <f>IF(OCS!B181="","",OCS!B181)</f>
        <v/>
      </c>
      <c r="C182" s="350" t="str">
        <f>IF(OCS!C181="","",OCS!C181)</f>
        <v/>
      </c>
      <c r="D182" s="350" t="str">
        <f>IF(OCS!D181="","",OCS!D181)</f>
        <v/>
      </c>
      <c r="E182" s="350"/>
      <c r="F182" s="351" t="str">
        <f>IF(OCS!E181="","",OCS!E181)</f>
        <v/>
      </c>
      <c r="G182" s="351">
        <f>IF(OCS!F181="","",OCS!F181)</f>
        <v>0</v>
      </c>
      <c r="H182" s="351">
        <f t="shared" si="8"/>
        <v>0</v>
      </c>
      <c r="I182" s="317" t="str">
        <f t="shared" si="11"/>
        <v/>
      </c>
      <c r="J182" s="319">
        <f t="shared" si="9"/>
        <v>0</v>
      </c>
      <c r="K182" s="352" t="str">
        <f t="shared" si="10"/>
        <v/>
      </c>
      <c r="L182" s="320"/>
      <c r="M182" s="321"/>
    </row>
    <row r="183" spans="1:13" ht="20.100000000000001" customHeight="1" x14ac:dyDescent="0.25">
      <c r="A183" s="349">
        <v>177</v>
      </c>
      <c r="B183" s="350" t="str">
        <f>IF(OCS!B182="","",OCS!B182)</f>
        <v/>
      </c>
      <c r="C183" s="350" t="str">
        <f>IF(OCS!C182="","",OCS!C182)</f>
        <v/>
      </c>
      <c r="D183" s="350" t="str">
        <f>IF(OCS!D182="","",OCS!D182)</f>
        <v/>
      </c>
      <c r="E183" s="350"/>
      <c r="F183" s="351" t="str">
        <f>IF(OCS!E182="","",OCS!E182)</f>
        <v/>
      </c>
      <c r="G183" s="351">
        <f>IF(OCS!F182="","",OCS!F182)</f>
        <v>0</v>
      </c>
      <c r="H183" s="351">
        <f t="shared" si="8"/>
        <v>0</v>
      </c>
      <c r="I183" s="317" t="str">
        <f t="shared" si="11"/>
        <v/>
      </c>
      <c r="J183" s="319">
        <f t="shared" si="9"/>
        <v>0</v>
      </c>
      <c r="K183" s="352" t="str">
        <f t="shared" si="10"/>
        <v/>
      </c>
      <c r="L183" s="320"/>
      <c r="M183" s="321"/>
    </row>
    <row r="184" spans="1:13" ht="20.100000000000001" customHeight="1" x14ac:dyDescent="0.25">
      <c r="A184" s="349">
        <v>178</v>
      </c>
      <c r="B184" s="350" t="str">
        <f>IF(OCS!B183="","",OCS!B183)</f>
        <v/>
      </c>
      <c r="C184" s="350" t="str">
        <f>IF(OCS!C183="","",OCS!C183)</f>
        <v/>
      </c>
      <c r="D184" s="350" t="str">
        <f>IF(OCS!D183="","",OCS!D183)</f>
        <v/>
      </c>
      <c r="E184" s="350"/>
      <c r="F184" s="351" t="str">
        <f>IF(OCS!E183="","",OCS!E183)</f>
        <v/>
      </c>
      <c r="G184" s="351">
        <f>IF(OCS!F183="","",OCS!F183)</f>
        <v>0</v>
      </c>
      <c r="H184" s="351">
        <f t="shared" si="8"/>
        <v>0</v>
      </c>
      <c r="I184" s="317" t="str">
        <f t="shared" si="11"/>
        <v/>
      </c>
      <c r="J184" s="319">
        <f t="shared" si="9"/>
        <v>0</v>
      </c>
      <c r="K184" s="352" t="str">
        <f t="shared" si="10"/>
        <v/>
      </c>
      <c r="L184" s="320"/>
      <c r="M184" s="321"/>
    </row>
    <row r="185" spans="1:13" ht="20.100000000000001" customHeight="1" x14ac:dyDescent="0.25">
      <c r="A185" s="349">
        <v>179</v>
      </c>
      <c r="B185" s="350" t="str">
        <f>IF(OCS!B184="","",OCS!B184)</f>
        <v/>
      </c>
      <c r="C185" s="350" t="str">
        <f>IF(OCS!C184="","",OCS!C184)</f>
        <v/>
      </c>
      <c r="D185" s="350" t="str">
        <f>IF(OCS!D184="","",OCS!D184)</f>
        <v/>
      </c>
      <c r="E185" s="350"/>
      <c r="F185" s="351" t="str">
        <f>IF(OCS!E184="","",OCS!E184)</f>
        <v/>
      </c>
      <c r="G185" s="351">
        <f>IF(OCS!F184="","",OCS!F184)</f>
        <v>0</v>
      </c>
      <c r="H185" s="351">
        <f t="shared" si="8"/>
        <v>0</v>
      </c>
      <c r="I185" s="317" t="str">
        <f t="shared" si="11"/>
        <v/>
      </c>
      <c r="J185" s="319">
        <f t="shared" si="9"/>
        <v>0</v>
      </c>
      <c r="K185" s="352" t="str">
        <f t="shared" si="10"/>
        <v/>
      </c>
      <c r="L185" s="320"/>
      <c r="M185" s="321"/>
    </row>
    <row r="186" spans="1:13" ht="20.100000000000001" customHeight="1" x14ac:dyDescent="0.25">
      <c r="A186" s="349">
        <v>180</v>
      </c>
      <c r="B186" s="350" t="str">
        <f>IF(OCS!B185="","",OCS!B185)</f>
        <v/>
      </c>
      <c r="C186" s="350" t="str">
        <f>IF(OCS!C185="","",OCS!C185)</f>
        <v/>
      </c>
      <c r="D186" s="350" t="str">
        <f>IF(OCS!D185="","",OCS!D185)</f>
        <v/>
      </c>
      <c r="E186" s="350"/>
      <c r="F186" s="351" t="str">
        <f>IF(OCS!E185="","",OCS!E185)</f>
        <v/>
      </c>
      <c r="G186" s="351">
        <f>IF(OCS!F185="","",OCS!F185)</f>
        <v>0</v>
      </c>
      <c r="H186" s="351">
        <f t="shared" si="8"/>
        <v>0</v>
      </c>
      <c r="I186" s="317" t="str">
        <f t="shared" si="11"/>
        <v/>
      </c>
      <c r="J186" s="319">
        <f t="shared" si="9"/>
        <v>0</v>
      </c>
      <c r="K186" s="352" t="str">
        <f t="shared" si="10"/>
        <v/>
      </c>
      <c r="L186" s="320"/>
      <c r="M186" s="321"/>
    </row>
    <row r="187" spans="1:13" ht="20.100000000000001" customHeight="1" x14ac:dyDescent="0.25">
      <c r="A187" s="349">
        <v>181</v>
      </c>
      <c r="B187" s="350" t="str">
        <f>IF(OCS!B186="","",OCS!B186)</f>
        <v/>
      </c>
      <c r="C187" s="350" t="str">
        <f>IF(OCS!C186="","",OCS!C186)</f>
        <v/>
      </c>
      <c r="D187" s="350" t="str">
        <f>IF(OCS!D186="","",OCS!D186)</f>
        <v/>
      </c>
      <c r="E187" s="350"/>
      <c r="F187" s="351" t="str">
        <f>IF(OCS!E186="","",OCS!E186)</f>
        <v/>
      </c>
      <c r="G187" s="351">
        <f>IF(OCS!F186="","",OCS!F186)</f>
        <v>0</v>
      </c>
      <c r="H187" s="351">
        <f t="shared" si="8"/>
        <v>0</v>
      </c>
      <c r="I187" s="317" t="str">
        <f t="shared" si="11"/>
        <v/>
      </c>
      <c r="J187" s="319">
        <f t="shared" si="9"/>
        <v>0</v>
      </c>
      <c r="K187" s="352" t="str">
        <f t="shared" si="10"/>
        <v/>
      </c>
      <c r="L187" s="320"/>
      <c r="M187" s="321"/>
    </row>
    <row r="188" spans="1:13" ht="20.100000000000001" customHeight="1" x14ac:dyDescent="0.25">
      <c r="A188" s="349">
        <v>182</v>
      </c>
      <c r="B188" s="350" t="str">
        <f>IF(OCS!B187="","",OCS!B187)</f>
        <v/>
      </c>
      <c r="C188" s="350" t="str">
        <f>IF(OCS!C187="","",OCS!C187)</f>
        <v/>
      </c>
      <c r="D188" s="350" t="str">
        <f>IF(OCS!D187="","",OCS!D187)</f>
        <v/>
      </c>
      <c r="E188" s="350"/>
      <c r="F188" s="351" t="str">
        <f>IF(OCS!E187="","",OCS!E187)</f>
        <v/>
      </c>
      <c r="G188" s="351">
        <f>IF(OCS!F187="","",OCS!F187)</f>
        <v>0</v>
      </c>
      <c r="H188" s="351">
        <f t="shared" si="8"/>
        <v>0</v>
      </c>
      <c r="I188" s="317" t="str">
        <f t="shared" si="11"/>
        <v/>
      </c>
      <c r="J188" s="319">
        <f t="shared" si="9"/>
        <v>0</v>
      </c>
      <c r="K188" s="352" t="str">
        <f t="shared" si="10"/>
        <v/>
      </c>
      <c r="L188" s="320"/>
      <c r="M188" s="321"/>
    </row>
    <row r="189" spans="1:13" ht="20.100000000000001" customHeight="1" x14ac:dyDescent="0.25">
      <c r="A189" s="349">
        <v>183</v>
      </c>
      <c r="B189" s="350" t="str">
        <f>IF(OCS!B188="","",OCS!B188)</f>
        <v/>
      </c>
      <c r="C189" s="350" t="str">
        <f>IF(OCS!C188="","",OCS!C188)</f>
        <v/>
      </c>
      <c r="D189" s="350" t="str">
        <f>IF(OCS!D188="","",OCS!D188)</f>
        <v/>
      </c>
      <c r="E189" s="350"/>
      <c r="F189" s="351" t="str">
        <f>IF(OCS!E188="","",OCS!E188)</f>
        <v/>
      </c>
      <c r="G189" s="351">
        <f>IF(OCS!F188="","",OCS!F188)</f>
        <v>0</v>
      </c>
      <c r="H189" s="351">
        <f t="shared" si="8"/>
        <v>0</v>
      </c>
      <c r="I189" s="317" t="str">
        <f t="shared" si="11"/>
        <v/>
      </c>
      <c r="J189" s="319">
        <f t="shared" si="9"/>
        <v>0</v>
      </c>
      <c r="K189" s="352" t="str">
        <f t="shared" si="10"/>
        <v/>
      </c>
      <c r="L189" s="320"/>
      <c r="M189" s="321"/>
    </row>
    <row r="190" spans="1:13" ht="20.100000000000001" customHeight="1" x14ac:dyDescent="0.25">
      <c r="A190" s="349">
        <v>184</v>
      </c>
      <c r="B190" s="350" t="str">
        <f>IF(OCS!B189="","",OCS!B189)</f>
        <v/>
      </c>
      <c r="C190" s="350" t="str">
        <f>IF(OCS!C189="","",OCS!C189)</f>
        <v/>
      </c>
      <c r="D190" s="350" t="str">
        <f>IF(OCS!D189="","",OCS!D189)</f>
        <v/>
      </c>
      <c r="E190" s="350"/>
      <c r="F190" s="351" t="str">
        <f>IF(OCS!E189="","",OCS!E189)</f>
        <v/>
      </c>
      <c r="G190" s="351">
        <f>IF(OCS!F189="","",OCS!F189)</f>
        <v>0</v>
      </c>
      <c r="H190" s="351">
        <f t="shared" si="8"/>
        <v>0</v>
      </c>
      <c r="I190" s="317" t="str">
        <f t="shared" si="11"/>
        <v/>
      </c>
      <c r="J190" s="319">
        <f t="shared" si="9"/>
        <v>0</v>
      </c>
      <c r="K190" s="352" t="str">
        <f t="shared" si="10"/>
        <v/>
      </c>
      <c r="L190" s="320"/>
      <c r="M190" s="321"/>
    </row>
    <row r="191" spans="1:13" ht="20.100000000000001" customHeight="1" x14ac:dyDescent="0.25">
      <c r="A191" s="349">
        <v>185</v>
      </c>
      <c r="B191" s="350" t="str">
        <f>IF(OCS!B190="","",OCS!B190)</f>
        <v/>
      </c>
      <c r="C191" s="350" t="str">
        <f>IF(OCS!C190="","",OCS!C190)</f>
        <v/>
      </c>
      <c r="D191" s="350" t="str">
        <f>IF(OCS!D190="","",OCS!D190)</f>
        <v/>
      </c>
      <c r="E191" s="350"/>
      <c r="F191" s="351" t="str">
        <f>IF(OCS!E190="","",OCS!E190)</f>
        <v/>
      </c>
      <c r="G191" s="351">
        <f>IF(OCS!F190="","",OCS!F190)</f>
        <v>0</v>
      </c>
      <c r="H191" s="351">
        <f t="shared" si="8"/>
        <v>0</v>
      </c>
      <c r="I191" s="317" t="str">
        <f t="shared" si="11"/>
        <v/>
      </c>
      <c r="J191" s="319">
        <f t="shared" si="9"/>
        <v>0</v>
      </c>
      <c r="K191" s="352" t="str">
        <f t="shared" si="10"/>
        <v/>
      </c>
      <c r="L191" s="320"/>
      <c r="M191" s="321"/>
    </row>
    <row r="192" spans="1:13" ht="20.100000000000001" customHeight="1" x14ac:dyDescent="0.25">
      <c r="A192" s="349">
        <v>186</v>
      </c>
      <c r="B192" s="350" t="str">
        <f>IF(OCS!B191="","",OCS!B191)</f>
        <v/>
      </c>
      <c r="C192" s="350" t="str">
        <f>IF(OCS!C191="","",OCS!C191)</f>
        <v/>
      </c>
      <c r="D192" s="350" t="str">
        <f>IF(OCS!D191="","",OCS!D191)</f>
        <v/>
      </c>
      <c r="E192" s="350"/>
      <c r="F192" s="351" t="str">
        <f>IF(OCS!E191="","",OCS!E191)</f>
        <v/>
      </c>
      <c r="G192" s="351">
        <f>IF(OCS!F191="","",OCS!F191)</f>
        <v>0</v>
      </c>
      <c r="H192" s="351">
        <f t="shared" si="8"/>
        <v>0</v>
      </c>
      <c r="I192" s="317" t="str">
        <f t="shared" si="11"/>
        <v/>
      </c>
      <c r="J192" s="319">
        <f t="shared" si="9"/>
        <v>0</v>
      </c>
      <c r="K192" s="352" t="str">
        <f t="shared" si="10"/>
        <v/>
      </c>
      <c r="L192" s="320"/>
      <c r="M192" s="321"/>
    </row>
    <row r="193" spans="1:13" ht="20.100000000000001" customHeight="1" x14ac:dyDescent="0.25">
      <c r="A193" s="349">
        <v>187</v>
      </c>
      <c r="B193" s="350" t="str">
        <f>IF(OCS!B192="","",OCS!B192)</f>
        <v/>
      </c>
      <c r="C193" s="350" t="str">
        <f>IF(OCS!C192="","",OCS!C192)</f>
        <v/>
      </c>
      <c r="D193" s="350" t="str">
        <f>IF(OCS!D192="","",OCS!D192)</f>
        <v/>
      </c>
      <c r="E193" s="350"/>
      <c r="F193" s="351" t="str">
        <f>IF(OCS!E192="","",OCS!E192)</f>
        <v/>
      </c>
      <c r="G193" s="351">
        <f>IF(OCS!F192="","",OCS!F192)</f>
        <v>0</v>
      </c>
      <c r="H193" s="351">
        <f t="shared" si="8"/>
        <v>0</v>
      </c>
      <c r="I193" s="317" t="str">
        <f t="shared" si="11"/>
        <v/>
      </c>
      <c r="J193" s="319">
        <f t="shared" si="9"/>
        <v>0</v>
      </c>
      <c r="K193" s="352" t="str">
        <f t="shared" si="10"/>
        <v/>
      </c>
      <c r="L193" s="320"/>
      <c r="M193" s="321"/>
    </row>
    <row r="194" spans="1:13" ht="20.100000000000001" customHeight="1" x14ac:dyDescent="0.25">
      <c r="A194" s="349">
        <v>188</v>
      </c>
      <c r="B194" s="350" t="str">
        <f>IF(OCS!B193="","",OCS!B193)</f>
        <v/>
      </c>
      <c r="C194" s="350" t="str">
        <f>IF(OCS!C193="","",OCS!C193)</f>
        <v/>
      </c>
      <c r="D194" s="350" t="str">
        <f>IF(OCS!D193="","",OCS!D193)</f>
        <v/>
      </c>
      <c r="E194" s="350"/>
      <c r="F194" s="351" t="str">
        <f>IF(OCS!E193="","",OCS!E193)</f>
        <v/>
      </c>
      <c r="G194" s="351">
        <f>IF(OCS!F193="","",OCS!F193)</f>
        <v>0</v>
      </c>
      <c r="H194" s="351">
        <f t="shared" si="8"/>
        <v>0</v>
      </c>
      <c r="I194" s="317" t="str">
        <f t="shared" si="11"/>
        <v/>
      </c>
      <c r="J194" s="319">
        <f t="shared" si="9"/>
        <v>0</v>
      </c>
      <c r="K194" s="352" t="str">
        <f t="shared" si="10"/>
        <v/>
      </c>
      <c r="L194" s="320"/>
      <c r="M194" s="321"/>
    </row>
    <row r="195" spans="1:13" ht="20.100000000000001" customHeight="1" x14ac:dyDescent="0.25">
      <c r="A195" s="349">
        <v>189</v>
      </c>
      <c r="B195" s="350" t="str">
        <f>IF(OCS!B194="","",OCS!B194)</f>
        <v/>
      </c>
      <c r="C195" s="350" t="str">
        <f>IF(OCS!C194="","",OCS!C194)</f>
        <v/>
      </c>
      <c r="D195" s="350" t="str">
        <f>IF(OCS!D194="","",OCS!D194)</f>
        <v/>
      </c>
      <c r="E195" s="350"/>
      <c r="F195" s="351" t="str">
        <f>IF(OCS!E194="","",OCS!E194)</f>
        <v/>
      </c>
      <c r="G195" s="351">
        <f>IF(OCS!F194="","",OCS!F194)</f>
        <v>0</v>
      </c>
      <c r="H195" s="351">
        <f t="shared" si="8"/>
        <v>0</v>
      </c>
      <c r="I195" s="317" t="str">
        <f t="shared" si="11"/>
        <v/>
      </c>
      <c r="J195" s="319">
        <f t="shared" si="9"/>
        <v>0</v>
      </c>
      <c r="K195" s="352" t="str">
        <f t="shared" si="10"/>
        <v/>
      </c>
      <c r="L195" s="320"/>
      <c r="M195" s="321"/>
    </row>
    <row r="196" spans="1:13" ht="20.100000000000001" customHeight="1" x14ac:dyDescent="0.25">
      <c r="A196" s="349">
        <v>190</v>
      </c>
      <c r="B196" s="350" t="str">
        <f>IF(OCS!B195="","",OCS!B195)</f>
        <v/>
      </c>
      <c r="C196" s="350" t="str">
        <f>IF(OCS!C195="","",OCS!C195)</f>
        <v/>
      </c>
      <c r="D196" s="350" t="str">
        <f>IF(OCS!D195="","",OCS!D195)</f>
        <v/>
      </c>
      <c r="E196" s="350"/>
      <c r="F196" s="351" t="str">
        <f>IF(OCS!E195="","",OCS!E195)</f>
        <v/>
      </c>
      <c r="G196" s="351">
        <f>IF(OCS!F195="","",OCS!F195)</f>
        <v>0</v>
      </c>
      <c r="H196" s="351">
        <f t="shared" si="8"/>
        <v>0</v>
      </c>
      <c r="I196" s="317" t="str">
        <f t="shared" si="11"/>
        <v/>
      </c>
      <c r="J196" s="319">
        <f t="shared" si="9"/>
        <v>0</v>
      </c>
      <c r="K196" s="352" t="str">
        <f t="shared" si="10"/>
        <v/>
      </c>
      <c r="L196" s="320"/>
      <c r="M196" s="321"/>
    </row>
    <row r="197" spans="1:13" ht="20.100000000000001" customHeight="1" x14ac:dyDescent="0.25">
      <c r="A197" s="349">
        <v>191</v>
      </c>
      <c r="B197" s="350" t="str">
        <f>IF(OCS!B196="","",OCS!B196)</f>
        <v/>
      </c>
      <c r="C197" s="350" t="str">
        <f>IF(OCS!C196="","",OCS!C196)</f>
        <v/>
      </c>
      <c r="D197" s="350" t="str">
        <f>IF(OCS!D196="","",OCS!D196)</f>
        <v/>
      </c>
      <c r="E197" s="350"/>
      <c r="F197" s="351" t="str">
        <f>IF(OCS!E196="","",OCS!E196)</f>
        <v/>
      </c>
      <c r="G197" s="351">
        <f>IF(OCS!F196="","",OCS!F196)</f>
        <v>0</v>
      </c>
      <c r="H197" s="351">
        <f t="shared" si="8"/>
        <v>0</v>
      </c>
      <c r="I197" s="317" t="str">
        <f t="shared" si="11"/>
        <v/>
      </c>
      <c r="J197" s="319">
        <f t="shared" si="9"/>
        <v>0</v>
      </c>
      <c r="K197" s="352" t="str">
        <f t="shared" si="10"/>
        <v/>
      </c>
      <c r="L197" s="320"/>
      <c r="M197" s="321"/>
    </row>
    <row r="198" spans="1:13" ht="20.100000000000001" customHeight="1" x14ac:dyDescent="0.25">
      <c r="A198" s="349">
        <v>192</v>
      </c>
      <c r="B198" s="350" t="str">
        <f>IF(OCS!B197="","",OCS!B197)</f>
        <v/>
      </c>
      <c r="C198" s="350" t="str">
        <f>IF(OCS!C197="","",OCS!C197)</f>
        <v/>
      </c>
      <c r="D198" s="350" t="str">
        <f>IF(OCS!D197="","",OCS!D197)</f>
        <v/>
      </c>
      <c r="E198" s="350"/>
      <c r="F198" s="351" t="str">
        <f>IF(OCS!E197="","",OCS!E197)</f>
        <v/>
      </c>
      <c r="G198" s="351">
        <f>IF(OCS!F197="","",OCS!F197)</f>
        <v>0</v>
      </c>
      <c r="H198" s="351">
        <f t="shared" si="8"/>
        <v>0</v>
      </c>
      <c r="I198" s="317" t="str">
        <f t="shared" si="11"/>
        <v/>
      </c>
      <c r="J198" s="319">
        <f t="shared" si="9"/>
        <v>0</v>
      </c>
      <c r="K198" s="352" t="str">
        <f t="shared" si="10"/>
        <v/>
      </c>
      <c r="L198" s="320"/>
      <c r="M198" s="321"/>
    </row>
    <row r="199" spans="1:13" ht="20.100000000000001" customHeight="1" x14ac:dyDescent="0.25">
      <c r="A199" s="349">
        <v>193</v>
      </c>
      <c r="B199" s="350" t="str">
        <f>IF(OCS!B198="","",OCS!B198)</f>
        <v/>
      </c>
      <c r="C199" s="350" t="str">
        <f>IF(OCS!C198="","",OCS!C198)</f>
        <v/>
      </c>
      <c r="D199" s="350" t="str">
        <f>IF(OCS!D198="","",OCS!D198)</f>
        <v/>
      </c>
      <c r="E199" s="350"/>
      <c r="F199" s="351" t="str">
        <f>IF(OCS!E198="","",OCS!E198)</f>
        <v/>
      </c>
      <c r="G199" s="351">
        <f>IF(OCS!F198="","",OCS!F198)</f>
        <v>0</v>
      </c>
      <c r="H199" s="351">
        <f t="shared" ref="H199:H262" si="12">IFERROR(E199*F199,0)</f>
        <v>0</v>
      </c>
      <c r="I199" s="317" t="str">
        <f t="shared" si="11"/>
        <v/>
      </c>
      <c r="J199" s="319">
        <f t="shared" ref="J199:J262" si="13">IF(H199="","",MIN(H199,G199))</f>
        <v>0</v>
      </c>
      <c r="K199" s="352" t="str">
        <f t="shared" ref="K199:K262" si="14">IF(MIN(H199,J199)=0,"",MIN(H199,J199))</f>
        <v/>
      </c>
      <c r="L199" s="320"/>
      <c r="M199" s="321"/>
    </row>
    <row r="200" spans="1:13" ht="20.100000000000001" customHeight="1" x14ac:dyDescent="0.25">
      <c r="A200" s="349">
        <v>194</v>
      </c>
      <c r="B200" s="350" t="str">
        <f>IF(OCS!B199="","",OCS!B199)</f>
        <v/>
      </c>
      <c r="C200" s="350" t="str">
        <f>IF(OCS!C199="","",OCS!C199)</f>
        <v/>
      </c>
      <c r="D200" s="350" t="str">
        <f>IF(OCS!D199="","",OCS!D199)</f>
        <v/>
      </c>
      <c r="E200" s="350"/>
      <c r="F200" s="351" t="str">
        <f>IF(OCS!E199="","",OCS!E199)</f>
        <v/>
      </c>
      <c r="G200" s="351">
        <f>IF(OCS!F199="","",OCS!F199)</f>
        <v>0</v>
      </c>
      <c r="H200" s="351">
        <f t="shared" si="12"/>
        <v>0</v>
      </c>
      <c r="I200" s="317" t="str">
        <f t="shared" si="11"/>
        <v/>
      </c>
      <c r="J200" s="319">
        <f t="shared" si="13"/>
        <v>0</v>
      </c>
      <c r="K200" s="352" t="str">
        <f t="shared" si="14"/>
        <v/>
      </c>
      <c r="L200" s="320"/>
      <c r="M200" s="321"/>
    </row>
    <row r="201" spans="1:13" ht="20.100000000000001" customHeight="1" x14ac:dyDescent="0.25">
      <c r="A201" s="349">
        <v>195</v>
      </c>
      <c r="B201" s="350" t="str">
        <f>IF(OCS!B200="","",OCS!B200)</f>
        <v/>
      </c>
      <c r="C201" s="350" t="str">
        <f>IF(OCS!C200="","",OCS!C200)</f>
        <v/>
      </c>
      <c r="D201" s="350" t="str">
        <f>IF(OCS!D200="","",OCS!D200)</f>
        <v/>
      </c>
      <c r="E201" s="350"/>
      <c r="F201" s="351" t="str">
        <f>IF(OCS!E200="","",OCS!E200)</f>
        <v/>
      </c>
      <c r="G201" s="351">
        <f>IF(OCS!F200="","",OCS!F200)</f>
        <v>0</v>
      </c>
      <c r="H201" s="351">
        <f t="shared" si="12"/>
        <v>0</v>
      </c>
      <c r="I201" s="317" t="str">
        <f t="shared" ref="I201:I264" si="15">IF(OR(G201="",H201=""),"",IF($H201&gt;G201,"Le montant éligible ne peut être supérieur au montant présenté",""))</f>
        <v/>
      </c>
      <c r="J201" s="319">
        <f t="shared" si="13"/>
        <v>0</v>
      </c>
      <c r="K201" s="352" t="str">
        <f t="shared" si="14"/>
        <v/>
      </c>
      <c r="L201" s="320"/>
      <c r="M201" s="321"/>
    </row>
    <row r="202" spans="1:13" ht="20.100000000000001" customHeight="1" x14ac:dyDescent="0.25">
      <c r="A202" s="349">
        <v>196</v>
      </c>
      <c r="B202" s="350" t="str">
        <f>IF(OCS!B201="","",OCS!B201)</f>
        <v/>
      </c>
      <c r="C202" s="350" t="str">
        <f>IF(OCS!C201="","",OCS!C201)</f>
        <v/>
      </c>
      <c r="D202" s="350" t="str">
        <f>IF(OCS!D201="","",OCS!D201)</f>
        <v/>
      </c>
      <c r="E202" s="350"/>
      <c r="F202" s="351" t="str">
        <f>IF(OCS!E201="","",OCS!E201)</f>
        <v/>
      </c>
      <c r="G202" s="351">
        <f>IF(OCS!F201="","",OCS!F201)</f>
        <v>0</v>
      </c>
      <c r="H202" s="351">
        <f t="shared" si="12"/>
        <v>0</v>
      </c>
      <c r="I202" s="317" t="str">
        <f t="shared" si="15"/>
        <v/>
      </c>
      <c r="J202" s="319">
        <f t="shared" si="13"/>
        <v>0</v>
      </c>
      <c r="K202" s="352" t="str">
        <f t="shared" si="14"/>
        <v/>
      </c>
      <c r="L202" s="320"/>
      <c r="M202" s="321"/>
    </row>
    <row r="203" spans="1:13" ht="20.100000000000001" customHeight="1" x14ac:dyDescent="0.25">
      <c r="A203" s="349">
        <v>197</v>
      </c>
      <c r="B203" s="350" t="str">
        <f>IF(OCS!B202="","",OCS!B202)</f>
        <v/>
      </c>
      <c r="C203" s="350" t="str">
        <f>IF(OCS!C202="","",OCS!C202)</f>
        <v/>
      </c>
      <c r="D203" s="350" t="str">
        <f>IF(OCS!D202="","",OCS!D202)</f>
        <v/>
      </c>
      <c r="E203" s="350"/>
      <c r="F203" s="351" t="str">
        <f>IF(OCS!E202="","",OCS!E202)</f>
        <v/>
      </c>
      <c r="G203" s="351">
        <f>IF(OCS!F202="","",OCS!F202)</f>
        <v>0</v>
      </c>
      <c r="H203" s="351">
        <f t="shared" si="12"/>
        <v>0</v>
      </c>
      <c r="I203" s="317" t="str">
        <f t="shared" si="15"/>
        <v/>
      </c>
      <c r="J203" s="319">
        <f t="shared" si="13"/>
        <v>0</v>
      </c>
      <c r="K203" s="352" t="str">
        <f t="shared" si="14"/>
        <v/>
      </c>
      <c r="L203" s="320"/>
      <c r="M203" s="321"/>
    </row>
    <row r="204" spans="1:13" ht="20.100000000000001" customHeight="1" x14ac:dyDescent="0.25">
      <c r="A204" s="349">
        <v>198</v>
      </c>
      <c r="B204" s="350" t="str">
        <f>IF(OCS!B203="","",OCS!B203)</f>
        <v/>
      </c>
      <c r="C204" s="350" t="str">
        <f>IF(OCS!C203="","",OCS!C203)</f>
        <v/>
      </c>
      <c r="D204" s="350" t="str">
        <f>IF(OCS!D203="","",OCS!D203)</f>
        <v/>
      </c>
      <c r="E204" s="350"/>
      <c r="F204" s="351" t="str">
        <f>IF(OCS!E203="","",OCS!E203)</f>
        <v/>
      </c>
      <c r="G204" s="351">
        <f>IF(OCS!F203="","",OCS!F203)</f>
        <v>0</v>
      </c>
      <c r="H204" s="351">
        <f t="shared" si="12"/>
        <v>0</v>
      </c>
      <c r="I204" s="317" t="str">
        <f t="shared" si="15"/>
        <v/>
      </c>
      <c r="J204" s="319">
        <f t="shared" si="13"/>
        <v>0</v>
      </c>
      <c r="K204" s="352" t="str">
        <f t="shared" si="14"/>
        <v/>
      </c>
      <c r="L204" s="320"/>
      <c r="M204" s="321"/>
    </row>
    <row r="205" spans="1:13" ht="20.100000000000001" customHeight="1" x14ac:dyDescent="0.25">
      <c r="A205" s="349">
        <v>199</v>
      </c>
      <c r="B205" s="350" t="str">
        <f>IF(OCS!B204="","",OCS!B204)</f>
        <v/>
      </c>
      <c r="C205" s="350" t="str">
        <f>IF(OCS!C204="","",OCS!C204)</f>
        <v/>
      </c>
      <c r="D205" s="350" t="str">
        <f>IF(OCS!D204="","",OCS!D204)</f>
        <v/>
      </c>
      <c r="E205" s="350"/>
      <c r="F205" s="351" t="str">
        <f>IF(OCS!E204="","",OCS!E204)</f>
        <v/>
      </c>
      <c r="G205" s="351">
        <f>IF(OCS!F204="","",OCS!F204)</f>
        <v>0</v>
      </c>
      <c r="H205" s="351">
        <f t="shared" si="12"/>
        <v>0</v>
      </c>
      <c r="I205" s="317" t="str">
        <f t="shared" si="15"/>
        <v/>
      </c>
      <c r="J205" s="319">
        <f t="shared" si="13"/>
        <v>0</v>
      </c>
      <c r="K205" s="352" t="str">
        <f t="shared" si="14"/>
        <v/>
      </c>
      <c r="L205" s="320"/>
      <c r="M205" s="321"/>
    </row>
    <row r="206" spans="1:13" ht="20.100000000000001" customHeight="1" x14ac:dyDescent="0.25">
      <c r="A206" s="349">
        <v>200</v>
      </c>
      <c r="B206" s="350" t="str">
        <f>IF(OCS!B205="","",OCS!B205)</f>
        <v/>
      </c>
      <c r="C206" s="350" t="str">
        <f>IF(OCS!C205="","",OCS!C205)</f>
        <v/>
      </c>
      <c r="D206" s="350" t="str">
        <f>IF(OCS!D205="","",OCS!D205)</f>
        <v/>
      </c>
      <c r="E206" s="350"/>
      <c r="F206" s="351" t="str">
        <f>IF(OCS!E205="","",OCS!E205)</f>
        <v/>
      </c>
      <c r="G206" s="351">
        <f>IF(OCS!F205="","",OCS!F205)</f>
        <v>0</v>
      </c>
      <c r="H206" s="351">
        <f t="shared" si="12"/>
        <v>0</v>
      </c>
      <c r="I206" s="317" t="str">
        <f t="shared" si="15"/>
        <v/>
      </c>
      <c r="J206" s="319">
        <f t="shared" si="13"/>
        <v>0</v>
      </c>
      <c r="K206" s="352" t="str">
        <f t="shared" si="14"/>
        <v/>
      </c>
      <c r="L206" s="320"/>
      <c r="M206" s="321"/>
    </row>
    <row r="207" spans="1:13" ht="20.100000000000001" customHeight="1" x14ac:dyDescent="0.25">
      <c r="A207" s="349">
        <v>201</v>
      </c>
      <c r="B207" s="350" t="str">
        <f>IF(OCS!B206="","",OCS!B206)</f>
        <v/>
      </c>
      <c r="C207" s="350" t="str">
        <f>IF(OCS!C206="","",OCS!C206)</f>
        <v/>
      </c>
      <c r="D207" s="350" t="str">
        <f>IF(OCS!D206="","",OCS!D206)</f>
        <v/>
      </c>
      <c r="E207" s="350"/>
      <c r="F207" s="351" t="str">
        <f>IF(OCS!E206="","",OCS!E206)</f>
        <v/>
      </c>
      <c r="G207" s="351">
        <f>IF(OCS!F206="","",OCS!F206)</f>
        <v>0</v>
      </c>
      <c r="H207" s="351">
        <f t="shared" si="12"/>
        <v>0</v>
      </c>
      <c r="I207" s="317" t="str">
        <f t="shared" si="15"/>
        <v/>
      </c>
      <c r="J207" s="319">
        <f t="shared" si="13"/>
        <v>0</v>
      </c>
      <c r="K207" s="352" t="str">
        <f t="shared" si="14"/>
        <v/>
      </c>
      <c r="L207" s="320"/>
      <c r="M207" s="321"/>
    </row>
    <row r="208" spans="1:13" ht="20.100000000000001" customHeight="1" x14ac:dyDescent="0.25">
      <c r="A208" s="349">
        <v>202</v>
      </c>
      <c r="B208" s="350" t="str">
        <f>IF(OCS!B207="","",OCS!B207)</f>
        <v/>
      </c>
      <c r="C208" s="350" t="str">
        <f>IF(OCS!C207="","",OCS!C207)</f>
        <v/>
      </c>
      <c r="D208" s="350" t="str">
        <f>IF(OCS!D207="","",OCS!D207)</f>
        <v/>
      </c>
      <c r="E208" s="350"/>
      <c r="F208" s="351" t="str">
        <f>IF(OCS!E207="","",OCS!E207)</f>
        <v/>
      </c>
      <c r="G208" s="351">
        <f>IF(OCS!F207="","",OCS!F207)</f>
        <v>0</v>
      </c>
      <c r="H208" s="351">
        <f t="shared" si="12"/>
        <v>0</v>
      </c>
      <c r="I208" s="317" t="str">
        <f t="shared" si="15"/>
        <v/>
      </c>
      <c r="J208" s="319">
        <f t="shared" si="13"/>
        <v>0</v>
      </c>
      <c r="K208" s="352" t="str">
        <f t="shared" si="14"/>
        <v/>
      </c>
      <c r="L208" s="320"/>
      <c r="M208" s="321"/>
    </row>
    <row r="209" spans="1:13" ht="20.100000000000001" customHeight="1" x14ac:dyDescent="0.25">
      <c r="A209" s="349">
        <v>203</v>
      </c>
      <c r="B209" s="350" t="str">
        <f>IF(OCS!B208="","",OCS!B208)</f>
        <v/>
      </c>
      <c r="C209" s="350" t="str">
        <f>IF(OCS!C208="","",OCS!C208)</f>
        <v/>
      </c>
      <c r="D209" s="350" t="str">
        <f>IF(OCS!D208="","",OCS!D208)</f>
        <v/>
      </c>
      <c r="E209" s="350"/>
      <c r="F209" s="351" t="str">
        <f>IF(OCS!E208="","",OCS!E208)</f>
        <v/>
      </c>
      <c r="G209" s="351">
        <f>IF(OCS!F208="","",OCS!F208)</f>
        <v>0</v>
      </c>
      <c r="H209" s="351">
        <f t="shared" si="12"/>
        <v>0</v>
      </c>
      <c r="I209" s="317" t="str">
        <f t="shared" si="15"/>
        <v/>
      </c>
      <c r="J209" s="319">
        <f t="shared" si="13"/>
        <v>0</v>
      </c>
      <c r="K209" s="352" t="str">
        <f t="shared" si="14"/>
        <v/>
      </c>
      <c r="L209" s="320"/>
      <c r="M209" s="321"/>
    </row>
    <row r="210" spans="1:13" ht="20.100000000000001" customHeight="1" x14ac:dyDescent="0.25">
      <c r="A210" s="349">
        <v>204</v>
      </c>
      <c r="B210" s="350" t="str">
        <f>IF(OCS!B209="","",OCS!B209)</f>
        <v/>
      </c>
      <c r="C210" s="350" t="str">
        <f>IF(OCS!C209="","",OCS!C209)</f>
        <v/>
      </c>
      <c r="D210" s="350" t="str">
        <f>IF(OCS!D209="","",OCS!D209)</f>
        <v/>
      </c>
      <c r="E210" s="350"/>
      <c r="F210" s="351" t="str">
        <f>IF(OCS!E209="","",OCS!E209)</f>
        <v/>
      </c>
      <c r="G210" s="351">
        <f>IF(OCS!F209="","",OCS!F209)</f>
        <v>0</v>
      </c>
      <c r="H210" s="351">
        <f t="shared" si="12"/>
        <v>0</v>
      </c>
      <c r="I210" s="317" t="str">
        <f t="shared" si="15"/>
        <v/>
      </c>
      <c r="J210" s="319">
        <f t="shared" si="13"/>
        <v>0</v>
      </c>
      <c r="K210" s="352" t="str">
        <f t="shared" si="14"/>
        <v/>
      </c>
      <c r="L210" s="320"/>
      <c r="M210" s="321"/>
    </row>
    <row r="211" spans="1:13" ht="20.100000000000001" customHeight="1" x14ac:dyDescent="0.25">
      <c r="A211" s="349">
        <v>205</v>
      </c>
      <c r="B211" s="350" t="str">
        <f>IF(OCS!B210="","",OCS!B210)</f>
        <v/>
      </c>
      <c r="C211" s="350" t="str">
        <f>IF(OCS!C210="","",OCS!C210)</f>
        <v/>
      </c>
      <c r="D211" s="350" t="str">
        <f>IF(OCS!D210="","",OCS!D210)</f>
        <v/>
      </c>
      <c r="E211" s="350"/>
      <c r="F211" s="351" t="str">
        <f>IF(OCS!E210="","",OCS!E210)</f>
        <v/>
      </c>
      <c r="G211" s="351">
        <f>IF(OCS!F210="","",OCS!F210)</f>
        <v>0</v>
      </c>
      <c r="H211" s="351">
        <f t="shared" si="12"/>
        <v>0</v>
      </c>
      <c r="I211" s="317" t="str">
        <f t="shared" si="15"/>
        <v/>
      </c>
      <c r="J211" s="319">
        <f t="shared" si="13"/>
        <v>0</v>
      </c>
      <c r="K211" s="352" t="str">
        <f t="shared" si="14"/>
        <v/>
      </c>
      <c r="L211" s="320"/>
      <c r="M211" s="321"/>
    </row>
    <row r="212" spans="1:13" ht="20.100000000000001" customHeight="1" x14ac:dyDescent="0.25">
      <c r="A212" s="349">
        <v>206</v>
      </c>
      <c r="B212" s="350" t="str">
        <f>IF(OCS!B211="","",OCS!B211)</f>
        <v/>
      </c>
      <c r="C212" s="350" t="str">
        <f>IF(OCS!C211="","",OCS!C211)</f>
        <v/>
      </c>
      <c r="D212" s="350" t="str">
        <f>IF(OCS!D211="","",OCS!D211)</f>
        <v/>
      </c>
      <c r="E212" s="350"/>
      <c r="F212" s="351" t="str">
        <f>IF(OCS!E211="","",OCS!E211)</f>
        <v/>
      </c>
      <c r="G212" s="351">
        <f>IF(OCS!F211="","",OCS!F211)</f>
        <v>0</v>
      </c>
      <c r="H212" s="351">
        <f t="shared" si="12"/>
        <v>0</v>
      </c>
      <c r="I212" s="317" t="str">
        <f t="shared" si="15"/>
        <v/>
      </c>
      <c r="J212" s="319">
        <f t="shared" si="13"/>
        <v>0</v>
      </c>
      <c r="K212" s="352" t="str">
        <f t="shared" si="14"/>
        <v/>
      </c>
      <c r="L212" s="320"/>
      <c r="M212" s="321"/>
    </row>
    <row r="213" spans="1:13" ht="20.100000000000001" customHeight="1" x14ac:dyDescent="0.25">
      <c r="A213" s="349">
        <v>207</v>
      </c>
      <c r="B213" s="350" t="str">
        <f>IF(OCS!B212="","",OCS!B212)</f>
        <v/>
      </c>
      <c r="C213" s="350" t="str">
        <f>IF(OCS!C212="","",OCS!C212)</f>
        <v/>
      </c>
      <c r="D213" s="350" t="str">
        <f>IF(OCS!D212="","",OCS!D212)</f>
        <v/>
      </c>
      <c r="E213" s="350"/>
      <c r="F213" s="351" t="str">
        <f>IF(OCS!E212="","",OCS!E212)</f>
        <v/>
      </c>
      <c r="G213" s="351">
        <f>IF(OCS!F212="","",OCS!F212)</f>
        <v>0</v>
      </c>
      <c r="H213" s="351">
        <f t="shared" si="12"/>
        <v>0</v>
      </c>
      <c r="I213" s="317" t="str">
        <f t="shared" si="15"/>
        <v/>
      </c>
      <c r="J213" s="319">
        <f t="shared" si="13"/>
        <v>0</v>
      </c>
      <c r="K213" s="352" t="str">
        <f t="shared" si="14"/>
        <v/>
      </c>
      <c r="L213" s="320"/>
      <c r="M213" s="321"/>
    </row>
    <row r="214" spans="1:13" ht="20.100000000000001" customHeight="1" x14ac:dyDescent="0.25">
      <c r="A214" s="349">
        <v>208</v>
      </c>
      <c r="B214" s="350" t="str">
        <f>IF(OCS!B213="","",OCS!B213)</f>
        <v/>
      </c>
      <c r="C214" s="350" t="str">
        <f>IF(OCS!C213="","",OCS!C213)</f>
        <v/>
      </c>
      <c r="D214" s="350" t="str">
        <f>IF(OCS!D213="","",OCS!D213)</f>
        <v/>
      </c>
      <c r="E214" s="350"/>
      <c r="F214" s="351" t="str">
        <f>IF(OCS!E213="","",OCS!E213)</f>
        <v/>
      </c>
      <c r="G214" s="351">
        <f>IF(OCS!F213="","",OCS!F213)</f>
        <v>0</v>
      </c>
      <c r="H214" s="351">
        <f t="shared" si="12"/>
        <v>0</v>
      </c>
      <c r="I214" s="317" t="str">
        <f t="shared" si="15"/>
        <v/>
      </c>
      <c r="J214" s="319">
        <f t="shared" si="13"/>
        <v>0</v>
      </c>
      <c r="K214" s="352" t="str">
        <f t="shared" si="14"/>
        <v/>
      </c>
      <c r="L214" s="320"/>
      <c r="M214" s="321"/>
    </row>
    <row r="215" spans="1:13" ht="20.100000000000001" customHeight="1" x14ac:dyDescent="0.25">
      <c r="A215" s="349">
        <v>209</v>
      </c>
      <c r="B215" s="350" t="str">
        <f>IF(OCS!B214="","",OCS!B214)</f>
        <v/>
      </c>
      <c r="C215" s="350" t="str">
        <f>IF(OCS!C214="","",OCS!C214)</f>
        <v/>
      </c>
      <c r="D215" s="350" t="str">
        <f>IF(OCS!D214="","",OCS!D214)</f>
        <v/>
      </c>
      <c r="E215" s="350"/>
      <c r="F215" s="351" t="str">
        <f>IF(OCS!E214="","",OCS!E214)</f>
        <v/>
      </c>
      <c r="G215" s="351">
        <f>IF(OCS!F214="","",OCS!F214)</f>
        <v>0</v>
      </c>
      <c r="H215" s="351">
        <f t="shared" si="12"/>
        <v>0</v>
      </c>
      <c r="I215" s="317" t="str">
        <f t="shared" si="15"/>
        <v/>
      </c>
      <c r="J215" s="319">
        <f t="shared" si="13"/>
        <v>0</v>
      </c>
      <c r="K215" s="352" t="str">
        <f t="shared" si="14"/>
        <v/>
      </c>
      <c r="L215" s="320"/>
      <c r="M215" s="321"/>
    </row>
    <row r="216" spans="1:13" ht="20.100000000000001" customHeight="1" x14ac:dyDescent="0.25">
      <c r="A216" s="349">
        <v>210</v>
      </c>
      <c r="B216" s="350" t="str">
        <f>IF(OCS!B215="","",OCS!B215)</f>
        <v/>
      </c>
      <c r="C216" s="350" t="str">
        <f>IF(OCS!C215="","",OCS!C215)</f>
        <v/>
      </c>
      <c r="D216" s="350" t="str">
        <f>IF(OCS!D215="","",OCS!D215)</f>
        <v/>
      </c>
      <c r="E216" s="350"/>
      <c r="F216" s="351" t="str">
        <f>IF(OCS!E215="","",OCS!E215)</f>
        <v/>
      </c>
      <c r="G216" s="351">
        <f>IF(OCS!F215="","",OCS!F215)</f>
        <v>0</v>
      </c>
      <c r="H216" s="351">
        <f t="shared" si="12"/>
        <v>0</v>
      </c>
      <c r="I216" s="317" t="str">
        <f t="shared" si="15"/>
        <v/>
      </c>
      <c r="J216" s="319">
        <f t="shared" si="13"/>
        <v>0</v>
      </c>
      <c r="K216" s="352" t="str">
        <f t="shared" si="14"/>
        <v/>
      </c>
      <c r="L216" s="320"/>
      <c r="M216" s="321"/>
    </row>
    <row r="217" spans="1:13" ht="20.100000000000001" customHeight="1" x14ac:dyDescent="0.25">
      <c r="A217" s="349">
        <v>211</v>
      </c>
      <c r="B217" s="350" t="str">
        <f>IF(OCS!B216="","",OCS!B216)</f>
        <v/>
      </c>
      <c r="C217" s="350" t="str">
        <f>IF(OCS!C216="","",OCS!C216)</f>
        <v/>
      </c>
      <c r="D217" s="350" t="str">
        <f>IF(OCS!D216="","",OCS!D216)</f>
        <v/>
      </c>
      <c r="E217" s="350"/>
      <c r="F217" s="351" t="str">
        <f>IF(OCS!E216="","",OCS!E216)</f>
        <v/>
      </c>
      <c r="G217" s="351">
        <f>IF(OCS!F216="","",OCS!F216)</f>
        <v>0</v>
      </c>
      <c r="H217" s="351">
        <f t="shared" si="12"/>
        <v>0</v>
      </c>
      <c r="I217" s="317" t="str">
        <f t="shared" si="15"/>
        <v/>
      </c>
      <c r="J217" s="319">
        <f t="shared" si="13"/>
        <v>0</v>
      </c>
      <c r="K217" s="352" t="str">
        <f t="shared" si="14"/>
        <v/>
      </c>
      <c r="L217" s="320"/>
      <c r="M217" s="321"/>
    </row>
    <row r="218" spans="1:13" ht="20.100000000000001" customHeight="1" x14ac:dyDescent="0.25">
      <c r="A218" s="349">
        <v>212</v>
      </c>
      <c r="B218" s="350" t="str">
        <f>IF(OCS!B217="","",OCS!B217)</f>
        <v/>
      </c>
      <c r="C218" s="350" t="str">
        <f>IF(OCS!C217="","",OCS!C217)</f>
        <v/>
      </c>
      <c r="D218" s="350" t="str">
        <f>IF(OCS!D217="","",OCS!D217)</f>
        <v/>
      </c>
      <c r="E218" s="350"/>
      <c r="F218" s="351" t="str">
        <f>IF(OCS!E217="","",OCS!E217)</f>
        <v/>
      </c>
      <c r="G218" s="351">
        <f>IF(OCS!F217="","",OCS!F217)</f>
        <v>0</v>
      </c>
      <c r="H218" s="351">
        <f t="shared" si="12"/>
        <v>0</v>
      </c>
      <c r="I218" s="317" t="str">
        <f t="shared" si="15"/>
        <v/>
      </c>
      <c r="J218" s="319">
        <f t="shared" si="13"/>
        <v>0</v>
      </c>
      <c r="K218" s="352" t="str">
        <f t="shared" si="14"/>
        <v/>
      </c>
      <c r="L218" s="320"/>
      <c r="M218" s="321"/>
    </row>
    <row r="219" spans="1:13" ht="20.100000000000001" customHeight="1" x14ac:dyDescent="0.25">
      <c r="A219" s="349">
        <v>213</v>
      </c>
      <c r="B219" s="350" t="str">
        <f>IF(OCS!B218="","",OCS!B218)</f>
        <v/>
      </c>
      <c r="C219" s="350" t="str">
        <f>IF(OCS!C218="","",OCS!C218)</f>
        <v/>
      </c>
      <c r="D219" s="350" t="str">
        <f>IF(OCS!D218="","",OCS!D218)</f>
        <v/>
      </c>
      <c r="E219" s="350"/>
      <c r="F219" s="351" t="str">
        <f>IF(OCS!E218="","",OCS!E218)</f>
        <v/>
      </c>
      <c r="G219" s="351">
        <f>IF(OCS!F218="","",OCS!F218)</f>
        <v>0</v>
      </c>
      <c r="H219" s="351">
        <f t="shared" si="12"/>
        <v>0</v>
      </c>
      <c r="I219" s="317" t="str">
        <f t="shared" si="15"/>
        <v/>
      </c>
      <c r="J219" s="319">
        <f t="shared" si="13"/>
        <v>0</v>
      </c>
      <c r="K219" s="352" t="str">
        <f t="shared" si="14"/>
        <v/>
      </c>
      <c r="L219" s="320"/>
      <c r="M219" s="321"/>
    </row>
    <row r="220" spans="1:13" ht="20.100000000000001" customHeight="1" x14ac:dyDescent="0.25">
      <c r="A220" s="349">
        <v>214</v>
      </c>
      <c r="B220" s="350" t="str">
        <f>IF(OCS!B219="","",OCS!B219)</f>
        <v/>
      </c>
      <c r="C220" s="350" t="str">
        <f>IF(OCS!C219="","",OCS!C219)</f>
        <v/>
      </c>
      <c r="D220" s="350" t="str">
        <f>IF(OCS!D219="","",OCS!D219)</f>
        <v/>
      </c>
      <c r="E220" s="350"/>
      <c r="F220" s="351" t="str">
        <f>IF(OCS!E219="","",OCS!E219)</f>
        <v/>
      </c>
      <c r="G220" s="351">
        <f>IF(OCS!F219="","",OCS!F219)</f>
        <v>0</v>
      </c>
      <c r="H220" s="351">
        <f t="shared" si="12"/>
        <v>0</v>
      </c>
      <c r="I220" s="317" t="str">
        <f t="shared" si="15"/>
        <v/>
      </c>
      <c r="J220" s="319">
        <f t="shared" si="13"/>
        <v>0</v>
      </c>
      <c r="K220" s="352" t="str">
        <f t="shared" si="14"/>
        <v/>
      </c>
      <c r="L220" s="320"/>
      <c r="M220" s="321"/>
    </row>
    <row r="221" spans="1:13" ht="20.100000000000001" customHeight="1" x14ac:dyDescent="0.25">
      <c r="A221" s="349">
        <v>215</v>
      </c>
      <c r="B221" s="350" t="str">
        <f>IF(OCS!B220="","",OCS!B220)</f>
        <v/>
      </c>
      <c r="C221" s="350" t="str">
        <f>IF(OCS!C220="","",OCS!C220)</f>
        <v/>
      </c>
      <c r="D221" s="350" t="str">
        <f>IF(OCS!D220="","",OCS!D220)</f>
        <v/>
      </c>
      <c r="E221" s="350"/>
      <c r="F221" s="351" t="str">
        <f>IF(OCS!E220="","",OCS!E220)</f>
        <v/>
      </c>
      <c r="G221" s="351">
        <f>IF(OCS!F220="","",OCS!F220)</f>
        <v>0</v>
      </c>
      <c r="H221" s="351">
        <f t="shared" si="12"/>
        <v>0</v>
      </c>
      <c r="I221" s="317" t="str">
        <f t="shared" si="15"/>
        <v/>
      </c>
      <c r="J221" s="319">
        <f t="shared" si="13"/>
        <v>0</v>
      </c>
      <c r="K221" s="352" t="str">
        <f t="shared" si="14"/>
        <v/>
      </c>
      <c r="L221" s="320"/>
      <c r="M221" s="321"/>
    </row>
    <row r="222" spans="1:13" ht="20.100000000000001" customHeight="1" x14ac:dyDescent="0.25">
      <c r="A222" s="349">
        <v>216</v>
      </c>
      <c r="B222" s="350" t="str">
        <f>IF(OCS!B221="","",OCS!B221)</f>
        <v/>
      </c>
      <c r="C222" s="350" t="str">
        <f>IF(OCS!C221="","",OCS!C221)</f>
        <v/>
      </c>
      <c r="D222" s="350" t="str">
        <f>IF(OCS!D221="","",OCS!D221)</f>
        <v/>
      </c>
      <c r="E222" s="350"/>
      <c r="F222" s="351" t="str">
        <f>IF(OCS!E221="","",OCS!E221)</f>
        <v/>
      </c>
      <c r="G222" s="351">
        <f>IF(OCS!F221="","",OCS!F221)</f>
        <v>0</v>
      </c>
      <c r="H222" s="351">
        <f t="shared" si="12"/>
        <v>0</v>
      </c>
      <c r="I222" s="317" t="str">
        <f t="shared" si="15"/>
        <v/>
      </c>
      <c r="J222" s="319">
        <f t="shared" si="13"/>
        <v>0</v>
      </c>
      <c r="K222" s="352" t="str">
        <f t="shared" si="14"/>
        <v/>
      </c>
      <c r="L222" s="320"/>
      <c r="M222" s="321"/>
    </row>
    <row r="223" spans="1:13" ht="20.100000000000001" customHeight="1" x14ac:dyDescent="0.25">
      <c r="A223" s="349">
        <v>217</v>
      </c>
      <c r="B223" s="350" t="str">
        <f>IF(OCS!B222="","",OCS!B222)</f>
        <v/>
      </c>
      <c r="C223" s="350" t="str">
        <f>IF(OCS!C222="","",OCS!C222)</f>
        <v/>
      </c>
      <c r="D223" s="350" t="str">
        <f>IF(OCS!D222="","",OCS!D222)</f>
        <v/>
      </c>
      <c r="E223" s="350"/>
      <c r="F223" s="351" t="str">
        <f>IF(OCS!E222="","",OCS!E222)</f>
        <v/>
      </c>
      <c r="G223" s="351">
        <f>IF(OCS!F222="","",OCS!F222)</f>
        <v>0</v>
      </c>
      <c r="H223" s="351">
        <f t="shared" si="12"/>
        <v>0</v>
      </c>
      <c r="I223" s="317" t="str">
        <f t="shared" si="15"/>
        <v/>
      </c>
      <c r="J223" s="319">
        <f t="shared" si="13"/>
        <v>0</v>
      </c>
      <c r="K223" s="352" t="str">
        <f t="shared" si="14"/>
        <v/>
      </c>
      <c r="L223" s="320"/>
      <c r="M223" s="321"/>
    </row>
    <row r="224" spans="1:13" ht="20.100000000000001" customHeight="1" x14ac:dyDescent="0.25">
      <c r="A224" s="349">
        <v>218</v>
      </c>
      <c r="B224" s="350" t="str">
        <f>IF(OCS!B223="","",OCS!B223)</f>
        <v/>
      </c>
      <c r="C224" s="350" t="str">
        <f>IF(OCS!C223="","",OCS!C223)</f>
        <v/>
      </c>
      <c r="D224" s="350" t="str">
        <f>IF(OCS!D223="","",OCS!D223)</f>
        <v/>
      </c>
      <c r="E224" s="350"/>
      <c r="F224" s="351" t="str">
        <f>IF(OCS!E223="","",OCS!E223)</f>
        <v/>
      </c>
      <c r="G224" s="351">
        <f>IF(OCS!F223="","",OCS!F223)</f>
        <v>0</v>
      </c>
      <c r="H224" s="351">
        <f t="shared" si="12"/>
        <v>0</v>
      </c>
      <c r="I224" s="317" t="str">
        <f t="shared" si="15"/>
        <v/>
      </c>
      <c r="J224" s="319">
        <f t="shared" si="13"/>
        <v>0</v>
      </c>
      <c r="K224" s="352" t="str">
        <f t="shared" si="14"/>
        <v/>
      </c>
      <c r="L224" s="320"/>
      <c r="M224" s="321"/>
    </row>
    <row r="225" spans="1:13" ht="20.100000000000001" customHeight="1" x14ac:dyDescent="0.25">
      <c r="A225" s="349">
        <v>219</v>
      </c>
      <c r="B225" s="350" t="str">
        <f>IF(OCS!B224="","",OCS!B224)</f>
        <v/>
      </c>
      <c r="C225" s="350" t="str">
        <f>IF(OCS!C224="","",OCS!C224)</f>
        <v/>
      </c>
      <c r="D225" s="350" t="str">
        <f>IF(OCS!D224="","",OCS!D224)</f>
        <v/>
      </c>
      <c r="E225" s="350"/>
      <c r="F225" s="351" t="str">
        <f>IF(OCS!E224="","",OCS!E224)</f>
        <v/>
      </c>
      <c r="G225" s="351">
        <f>IF(OCS!F224="","",OCS!F224)</f>
        <v>0</v>
      </c>
      <c r="H225" s="351">
        <f t="shared" si="12"/>
        <v>0</v>
      </c>
      <c r="I225" s="317" t="str">
        <f t="shared" si="15"/>
        <v/>
      </c>
      <c r="J225" s="319">
        <f t="shared" si="13"/>
        <v>0</v>
      </c>
      <c r="K225" s="352" t="str">
        <f t="shared" si="14"/>
        <v/>
      </c>
      <c r="L225" s="320"/>
      <c r="M225" s="321"/>
    </row>
    <row r="226" spans="1:13" ht="20.100000000000001" customHeight="1" x14ac:dyDescent="0.25">
      <c r="A226" s="349">
        <v>220</v>
      </c>
      <c r="B226" s="350" t="str">
        <f>IF(OCS!B225="","",OCS!B225)</f>
        <v/>
      </c>
      <c r="C226" s="350" t="str">
        <f>IF(OCS!C225="","",OCS!C225)</f>
        <v/>
      </c>
      <c r="D226" s="350" t="str">
        <f>IF(OCS!D225="","",OCS!D225)</f>
        <v/>
      </c>
      <c r="E226" s="350"/>
      <c r="F226" s="351" t="str">
        <f>IF(OCS!E225="","",OCS!E225)</f>
        <v/>
      </c>
      <c r="G226" s="351">
        <f>IF(OCS!F225="","",OCS!F225)</f>
        <v>0</v>
      </c>
      <c r="H226" s="351">
        <f t="shared" si="12"/>
        <v>0</v>
      </c>
      <c r="I226" s="317" t="str">
        <f t="shared" si="15"/>
        <v/>
      </c>
      <c r="J226" s="319">
        <f t="shared" si="13"/>
        <v>0</v>
      </c>
      <c r="K226" s="352" t="str">
        <f t="shared" si="14"/>
        <v/>
      </c>
      <c r="L226" s="320"/>
      <c r="M226" s="321"/>
    </row>
    <row r="227" spans="1:13" ht="20.100000000000001" customHeight="1" x14ac:dyDescent="0.25">
      <c r="A227" s="349">
        <v>221</v>
      </c>
      <c r="B227" s="350" t="str">
        <f>IF(OCS!B226="","",OCS!B226)</f>
        <v/>
      </c>
      <c r="C227" s="350" t="str">
        <f>IF(OCS!C226="","",OCS!C226)</f>
        <v/>
      </c>
      <c r="D227" s="350" t="str">
        <f>IF(OCS!D226="","",OCS!D226)</f>
        <v/>
      </c>
      <c r="E227" s="350"/>
      <c r="F227" s="351" t="str">
        <f>IF(OCS!E226="","",OCS!E226)</f>
        <v/>
      </c>
      <c r="G227" s="351">
        <f>IF(OCS!F226="","",OCS!F226)</f>
        <v>0</v>
      </c>
      <c r="H227" s="351">
        <f t="shared" si="12"/>
        <v>0</v>
      </c>
      <c r="I227" s="317" t="str">
        <f t="shared" si="15"/>
        <v/>
      </c>
      <c r="J227" s="319">
        <f t="shared" si="13"/>
        <v>0</v>
      </c>
      <c r="K227" s="352" t="str">
        <f t="shared" si="14"/>
        <v/>
      </c>
      <c r="L227" s="320"/>
      <c r="M227" s="321"/>
    </row>
    <row r="228" spans="1:13" ht="20.100000000000001" customHeight="1" x14ac:dyDescent="0.25">
      <c r="A228" s="349">
        <v>222</v>
      </c>
      <c r="B228" s="350" t="str">
        <f>IF(OCS!B227="","",OCS!B227)</f>
        <v/>
      </c>
      <c r="C228" s="350" t="str">
        <f>IF(OCS!C227="","",OCS!C227)</f>
        <v/>
      </c>
      <c r="D228" s="350" t="str">
        <f>IF(OCS!D227="","",OCS!D227)</f>
        <v/>
      </c>
      <c r="E228" s="350"/>
      <c r="F228" s="351" t="str">
        <f>IF(OCS!E227="","",OCS!E227)</f>
        <v/>
      </c>
      <c r="G228" s="351">
        <f>IF(OCS!F227="","",OCS!F227)</f>
        <v>0</v>
      </c>
      <c r="H228" s="351">
        <f t="shared" si="12"/>
        <v>0</v>
      </c>
      <c r="I228" s="317" t="str">
        <f t="shared" si="15"/>
        <v/>
      </c>
      <c r="J228" s="319">
        <f t="shared" si="13"/>
        <v>0</v>
      </c>
      <c r="K228" s="352" t="str">
        <f t="shared" si="14"/>
        <v/>
      </c>
      <c r="L228" s="320"/>
      <c r="M228" s="321"/>
    </row>
    <row r="229" spans="1:13" ht="20.100000000000001" customHeight="1" x14ac:dyDescent="0.25">
      <c r="A229" s="349">
        <v>223</v>
      </c>
      <c r="B229" s="350" t="str">
        <f>IF(OCS!B228="","",OCS!B228)</f>
        <v/>
      </c>
      <c r="C229" s="350" t="str">
        <f>IF(OCS!C228="","",OCS!C228)</f>
        <v/>
      </c>
      <c r="D229" s="350" t="str">
        <f>IF(OCS!D228="","",OCS!D228)</f>
        <v/>
      </c>
      <c r="E229" s="350"/>
      <c r="F229" s="351" t="str">
        <f>IF(OCS!E228="","",OCS!E228)</f>
        <v/>
      </c>
      <c r="G229" s="351">
        <f>IF(OCS!F228="","",OCS!F228)</f>
        <v>0</v>
      </c>
      <c r="H229" s="351">
        <f t="shared" si="12"/>
        <v>0</v>
      </c>
      <c r="I229" s="317" t="str">
        <f t="shared" si="15"/>
        <v/>
      </c>
      <c r="J229" s="319">
        <f t="shared" si="13"/>
        <v>0</v>
      </c>
      <c r="K229" s="352" t="str">
        <f t="shared" si="14"/>
        <v/>
      </c>
      <c r="L229" s="320"/>
      <c r="M229" s="321"/>
    </row>
    <row r="230" spans="1:13" ht="20.100000000000001" customHeight="1" x14ac:dyDescent="0.25">
      <c r="A230" s="349">
        <v>224</v>
      </c>
      <c r="B230" s="350" t="str">
        <f>IF(OCS!B229="","",OCS!B229)</f>
        <v/>
      </c>
      <c r="C230" s="350" t="str">
        <f>IF(OCS!C229="","",OCS!C229)</f>
        <v/>
      </c>
      <c r="D230" s="350" t="str">
        <f>IF(OCS!D229="","",OCS!D229)</f>
        <v/>
      </c>
      <c r="E230" s="350"/>
      <c r="F230" s="351" t="str">
        <f>IF(OCS!E229="","",OCS!E229)</f>
        <v/>
      </c>
      <c r="G230" s="351">
        <f>IF(OCS!F229="","",OCS!F229)</f>
        <v>0</v>
      </c>
      <c r="H230" s="351">
        <f t="shared" si="12"/>
        <v>0</v>
      </c>
      <c r="I230" s="317" t="str">
        <f t="shared" si="15"/>
        <v/>
      </c>
      <c r="J230" s="319">
        <f t="shared" si="13"/>
        <v>0</v>
      </c>
      <c r="K230" s="352" t="str">
        <f t="shared" si="14"/>
        <v/>
      </c>
      <c r="L230" s="320"/>
      <c r="M230" s="321"/>
    </row>
    <row r="231" spans="1:13" ht="20.100000000000001" customHeight="1" x14ac:dyDescent="0.25">
      <c r="A231" s="349">
        <v>225</v>
      </c>
      <c r="B231" s="350" t="str">
        <f>IF(OCS!B230="","",OCS!B230)</f>
        <v/>
      </c>
      <c r="C231" s="350" t="str">
        <f>IF(OCS!C230="","",OCS!C230)</f>
        <v/>
      </c>
      <c r="D231" s="350" t="str">
        <f>IF(OCS!D230="","",OCS!D230)</f>
        <v/>
      </c>
      <c r="E231" s="350"/>
      <c r="F231" s="351" t="str">
        <f>IF(OCS!E230="","",OCS!E230)</f>
        <v/>
      </c>
      <c r="G231" s="351">
        <f>IF(OCS!F230="","",OCS!F230)</f>
        <v>0</v>
      </c>
      <c r="H231" s="351">
        <f t="shared" si="12"/>
        <v>0</v>
      </c>
      <c r="I231" s="317" t="str">
        <f t="shared" si="15"/>
        <v/>
      </c>
      <c r="J231" s="319">
        <f t="shared" si="13"/>
        <v>0</v>
      </c>
      <c r="K231" s="352" t="str">
        <f t="shared" si="14"/>
        <v/>
      </c>
      <c r="L231" s="320"/>
      <c r="M231" s="321"/>
    </row>
    <row r="232" spans="1:13" ht="20.100000000000001" customHeight="1" x14ac:dyDescent="0.25">
      <c r="A232" s="349">
        <v>226</v>
      </c>
      <c r="B232" s="350" t="str">
        <f>IF(OCS!B231="","",OCS!B231)</f>
        <v/>
      </c>
      <c r="C232" s="350" t="str">
        <f>IF(OCS!C231="","",OCS!C231)</f>
        <v/>
      </c>
      <c r="D232" s="350" t="str">
        <f>IF(OCS!D231="","",OCS!D231)</f>
        <v/>
      </c>
      <c r="E232" s="350"/>
      <c r="F232" s="351" t="str">
        <f>IF(OCS!E231="","",OCS!E231)</f>
        <v/>
      </c>
      <c r="G232" s="351">
        <f>IF(OCS!F231="","",OCS!F231)</f>
        <v>0</v>
      </c>
      <c r="H232" s="351">
        <f t="shared" si="12"/>
        <v>0</v>
      </c>
      <c r="I232" s="317" t="str">
        <f t="shared" si="15"/>
        <v/>
      </c>
      <c r="J232" s="319">
        <f t="shared" si="13"/>
        <v>0</v>
      </c>
      <c r="K232" s="352" t="str">
        <f t="shared" si="14"/>
        <v/>
      </c>
      <c r="L232" s="320"/>
      <c r="M232" s="321"/>
    </row>
    <row r="233" spans="1:13" ht="20.100000000000001" customHeight="1" x14ac:dyDescent="0.25">
      <c r="A233" s="349">
        <v>227</v>
      </c>
      <c r="B233" s="350" t="str">
        <f>IF(OCS!B232="","",OCS!B232)</f>
        <v/>
      </c>
      <c r="C233" s="350" t="str">
        <f>IF(OCS!C232="","",OCS!C232)</f>
        <v/>
      </c>
      <c r="D233" s="350" t="str">
        <f>IF(OCS!D232="","",OCS!D232)</f>
        <v/>
      </c>
      <c r="E233" s="350"/>
      <c r="F233" s="351" t="str">
        <f>IF(OCS!E232="","",OCS!E232)</f>
        <v/>
      </c>
      <c r="G233" s="351">
        <f>IF(OCS!F232="","",OCS!F232)</f>
        <v>0</v>
      </c>
      <c r="H233" s="351">
        <f t="shared" si="12"/>
        <v>0</v>
      </c>
      <c r="I233" s="317" t="str">
        <f t="shared" si="15"/>
        <v/>
      </c>
      <c r="J233" s="319">
        <f t="shared" si="13"/>
        <v>0</v>
      </c>
      <c r="K233" s="352" t="str">
        <f t="shared" si="14"/>
        <v/>
      </c>
      <c r="L233" s="320"/>
      <c r="M233" s="321"/>
    </row>
    <row r="234" spans="1:13" ht="20.100000000000001" customHeight="1" x14ac:dyDescent="0.25">
      <c r="A234" s="349">
        <v>228</v>
      </c>
      <c r="B234" s="350" t="str">
        <f>IF(OCS!B233="","",OCS!B233)</f>
        <v/>
      </c>
      <c r="C234" s="350" t="str">
        <f>IF(OCS!C233="","",OCS!C233)</f>
        <v/>
      </c>
      <c r="D234" s="350" t="str">
        <f>IF(OCS!D233="","",OCS!D233)</f>
        <v/>
      </c>
      <c r="E234" s="350"/>
      <c r="F234" s="351" t="str">
        <f>IF(OCS!E233="","",OCS!E233)</f>
        <v/>
      </c>
      <c r="G234" s="351">
        <f>IF(OCS!F233="","",OCS!F233)</f>
        <v>0</v>
      </c>
      <c r="H234" s="351">
        <f t="shared" si="12"/>
        <v>0</v>
      </c>
      <c r="I234" s="317" t="str">
        <f t="shared" si="15"/>
        <v/>
      </c>
      <c r="J234" s="319">
        <f t="shared" si="13"/>
        <v>0</v>
      </c>
      <c r="K234" s="352" t="str">
        <f t="shared" si="14"/>
        <v/>
      </c>
      <c r="L234" s="320"/>
      <c r="M234" s="321"/>
    </row>
    <row r="235" spans="1:13" ht="20.100000000000001" customHeight="1" x14ac:dyDescent="0.25">
      <c r="A235" s="349">
        <v>229</v>
      </c>
      <c r="B235" s="350" t="str">
        <f>IF(OCS!B234="","",OCS!B234)</f>
        <v/>
      </c>
      <c r="C235" s="350" t="str">
        <f>IF(OCS!C234="","",OCS!C234)</f>
        <v/>
      </c>
      <c r="D235" s="350" t="str">
        <f>IF(OCS!D234="","",OCS!D234)</f>
        <v/>
      </c>
      <c r="E235" s="350"/>
      <c r="F235" s="351" t="str">
        <f>IF(OCS!E234="","",OCS!E234)</f>
        <v/>
      </c>
      <c r="G235" s="351">
        <f>IF(OCS!F234="","",OCS!F234)</f>
        <v>0</v>
      </c>
      <c r="H235" s="351">
        <f t="shared" si="12"/>
        <v>0</v>
      </c>
      <c r="I235" s="317" t="str">
        <f t="shared" si="15"/>
        <v/>
      </c>
      <c r="J235" s="319">
        <f t="shared" si="13"/>
        <v>0</v>
      </c>
      <c r="K235" s="352" t="str">
        <f t="shared" si="14"/>
        <v/>
      </c>
      <c r="L235" s="320"/>
      <c r="M235" s="321"/>
    </row>
    <row r="236" spans="1:13" ht="20.100000000000001" customHeight="1" x14ac:dyDescent="0.25">
      <c r="A236" s="349">
        <v>230</v>
      </c>
      <c r="B236" s="350" t="str">
        <f>IF(OCS!B235="","",OCS!B235)</f>
        <v/>
      </c>
      <c r="C236" s="350" t="str">
        <f>IF(OCS!C235="","",OCS!C235)</f>
        <v/>
      </c>
      <c r="D236" s="350" t="str">
        <f>IF(OCS!D235="","",OCS!D235)</f>
        <v/>
      </c>
      <c r="E236" s="350"/>
      <c r="F236" s="351" t="str">
        <f>IF(OCS!E235="","",OCS!E235)</f>
        <v/>
      </c>
      <c r="G236" s="351">
        <f>IF(OCS!F235="","",OCS!F235)</f>
        <v>0</v>
      </c>
      <c r="H236" s="351">
        <f t="shared" si="12"/>
        <v>0</v>
      </c>
      <c r="I236" s="317" t="str">
        <f t="shared" si="15"/>
        <v/>
      </c>
      <c r="J236" s="319">
        <f t="shared" si="13"/>
        <v>0</v>
      </c>
      <c r="K236" s="352" t="str">
        <f t="shared" si="14"/>
        <v/>
      </c>
      <c r="L236" s="320"/>
      <c r="M236" s="321"/>
    </row>
    <row r="237" spans="1:13" ht="20.100000000000001" customHeight="1" x14ac:dyDescent="0.25">
      <c r="A237" s="349">
        <v>231</v>
      </c>
      <c r="B237" s="350" t="str">
        <f>IF(OCS!B236="","",OCS!B236)</f>
        <v/>
      </c>
      <c r="C237" s="350" t="str">
        <f>IF(OCS!C236="","",OCS!C236)</f>
        <v/>
      </c>
      <c r="D237" s="350" t="str">
        <f>IF(OCS!D236="","",OCS!D236)</f>
        <v/>
      </c>
      <c r="E237" s="350"/>
      <c r="F237" s="351" t="str">
        <f>IF(OCS!E236="","",OCS!E236)</f>
        <v/>
      </c>
      <c r="G237" s="351">
        <f>IF(OCS!F236="","",OCS!F236)</f>
        <v>0</v>
      </c>
      <c r="H237" s="351">
        <f t="shared" si="12"/>
        <v>0</v>
      </c>
      <c r="I237" s="317" t="str">
        <f t="shared" si="15"/>
        <v/>
      </c>
      <c r="J237" s="319">
        <f t="shared" si="13"/>
        <v>0</v>
      </c>
      <c r="K237" s="352" t="str">
        <f t="shared" si="14"/>
        <v/>
      </c>
      <c r="L237" s="320"/>
      <c r="M237" s="321"/>
    </row>
    <row r="238" spans="1:13" ht="20.100000000000001" customHeight="1" x14ac:dyDescent="0.25">
      <c r="A238" s="349">
        <v>232</v>
      </c>
      <c r="B238" s="350" t="str">
        <f>IF(OCS!B237="","",OCS!B237)</f>
        <v/>
      </c>
      <c r="C238" s="350" t="str">
        <f>IF(OCS!C237="","",OCS!C237)</f>
        <v/>
      </c>
      <c r="D238" s="350" t="str">
        <f>IF(OCS!D237="","",OCS!D237)</f>
        <v/>
      </c>
      <c r="E238" s="350"/>
      <c r="F238" s="351" t="str">
        <f>IF(OCS!E237="","",OCS!E237)</f>
        <v/>
      </c>
      <c r="G238" s="351">
        <f>IF(OCS!F237="","",OCS!F237)</f>
        <v>0</v>
      </c>
      <c r="H238" s="351">
        <f t="shared" si="12"/>
        <v>0</v>
      </c>
      <c r="I238" s="317" t="str">
        <f t="shared" si="15"/>
        <v/>
      </c>
      <c r="J238" s="319">
        <f t="shared" si="13"/>
        <v>0</v>
      </c>
      <c r="K238" s="352" t="str">
        <f t="shared" si="14"/>
        <v/>
      </c>
      <c r="L238" s="320"/>
      <c r="M238" s="321"/>
    </row>
    <row r="239" spans="1:13" ht="20.100000000000001" customHeight="1" x14ac:dyDescent="0.25">
      <c r="A239" s="349">
        <v>233</v>
      </c>
      <c r="B239" s="350" t="str">
        <f>IF(OCS!B238="","",OCS!B238)</f>
        <v/>
      </c>
      <c r="C239" s="350" t="str">
        <f>IF(OCS!C238="","",OCS!C238)</f>
        <v/>
      </c>
      <c r="D239" s="350" t="str">
        <f>IF(OCS!D238="","",OCS!D238)</f>
        <v/>
      </c>
      <c r="E239" s="350"/>
      <c r="F239" s="351" t="str">
        <f>IF(OCS!E238="","",OCS!E238)</f>
        <v/>
      </c>
      <c r="G239" s="351">
        <f>IF(OCS!F238="","",OCS!F238)</f>
        <v>0</v>
      </c>
      <c r="H239" s="351">
        <f t="shared" si="12"/>
        <v>0</v>
      </c>
      <c r="I239" s="317" t="str">
        <f t="shared" si="15"/>
        <v/>
      </c>
      <c r="J239" s="319">
        <f t="shared" si="13"/>
        <v>0</v>
      </c>
      <c r="K239" s="352" t="str">
        <f t="shared" si="14"/>
        <v/>
      </c>
      <c r="L239" s="320"/>
      <c r="M239" s="321"/>
    </row>
    <row r="240" spans="1:13" ht="20.100000000000001" customHeight="1" x14ac:dyDescent="0.25">
      <c r="A240" s="349">
        <v>234</v>
      </c>
      <c r="B240" s="350" t="str">
        <f>IF(OCS!B239="","",OCS!B239)</f>
        <v/>
      </c>
      <c r="C240" s="350" t="str">
        <f>IF(OCS!C239="","",OCS!C239)</f>
        <v/>
      </c>
      <c r="D240" s="350" t="str">
        <f>IF(OCS!D239="","",OCS!D239)</f>
        <v/>
      </c>
      <c r="E240" s="350"/>
      <c r="F240" s="351" t="str">
        <f>IF(OCS!E239="","",OCS!E239)</f>
        <v/>
      </c>
      <c r="G240" s="351">
        <f>IF(OCS!F239="","",OCS!F239)</f>
        <v>0</v>
      </c>
      <c r="H240" s="351">
        <f t="shared" si="12"/>
        <v>0</v>
      </c>
      <c r="I240" s="317" t="str">
        <f t="shared" si="15"/>
        <v/>
      </c>
      <c r="J240" s="319">
        <f t="shared" si="13"/>
        <v>0</v>
      </c>
      <c r="K240" s="352" t="str">
        <f t="shared" si="14"/>
        <v/>
      </c>
      <c r="L240" s="320"/>
      <c r="M240" s="321"/>
    </row>
    <row r="241" spans="1:13" ht="20.100000000000001" customHeight="1" x14ac:dyDescent="0.25">
      <c r="A241" s="349">
        <v>235</v>
      </c>
      <c r="B241" s="350" t="str">
        <f>IF(OCS!B240="","",OCS!B240)</f>
        <v/>
      </c>
      <c r="C241" s="350" t="str">
        <f>IF(OCS!C240="","",OCS!C240)</f>
        <v/>
      </c>
      <c r="D241" s="350" t="str">
        <f>IF(OCS!D240="","",OCS!D240)</f>
        <v/>
      </c>
      <c r="E241" s="350"/>
      <c r="F241" s="351" t="str">
        <f>IF(OCS!E240="","",OCS!E240)</f>
        <v/>
      </c>
      <c r="G241" s="351">
        <f>IF(OCS!F240="","",OCS!F240)</f>
        <v>0</v>
      </c>
      <c r="H241" s="351">
        <f t="shared" si="12"/>
        <v>0</v>
      </c>
      <c r="I241" s="317" t="str">
        <f t="shared" si="15"/>
        <v/>
      </c>
      <c r="J241" s="319">
        <f t="shared" si="13"/>
        <v>0</v>
      </c>
      <c r="K241" s="352" t="str">
        <f t="shared" si="14"/>
        <v/>
      </c>
      <c r="L241" s="320"/>
      <c r="M241" s="321"/>
    </row>
    <row r="242" spans="1:13" ht="20.100000000000001" customHeight="1" x14ac:dyDescent="0.25">
      <c r="A242" s="349">
        <v>236</v>
      </c>
      <c r="B242" s="350" t="str">
        <f>IF(OCS!B241="","",OCS!B241)</f>
        <v/>
      </c>
      <c r="C242" s="350" t="str">
        <f>IF(OCS!C241="","",OCS!C241)</f>
        <v/>
      </c>
      <c r="D242" s="350" t="str">
        <f>IF(OCS!D241="","",OCS!D241)</f>
        <v/>
      </c>
      <c r="E242" s="350"/>
      <c r="F242" s="351" t="str">
        <f>IF(OCS!E241="","",OCS!E241)</f>
        <v/>
      </c>
      <c r="G242" s="351">
        <f>IF(OCS!F241="","",OCS!F241)</f>
        <v>0</v>
      </c>
      <c r="H242" s="351">
        <f t="shared" si="12"/>
        <v>0</v>
      </c>
      <c r="I242" s="317" t="str">
        <f t="shared" si="15"/>
        <v/>
      </c>
      <c r="J242" s="319">
        <f t="shared" si="13"/>
        <v>0</v>
      </c>
      <c r="K242" s="352" t="str">
        <f t="shared" si="14"/>
        <v/>
      </c>
      <c r="L242" s="320"/>
      <c r="M242" s="321"/>
    </row>
    <row r="243" spans="1:13" ht="20.100000000000001" customHeight="1" x14ac:dyDescent="0.25">
      <c r="A243" s="349">
        <v>237</v>
      </c>
      <c r="B243" s="350" t="str">
        <f>IF(OCS!B242="","",OCS!B242)</f>
        <v/>
      </c>
      <c r="C243" s="350" t="str">
        <f>IF(OCS!C242="","",OCS!C242)</f>
        <v/>
      </c>
      <c r="D243" s="350" t="str">
        <f>IF(OCS!D242="","",OCS!D242)</f>
        <v/>
      </c>
      <c r="E243" s="350"/>
      <c r="F243" s="351" t="str">
        <f>IF(OCS!E242="","",OCS!E242)</f>
        <v/>
      </c>
      <c r="G243" s="351">
        <f>IF(OCS!F242="","",OCS!F242)</f>
        <v>0</v>
      </c>
      <c r="H243" s="351">
        <f t="shared" si="12"/>
        <v>0</v>
      </c>
      <c r="I243" s="317" t="str">
        <f t="shared" si="15"/>
        <v/>
      </c>
      <c r="J243" s="319">
        <f t="shared" si="13"/>
        <v>0</v>
      </c>
      <c r="K243" s="352" t="str">
        <f t="shared" si="14"/>
        <v/>
      </c>
      <c r="L243" s="320"/>
      <c r="M243" s="321"/>
    </row>
    <row r="244" spans="1:13" ht="20.100000000000001" customHeight="1" x14ac:dyDescent="0.25">
      <c r="A244" s="349">
        <v>238</v>
      </c>
      <c r="B244" s="350" t="str">
        <f>IF(OCS!B243="","",OCS!B243)</f>
        <v/>
      </c>
      <c r="C244" s="350" t="str">
        <f>IF(OCS!C243="","",OCS!C243)</f>
        <v/>
      </c>
      <c r="D244" s="350" t="str">
        <f>IF(OCS!D243="","",OCS!D243)</f>
        <v/>
      </c>
      <c r="E244" s="350"/>
      <c r="F244" s="351" t="str">
        <f>IF(OCS!E243="","",OCS!E243)</f>
        <v/>
      </c>
      <c r="G244" s="351">
        <f>IF(OCS!F243="","",OCS!F243)</f>
        <v>0</v>
      </c>
      <c r="H244" s="351">
        <f t="shared" si="12"/>
        <v>0</v>
      </c>
      <c r="I244" s="317" t="str">
        <f t="shared" si="15"/>
        <v/>
      </c>
      <c r="J244" s="319">
        <f t="shared" si="13"/>
        <v>0</v>
      </c>
      <c r="K244" s="352" t="str">
        <f t="shared" si="14"/>
        <v/>
      </c>
      <c r="L244" s="320"/>
      <c r="M244" s="321"/>
    </row>
    <row r="245" spans="1:13" ht="20.100000000000001" customHeight="1" x14ac:dyDescent="0.25">
      <c r="A245" s="349">
        <v>239</v>
      </c>
      <c r="B245" s="350" t="str">
        <f>IF(OCS!B244="","",OCS!B244)</f>
        <v/>
      </c>
      <c r="C245" s="350" t="str">
        <f>IF(OCS!C244="","",OCS!C244)</f>
        <v/>
      </c>
      <c r="D245" s="350" t="str">
        <f>IF(OCS!D244="","",OCS!D244)</f>
        <v/>
      </c>
      <c r="E245" s="350"/>
      <c r="F245" s="351" t="str">
        <f>IF(OCS!E244="","",OCS!E244)</f>
        <v/>
      </c>
      <c r="G245" s="351">
        <f>IF(OCS!F244="","",OCS!F244)</f>
        <v>0</v>
      </c>
      <c r="H245" s="351">
        <f t="shared" si="12"/>
        <v>0</v>
      </c>
      <c r="I245" s="317" t="str">
        <f t="shared" si="15"/>
        <v/>
      </c>
      <c r="J245" s="319">
        <f t="shared" si="13"/>
        <v>0</v>
      </c>
      <c r="K245" s="352" t="str">
        <f t="shared" si="14"/>
        <v/>
      </c>
      <c r="L245" s="320"/>
      <c r="M245" s="321"/>
    </row>
    <row r="246" spans="1:13" ht="20.100000000000001" customHeight="1" x14ac:dyDescent="0.25">
      <c r="A246" s="349">
        <v>240</v>
      </c>
      <c r="B246" s="350" t="str">
        <f>IF(OCS!B245="","",OCS!B245)</f>
        <v/>
      </c>
      <c r="C246" s="350" t="str">
        <f>IF(OCS!C245="","",OCS!C245)</f>
        <v/>
      </c>
      <c r="D246" s="350" t="str">
        <f>IF(OCS!D245="","",OCS!D245)</f>
        <v/>
      </c>
      <c r="E246" s="350"/>
      <c r="F246" s="351" t="str">
        <f>IF(OCS!E245="","",OCS!E245)</f>
        <v/>
      </c>
      <c r="G246" s="351">
        <f>IF(OCS!F245="","",OCS!F245)</f>
        <v>0</v>
      </c>
      <c r="H246" s="351">
        <f t="shared" si="12"/>
        <v>0</v>
      </c>
      <c r="I246" s="317" t="str">
        <f t="shared" si="15"/>
        <v/>
      </c>
      <c r="J246" s="319">
        <f t="shared" si="13"/>
        <v>0</v>
      </c>
      <c r="K246" s="352" t="str">
        <f t="shared" si="14"/>
        <v/>
      </c>
      <c r="L246" s="320"/>
      <c r="M246" s="321"/>
    </row>
    <row r="247" spans="1:13" ht="20.100000000000001" customHeight="1" x14ac:dyDescent="0.25">
      <c r="A247" s="349">
        <v>241</v>
      </c>
      <c r="B247" s="350" t="str">
        <f>IF(OCS!B246="","",OCS!B246)</f>
        <v/>
      </c>
      <c r="C247" s="350" t="str">
        <f>IF(OCS!C246="","",OCS!C246)</f>
        <v/>
      </c>
      <c r="D247" s="350" t="str">
        <f>IF(OCS!D246="","",OCS!D246)</f>
        <v/>
      </c>
      <c r="E247" s="350"/>
      <c r="F247" s="351" t="str">
        <f>IF(OCS!E246="","",OCS!E246)</f>
        <v/>
      </c>
      <c r="G247" s="351">
        <f>IF(OCS!F246="","",OCS!F246)</f>
        <v>0</v>
      </c>
      <c r="H247" s="351">
        <f t="shared" si="12"/>
        <v>0</v>
      </c>
      <c r="I247" s="317" t="str">
        <f t="shared" si="15"/>
        <v/>
      </c>
      <c r="J247" s="319">
        <f t="shared" si="13"/>
        <v>0</v>
      </c>
      <c r="K247" s="352" t="str">
        <f t="shared" si="14"/>
        <v/>
      </c>
      <c r="L247" s="320"/>
      <c r="M247" s="321"/>
    </row>
    <row r="248" spans="1:13" ht="20.100000000000001" customHeight="1" x14ac:dyDescent="0.25">
      <c r="A248" s="349">
        <v>242</v>
      </c>
      <c r="B248" s="350" t="str">
        <f>IF(OCS!B247="","",OCS!B247)</f>
        <v/>
      </c>
      <c r="C248" s="350" t="str">
        <f>IF(OCS!C247="","",OCS!C247)</f>
        <v/>
      </c>
      <c r="D248" s="350" t="str">
        <f>IF(OCS!D247="","",OCS!D247)</f>
        <v/>
      </c>
      <c r="E248" s="350"/>
      <c r="F248" s="351" t="str">
        <f>IF(OCS!E247="","",OCS!E247)</f>
        <v/>
      </c>
      <c r="G248" s="351">
        <f>IF(OCS!F247="","",OCS!F247)</f>
        <v>0</v>
      </c>
      <c r="H248" s="351">
        <f t="shared" si="12"/>
        <v>0</v>
      </c>
      <c r="I248" s="317" t="str">
        <f t="shared" si="15"/>
        <v/>
      </c>
      <c r="J248" s="319">
        <f t="shared" si="13"/>
        <v>0</v>
      </c>
      <c r="K248" s="352" t="str">
        <f t="shared" si="14"/>
        <v/>
      </c>
      <c r="L248" s="320"/>
      <c r="M248" s="321"/>
    </row>
    <row r="249" spans="1:13" ht="20.100000000000001" customHeight="1" x14ac:dyDescent="0.25">
      <c r="A249" s="349">
        <v>243</v>
      </c>
      <c r="B249" s="350" t="str">
        <f>IF(OCS!B248="","",OCS!B248)</f>
        <v/>
      </c>
      <c r="C249" s="350" t="str">
        <f>IF(OCS!C248="","",OCS!C248)</f>
        <v/>
      </c>
      <c r="D249" s="350" t="str">
        <f>IF(OCS!D248="","",OCS!D248)</f>
        <v/>
      </c>
      <c r="E249" s="350"/>
      <c r="F249" s="351" t="str">
        <f>IF(OCS!E248="","",OCS!E248)</f>
        <v/>
      </c>
      <c r="G249" s="351">
        <f>IF(OCS!F248="","",OCS!F248)</f>
        <v>0</v>
      </c>
      <c r="H249" s="351">
        <f t="shared" si="12"/>
        <v>0</v>
      </c>
      <c r="I249" s="317" t="str">
        <f t="shared" si="15"/>
        <v/>
      </c>
      <c r="J249" s="319">
        <f t="shared" si="13"/>
        <v>0</v>
      </c>
      <c r="K249" s="352" t="str">
        <f t="shared" si="14"/>
        <v/>
      </c>
      <c r="L249" s="320"/>
      <c r="M249" s="321"/>
    </row>
    <row r="250" spans="1:13" ht="20.100000000000001" customHeight="1" x14ac:dyDescent="0.25">
      <c r="A250" s="349">
        <v>244</v>
      </c>
      <c r="B250" s="350" t="str">
        <f>IF(OCS!B249="","",OCS!B249)</f>
        <v/>
      </c>
      <c r="C250" s="350" t="str">
        <f>IF(OCS!C249="","",OCS!C249)</f>
        <v/>
      </c>
      <c r="D250" s="350" t="str">
        <f>IF(OCS!D249="","",OCS!D249)</f>
        <v/>
      </c>
      <c r="E250" s="350"/>
      <c r="F250" s="351" t="str">
        <f>IF(OCS!E249="","",OCS!E249)</f>
        <v/>
      </c>
      <c r="G250" s="351">
        <f>IF(OCS!F249="","",OCS!F249)</f>
        <v>0</v>
      </c>
      <c r="H250" s="351">
        <f t="shared" si="12"/>
        <v>0</v>
      </c>
      <c r="I250" s="317" t="str">
        <f t="shared" si="15"/>
        <v/>
      </c>
      <c r="J250" s="319">
        <f t="shared" si="13"/>
        <v>0</v>
      </c>
      <c r="K250" s="352" t="str">
        <f t="shared" si="14"/>
        <v/>
      </c>
      <c r="L250" s="320"/>
      <c r="M250" s="321"/>
    </row>
    <row r="251" spans="1:13" ht="20.100000000000001" customHeight="1" x14ac:dyDescent="0.25">
      <c r="A251" s="349">
        <v>245</v>
      </c>
      <c r="B251" s="350" t="str">
        <f>IF(OCS!B250="","",OCS!B250)</f>
        <v/>
      </c>
      <c r="C251" s="350" t="str">
        <f>IF(OCS!C250="","",OCS!C250)</f>
        <v/>
      </c>
      <c r="D251" s="350" t="str">
        <f>IF(OCS!D250="","",OCS!D250)</f>
        <v/>
      </c>
      <c r="E251" s="350"/>
      <c r="F251" s="351" t="str">
        <f>IF(OCS!E250="","",OCS!E250)</f>
        <v/>
      </c>
      <c r="G251" s="351">
        <f>IF(OCS!F250="","",OCS!F250)</f>
        <v>0</v>
      </c>
      <c r="H251" s="351">
        <f t="shared" si="12"/>
        <v>0</v>
      </c>
      <c r="I251" s="317" t="str">
        <f t="shared" si="15"/>
        <v/>
      </c>
      <c r="J251" s="319">
        <f t="shared" si="13"/>
        <v>0</v>
      </c>
      <c r="K251" s="352" t="str">
        <f t="shared" si="14"/>
        <v/>
      </c>
      <c r="L251" s="320"/>
      <c r="M251" s="321"/>
    </row>
    <row r="252" spans="1:13" ht="20.100000000000001" customHeight="1" x14ac:dyDescent="0.25">
      <c r="A252" s="349">
        <v>246</v>
      </c>
      <c r="B252" s="350" t="str">
        <f>IF(OCS!B251="","",OCS!B251)</f>
        <v/>
      </c>
      <c r="C252" s="350" t="str">
        <f>IF(OCS!C251="","",OCS!C251)</f>
        <v/>
      </c>
      <c r="D252" s="350" t="str">
        <f>IF(OCS!D251="","",OCS!D251)</f>
        <v/>
      </c>
      <c r="E252" s="350"/>
      <c r="F252" s="351" t="str">
        <f>IF(OCS!E251="","",OCS!E251)</f>
        <v/>
      </c>
      <c r="G252" s="351">
        <f>IF(OCS!F251="","",OCS!F251)</f>
        <v>0</v>
      </c>
      <c r="H252" s="351">
        <f t="shared" si="12"/>
        <v>0</v>
      </c>
      <c r="I252" s="317" t="str">
        <f t="shared" si="15"/>
        <v/>
      </c>
      <c r="J252" s="319">
        <f t="shared" si="13"/>
        <v>0</v>
      </c>
      <c r="K252" s="352" t="str">
        <f t="shared" si="14"/>
        <v/>
      </c>
      <c r="L252" s="320"/>
      <c r="M252" s="321"/>
    </row>
    <row r="253" spans="1:13" ht="20.100000000000001" customHeight="1" x14ac:dyDescent="0.25">
      <c r="A253" s="349">
        <v>247</v>
      </c>
      <c r="B253" s="350" t="str">
        <f>IF(OCS!B252="","",OCS!B252)</f>
        <v/>
      </c>
      <c r="C253" s="350" t="str">
        <f>IF(OCS!C252="","",OCS!C252)</f>
        <v/>
      </c>
      <c r="D253" s="350" t="str">
        <f>IF(OCS!D252="","",OCS!D252)</f>
        <v/>
      </c>
      <c r="E253" s="350"/>
      <c r="F253" s="351" t="str">
        <f>IF(OCS!E252="","",OCS!E252)</f>
        <v/>
      </c>
      <c r="G253" s="351">
        <f>IF(OCS!F252="","",OCS!F252)</f>
        <v>0</v>
      </c>
      <c r="H253" s="351">
        <f t="shared" si="12"/>
        <v>0</v>
      </c>
      <c r="I253" s="317" t="str">
        <f t="shared" si="15"/>
        <v/>
      </c>
      <c r="J253" s="319">
        <f t="shared" si="13"/>
        <v>0</v>
      </c>
      <c r="K253" s="352" t="str">
        <f t="shared" si="14"/>
        <v/>
      </c>
      <c r="L253" s="320"/>
      <c r="M253" s="321"/>
    </row>
    <row r="254" spans="1:13" ht="20.100000000000001" customHeight="1" x14ac:dyDescent="0.25">
      <c r="A254" s="349">
        <v>248</v>
      </c>
      <c r="B254" s="350" t="str">
        <f>IF(OCS!B253="","",OCS!B253)</f>
        <v/>
      </c>
      <c r="C254" s="350" t="str">
        <f>IF(OCS!C253="","",OCS!C253)</f>
        <v/>
      </c>
      <c r="D254" s="350" t="str">
        <f>IF(OCS!D253="","",OCS!D253)</f>
        <v/>
      </c>
      <c r="E254" s="350"/>
      <c r="F254" s="351" t="str">
        <f>IF(OCS!E253="","",OCS!E253)</f>
        <v/>
      </c>
      <c r="G254" s="351">
        <f>IF(OCS!F253="","",OCS!F253)</f>
        <v>0</v>
      </c>
      <c r="H254" s="351">
        <f t="shared" si="12"/>
        <v>0</v>
      </c>
      <c r="I254" s="317" t="str">
        <f t="shared" si="15"/>
        <v/>
      </c>
      <c r="J254" s="319">
        <f t="shared" si="13"/>
        <v>0</v>
      </c>
      <c r="K254" s="352" t="str">
        <f t="shared" si="14"/>
        <v/>
      </c>
      <c r="L254" s="320"/>
      <c r="M254" s="321"/>
    </row>
    <row r="255" spans="1:13" ht="20.100000000000001" customHeight="1" x14ac:dyDescent="0.25">
      <c r="A255" s="349">
        <v>249</v>
      </c>
      <c r="B255" s="350" t="str">
        <f>IF(OCS!B254="","",OCS!B254)</f>
        <v/>
      </c>
      <c r="C255" s="350" t="str">
        <f>IF(OCS!C254="","",OCS!C254)</f>
        <v/>
      </c>
      <c r="D255" s="350" t="str">
        <f>IF(OCS!D254="","",OCS!D254)</f>
        <v/>
      </c>
      <c r="E255" s="350"/>
      <c r="F255" s="351" t="str">
        <f>IF(OCS!E254="","",OCS!E254)</f>
        <v/>
      </c>
      <c r="G255" s="351">
        <f>IF(OCS!F254="","",OCS!F254)</f>
        <v>0</v>
      </c>
      <c r="H255" s="351">
        <f t="shared" si="12"/>
        <v>0</v>
      </c>
      <c r="I255" s="317" t="str">
        <f t="shared" si="15"/>
        <v/>
      </c>
      <c r="J255" s="319">
        <f t="shared" si="13"/>
        <v>0</v>
      </c>
      <c r="K255" s="352" t="str">
        <f t="shared" si="14"/>
        <v/>
      </c>
      <c r="L255" s="320"/>
      <c r="M255" s="321"/>
    </row>
    <row r="256" spans="1:13" ht="20.100000000000001" customHeight="1" x14ac:dyDescent="0.25">
      <c r="A256" s="349">
        <v>250</v>
      </c>
      <c r="B256" s="350" t="str">
        <f>IF(OCS!B255="","",OCS!B255)</f>
        <v/>
      </c>
      <c r="C256" s="350" t="str">
        <f>IF(OCS!C255="","",OCS!C255)</f>
        <v/>
      </c>
      <c r="D256" s="350" t="str">
        <f>IF(OCS!D255="","",OCS!D255)</f>
        <v/>
      </c>
      <c r="E256" s="350"/>
      <c r="F256" s="351" t="str">
        <f>IF(OCS!E255="","",OCS!E255)</f>
        <v/>
      </c>
      <c r="G256" s="351">
        <f>IF(OCS!F255="","",OCS!F255)</f>
        <v>0</v>
      </c>
      <c r="H256" s="351">
        <f t="shared" si="12"/>
        <v>0</v>
      </c>
      <c r="I256" s="317" t="str">
        <f t="shared" si="15"/>
        <v/>
      </c>
      <c r="J256" s="319">
        <f t="shared" si="13"/>
        <v>0</v>
      </c>
      <c r="K256" s="352" t="str">
        <f t="shared" si="14"/>
        <v/>
      </c>
      <c r="L256" s="320"/>
      <c r="M256" s="321"/>
    </row>
    <row r="257" spans="1:13" ht="20.100000000000001" customHeight="1" x14ac:dyDescent="0.25">
      <c r="A257" s="349">
        <v>251</v>
      </c>
      <c r="B257" s="350" t="str">
        <f>IF(OCS!B256="","",OCS!B256)</f>
        <v/>
      </c>
      <c r="C257" s="350" t="str">
        <f>IF(OCS!C256="","",OCS!C256)</f>
        <v/>
      </c>
      <c r="D257" s="350" t="str">
        <f>IF(OCS!D256="","",OCS!D256)</f>
        <v/>
      </c>
      <c r="E257" s="350"/>
      <c r="F257" s="351" t="str">
        <f>IF(OCS!E256="","",OCS!E256)</f>
        <v/>
      </c>
      <c r="G257" s="351">
        <f>IF(OCS!F256="","",OCS!F256)</f>
        <v>0</v>
      </c>
      <c r="H257" s="351">
        <f t="shared" si="12"/>
        <v>0</v>
      </c>
      <c r="I257" s="317" t="str">
        <f t="shared" si="15"/>
        <v/>
      </c>
      <c r="J257" s="319">
        <f t="shared" si="13"/>
        <v>0</v>
      </c>
      <c r="K257" s="352" t="str">
        <f t="shared" si="14"/>
        <v/>
      </c>
      <c r="L257" s="320"/>
      <c r="M257" s="321"/>
    </row>
    <row r="258" spans="1:13" ht="20.100000000000001" customHeight="1" x14ac:dyDescent="0.25">
      <c r="A258" s="349">
        <v>252</v>
      </c>
      <c r="B258" s="350" t="str">
        <f>IF(OCS!B257="","",OCS!B257)</f>
        <v/>
      </c>
      <c r="C258" s="350" t="str">
        <f>IF(OCS!C257="","",OCS!C257)</f>
        <v/>
      </c>
      <c r="D258" s="350" t="str">
        <f>IF(OCS!D257="","",OCS!D257)</f>
        <v/>
      </c>
      <c r="E258" s="350"/>
      <c r="F258" s="351" t="str">
        <f>IF(OCS!E257="","",OCS!E257)</f>
        <v/>
      </c>
      <c r="G258" s="351">
        <f>IF(OCS!F257="","",OCS!F257)</f>
        <v>0</v>
      </c>
      <c r="H258" s="351">
        <f t="shared" si="12"/>
        <v>0</v>
      </c>
      <c r="I258" s="317" t="str">
        <f t="shared" si="15"/>
        <v/>
      </c>
      <c r="J258" s="319">
        <f t="shared" si="13"/>
        <v>0</v>
      </c>
      <c r="K258" s="352" t="str">
        <f t="shared" si="14"/>
        <v/>
      </c>
      <c r="L258" s="320"/>
      <c r="M258" s="321"/>
    </row>
    <row r="259" spans="1:13" ht="20.100000000000001" customHeight="1" x14ac:dyDescent="0.25">
      <c r="A259" s="349">
        <v>253</v>
      </c>
      <c r="B259" s="350" t="str">
        <f>IF(OCS!B258="","",OCS!B258)</f>
        <v/>
      </c>
      <c r="C259" s="350" t="str">
        <f>IF(OCS!C258="","",OCS!C258)</f>
        <v/>
      </c>
      <c r="D259" s="350" t="str">
        <f>IF(OCS!D258="","",OCS!D258)</f>
        <v/>
      </c>
      <c r="E259" s="350"/>
      <c r="F259" s="351" t="str">
        <f>IF(OCS!E258="","",OCS!E258)</f>
        <v/>
      </c>
      <c r="G259" s="351">
        <f>IF(OCS!F258="","",OCS!F258)</f>
        <v>0</v>
      </c>
      <c r="H259" s="351">
        <f t="shared" si="12"/>
        <v>0</v>
      </c>
      <c r="I259" s="317" t="str">
        <f t="shared" si="15"/>
        <v/>
      </c>
      <c r="J259" s="319">
        <f t="shared" si="13"/>
        <v>0</v>
      </c>
      <c r="K259" s="352" t="str">
        <f t="shared" si="14"/>
        <v/>
      </c>
      <c r="L259" s="320"/>
      <c r="M259" s="321"/>
    </row>
    <row r="260" spans="1:13" ht="20.100000000000001" customHeight="1" x14ac:dyDescent="0.25">
      <c r="A260" s="349">
        <v>254</v>
      </c>
      <c r="B260" s="350" t="str">
        <f>IF(OCS!B259="","",OCS!B259)</f>
        <v/>
      </c>
      <c r="C260" s="350" t="str">
        <f>IF(OCS!C259="","",OCS!C259)</f>
        <v/>
      </c>
      <c r="D260" s="350" t="str">
        <f>IF(OCS!D259="","",OCS!D259)</f>
        <v/>
      </c>
      <c r="E260" s="350"/>
      <c r="F260" s="351" t="str">
        <f>IF(OCS!E259="","",OCS!E259)</f>
        <v/>
      </c>
      <c r="G260" s="351">
        <f>IF(OCS!F259="","",OCS!F259)</f>
        <v>0</v>
      </c>
      <c r="H260" s="351">
        <f t="shared" si="12"/>
        <v>0</v>
      </c>
      <c r="I260" s="317" t="str">
        <f t="shared" si="15"/>
        <v/>
      </c>
      <c r="J260" s="319">
        <f t="shared" si="13"/>
        <v>0</v>
      </c>
      <c r="K260" s="352" t="str">
        <f t="shared" si="14"/>
        <v/>
      </c>
      <c r="L260" s="320"/>
      <c r="M260" s="321"/>
    </row>
    <row r="261" spans="1:13" ht="20.100000000000001" customHeight="1" x14ac:dyDescent="0.25">
      <c r="A261" s="349">
        <v>255</v>
      </c>
      <c r="B261" s="350" t="str">
        <f>IF(OCS!B260="","",OCS!B260)</f>
        <v/>
      </c>
      <c r="C261" s="350" t="str">
        <f>IF(OCS!C260="","",OCS!C260)</f>
        <v/>
      </c>
      <c r="D261" s="350" t="str">
        <f>IF(OCS!D260="","",OCS!D260)</f>
        <v/>
      </c>
      <c r="E261" s="350"/>
      <c r="F261" s="351" t="str">
        <f>IF(OCS!E260="","",OCS!E260)</f>
        <v/>
      </c>
      <c r="G261" s="351">
        <f>IF(OCS!F260="","",OCS!F260)</f>
        <v>0</v>
      </c>
      <c r="H261" s="351">
        <f t="shared" si="12"/>
        <v>0</v>
      </c>
      <c r="I261" s="317" t="str">
        <f t="shared" si="15"/>
        <v/>
      </c>
      <c r="J261" s="319">
        <f t="shared" si="13"/>
        <v>0</v>
      </c>
      <c r="K261" s="352" t="str">
        <f t="shared" si="14"/>
        <v/>
      </c>
      <c r="L261" s="320"/>
      <c r="M261" s="321"/>
    </row>
    <row r="262" spans="1:13" ht="20.100000000000001" customHeight="1" x14ac:dyDescent="0.25">
      <c r="A262" s="349">
        <v>256</v>
      </c>
      <c r="B262" s="350" t="str">
        <f>IF(OCS!B261="","",OCS!B261)</f>
        <v/>
      </c>
      <c r="C262" s="350" t="str">
        <f>IF(OCS!C261="","",OCS!C261)</f>
        <v/>
      </c>
      <c r="D262" s="350" t="str">
        <f>IF(OCS!D261="","",OCS!D261)</f>
        <v/>
      </c>
      <c r="E262" s="350"/>
      <c r="F262" s="351" t="str">
        <f>IF(OCS!E261="","",OCS!E261)</f>
        <v/>
      </c>
      <c r="G262" s="351">
        <f>IF(OCS!F261="","",OCS!F261)</f>
        <v>0</v>
      </c>
      <c r="H262" s="351">
        <f t="shared" si="12"/>
        <v>0</v>
      </c>
      <c r="I262" s="317" t="str">
        <f t="shared" si="15"/>
        <v/>
      </c>
      <c r="J262" s="319">
        <f t="shared" si="13"/>
        <v>0</v>
      </c>
      <c r="K262" s="352" t="str">
        <f t="shared" si="14"/>
        <v/>
      </c>
      <c r="L262" s="320"/>
      <c r="M262" s="321"/>
    </row>
    <row r="263" spans="1:13" ht="20.100000000000001" customHeight="1" x14ac:dyDescent="0.25">
      <c r="A263" s="349">
        <v>257</v>
      </c>
      <c r="B263" s="350" t="str">
        <f>IF(OCS!B262="","",OCS!B262)</f>
        <v/>
      </c>
      <c r="C263" s="350" t="str">
        <f>IF(OCS!C262="","",OCS!C262)</f>
        <v/>
      </c>
      <c r="D263" s="350" t="str">
        <f>IF(OCS!D262="","",OCS!D262)</f>
        <v/>
      </c>
      <c r="E263" s="350"/>
      <c r="F263" s="351" t="str">
        <f>IF(OCS!E262="","",OCS!E262)</f>
        <v/>
      </c>
      <c r="G263" s="351">
        <f>IF(OCS!F262="","",OCS!F262)</f>
        <v>0</v>
      </c>
      <c r="H263" s="351">
        <f t="shared" ref="H263:H326" si="16">IFERROR(E263*F263,0)</f>
        <v>0</v>
      </c>
      <c r="I263" s="317" t="str">
        <f t="shared" si="15"/>
        <v/>
      </c>
      <c r="J263" s="319">
        <f t="shared" ref="J263:J326" si="17">IF(H263="","",MIN(H263,G263))</f>
        <v>0</v>
      </c>
      <c r="K263" s="352" t="str">
        <f t="shared" ref="K263:K326" si="18">IF(MIN(H263,J263)=0,"",MIN(H263,J263))</f>
        <v/>
      </c>
      <c r="L263" s="320"/>
      <c r="M263" s="321"/>
    </row>
    <row r="264" spans="1:13" ht="20.100000000000001" customHeight="1" x14ac:dyDescent="0.25">
      <c r="A264" s="349">
        <v>258</v>
      </c>
      <c r="B264" s="350" t="str">
        <f>IF(OCS!B263="","",OCS!B263)</f>
        <v/>
      </c>
      <c r="C264" s="350" t="str">
        <f>IF(OCS!C263="","",OCS!C263)</f>
        <v/>
      </c>
      <c r="D264" s="350" t="str">
        <f>IF(OCS!D263="","",OCS!D263)</f>
        <v/>
      </c>
      <c r="E264" s="350"/>
      <c r="F264" s="351" t="str">
        <f>IF(OCS!E263="","",OCS!E263)</f>
        <v/>
      </c>
      <c r="G264" s="351">
        <f>IF(OCS!F263="","",OCS!F263)</f>
        <v>0</v>
      </c>
      <c r="H264" s="351">
        <f t="shared" si="16"/>
        <v>0</v>
      </c>
      <c r="I264" s="317" t="str">
        <f t="shared" si="15"/>
        <v/>
      </c>
      <c r="J264" s="319">
        <f t="shared" si="17"/>
        <v>0</v>
      </c>
      <c r="K264" s="352" t="str">
        <f t="shared" si="18"/>
        <v/>
      </c>
      <c r="L264" s="320"/>
      <c r="M264" s="321"/>
    </row>
    <row r="265" spans="1:13" ht="20.100000000000001" customHeight="1" x14ac:dyDescent="0.25">
      <c r="A265" s="349">
        <v>259</v>
      </c>
      <c r="B265" s="350" t="str">
        <f>IF(OCS!B264="","",OCS!B264)</f>
        <v/>
      </c>
      <c r="C265" s="350" t="str">
        <f>IF(OCS!C264="","",OCS!C264)</f>
        <v/>
      </c>
      <c r="D265" s="350" t="str">
        <f>IF(OCS!D264="","",OCS!D264)</f>
        <v/>
      </c>
      <c r="E265" s="350"/>
      <c r="F265" s="351" t="str">
        <f>IF(OCS!E264="","",OCS!E264)</f>
        <v/>
      </c>
      <c r="G265" s="351">
        <f>IF(OCS!F264="","",OCS!F264)</f>
        <v>0</v>
      </c>
      <c r="H265" s="351">
        <f t="shared" si="16"/>
        <v>0</v>
      </c>
      <c r="I265" s="317" t="str">
        <f t="shared" ref="I265:I328" si="19">IF(OR(G265="",H265=""),"",IF($H265&gt;G265,"Le montant éligible ne peut être supérieur au montant présenté",""))</f>
        <v/>
      </c>
      <c r="J265" s="319">
        <f t="shared" si="17"/>
        <v>0</v>
      </c>
      <c r="K265" s="352" t="str">
        <f t="shared" si="18"/>
        <v/>
      </c>
      <c r="L265" s="320"/>
      <c r="M265" s="321"/>
    </row>
    <row r="266" spans="1:13" ht="20.100000000000001" customHeight="1" x14ac:dyDescent="0.25">
      <c r="A266" s="349">
        <v>260</v>
      </c>
      <c r="B266" s="350" t="str">
        <f>IF(OCS!B265="","",OCS!B265)</f>
        <v/>
      </c>
      <c r="C266" s="350" t="str">
        <f>IF(OCS!C265="","",OCS!C265)</f>
        <v/>
      </c>
      <c r="D266" s="350" t="str">
        <f>IF(OCS!D265="","",OCS!D265)</f>
        <v/>
      </c>
      <c r="E266" s="350"/>
      <c r="F266" s="351" t="str">
        <f>IF(OCS!E265="","",OCS!E265)</f>
        <v/>
      </c>
      <c r="G266" s="351">
        <f>IF(OCS!F265="","",OCS!F265)</f>
        <v>0</v>
      </c>
      <c r="H266" s="351">
        <f t="shared" si="16"/>
        <v>0</v>
      </c>
      <c r="I266" s="317" t="str">
        <f t="shared" si="19"/>
        <v/>
      </c>
      <c r="J266" s="319">
        <f t="shared" si="17"/>
        <v>0</v>
      </c>
      <c r="K266" s="352" t="str">
        <f t="shared" si="18"/>
        <v/>
      </c>
      <c r="L266" s="320"/>
      <c r="M266" s="321"/>
    </row>
    <row r="267" spans="1:13" ht="20.100000000000001" customHeight="1" x14ac:dyDescent="0.25">
      <c r="A267" s="349">
        <v>261</v>
      </c>
      <c r="B267" s="350" t="str">
        <f>IF(OCS!B266="","",OCS!B266)</f>
        <v/>
      </c>
      <c r="C267" s="350" t="str">
        <f>IF(OCS!C266="","",OCS!C266)</f>
        <v/>
      </c>
      <c r="D267" s="350" t="str">
        <f>IF(OCS!D266="","",OCS!D266)</f>
        <v/>
      </c>
      <c r="E267" s="350"/>
      <c r="F267" s="351" t="str">
        <f>IF(OCS!E266="","",OCS!E266)</f>
        <v/>
      </c>
      <c r="G267" s="351">
        <f>IF(OCS!F266="","",OCS!F266)</f>
        <v>0</v>
      </c>
      <c r="H267" s="351">
        <f t="shared" si="16"/>
        <v>0</v>
      </c>
      <c r="I267" s="317" t="str">
        <f t="shared" si="19"/>
        <v/>
      </c>
      <c r="J267" s="319">
        <f t="shared" si="17"/>
        <v>0</v>
      </c>
      <c r="K267" s="352" t="str">
        <f t="shared" si="18"/>
        <v/>
      </c>
      <c r="L267" s="320"/>
      <c r="M267" s="321"/>
    </row>
    <row r="268" spans="1:13" ht="20.100000000000001" customHeight="1" x14ac:dyDescent="0.25">
      <c r="A268" s="349">
        <v>262</v>
      </c>
      <c r="B268" s="350" t="str">
        <f>IF(OCS!B267="","",OCS!B267)</f>
        <v/>
      </c>
      <c r="C268" s="350" t="str">
        <f>IF(OCS!C267="","",OCS!C267)</f>
        <v/>
      </c>
      <c r="D268" s="350" t="str">
        <f>IF(OCS!D267="","",OCS!D267)</f>
        <v/>
      </c>
      <c r="E268" s="350"/>
      <c r="F268" s="351" t="str">
        <f>IF(OCS!E267="","",OCS!E267)</f>
        <v/>
      </c>
      <c r="G268" s="351">
        <f>IF(OCS!F267="","",OCS!F267)</f>
        <v>0</v>
      </c>
      <c r="H268" s="351">
        <f t="shared" si="16"/>
        <v>0</v>
      </c>
      <c r="I268" s="317" t="str">
        <f t="shared" si="19"/>
        <v/>
      </c>
      <c r="J268" s="319">
        <f t="shared" si="17"/>
        <v>0</v>
      </c>
      <c r="K268" s="352" t="str">
        <f t="shared" si="18"/>
        <v/>
      </c>
      <c r="L268" s="320"/>
      <c r="M268" s="321"/>
    </row>
    <row r="269" spans="1:13" ht="20.100000000000001" customHeight="1" x14ac:dyDescent="0.25">
      <c r="A269" s="349">
        <v>263</v>
      </c>
      <c r="B269" s="350" t="str">
        <f>IF(OCS!B268="","",OCS!B268)</f>
        <v/>
      </c>
      <c r="C269" s="350" t="str">
        <f>IF(OCS!C268="","",OCS!C268)</f>
        <v/>
      </c>
      <c r="D269" s="350" t="str">
        <f>IF(OCS!D268="","",OCS!D268)</f>
        <v/>
      </c>
      <c r="E269" s="350"/>
      <c r="F269" s="351" t="str">
        <f>IF(OCS!E268="","",OCS!E268)</f>
        <v/>
      </c>
      <c r="G269" s="351">
        <f>IF(OCS!F268="","",OCS!F268)</f>
        <v>0</v>
      </c>
      <c r="H269" s="351">
        <f t="shared" si="16"/>
        <v>0</v>
      </c>
      <c r="I269" s="317" t="str">
        <f t="shared" si="19"/>
        <v/>
      </c>
      <c r="J269" s="319">
        <f t="shared" si="17"/>
        <v>0</v>
      </c>
      <c r="K269" s="352" t="str">
        <f t="shared" si="18"/>
        <v/>
      </c>
      <c r="L269" s="320"/>
      <c r="M269" s="321"/>
    </row>
    <row r="270" spans="1:13" ht="20.100000000000001" customHeight="1" x14ac:dyDescent="0.25">
      <c r="A270" s="349">
        <v>264</v>
      </c>
      <c r="B270" s="350" t="str">
        <f>IF(OCS!B269="","",OCS!B269)</f>
        <v/>
      </c>
      <c r="C270" s="350" t="str">
        <f>IF(OCS!C269="","",OCS!C269)</f>
        <v/>
      </c>
      <c r="D270" s="350" t="str">
        <f>IF(OCS!D269="","",OCS!D269)</f>
        <v/>
      </c>
      <c r="E270" s="350"/>
      <c r="F270" s="351" t="str">
        <f>IF(OCS!E269="","",OCS!E269)</f>
        <v/>
      </c>
      <c r="G270" s="351">
        <f>IF(OCS!F269="","",OCS!F269)</f>
        <v>0</v>
      </c>
      <c r="H270" s="351">
        <f t="shared" si="16"/>
        <v>0</v>
      </c>
      <c r="I270" s="317" t="str">
        <f t="shared" si="19"/>
        <v/>
      </c>
      <c r="J270" s="319">
        <f t="shared" si="17"/>
        <v>0</v>
      </c>
      <c r="K270" s="352" t="str">
        <f t="shared" si="18"/>
        <v/>
      </c>
      <c r="L270" s="320"/>
      <c r="M270" s="321"/>
    </row>
    <row r="271" spans="1:13" ht="20.100000000000001" customHeight="1" x14ac:dyDescent="0.25">
      <c r="A271" s="349">
        <v>265</v>
      </c>
      <c r="B271" s="350" t="str">
        <f>IF(OCS!B270="","",OCS!B270)</f>
        <v/>
      </c>
      <c r="C271" s="350" t="str">
        <f>IF(OCS!C270="","",OCS!C270)</f>
        <v/>
      </c>
      <c r="D271" s="350" t="str">
        <f>IF(OCS!D270="","",OCS!D270)</f>
        <v/>
      </c>
      <c r="E271" s="350"/>
      <c r="F271" s="351" t="str">
        <f>IF(OCS!E270="","",OCS!E270)</f>
        <v/>
      </c>
      <c r="G271" s="351">
        <f>IF(OCS!F270="","",OCS!F270)</f>
        <v>0</v>
      </c>
      <c r="H271" s="351">
        <f t="shared" si="16"/>
        <v>0</v>
      </c>
      <c r="I271" s="317" t="str">
        <f t="shared" si="19"/>
        <v/>
      </c>
      <c r="J271" s="319">
        <f t="shared" si="17"/>
        <v>0</v>
      </c>
      <c r="K271" s="352" t="str">
        <f t="shared" si="18"/>
        <v/>
      </c>
      <c r="L271" s="320"/>
      <c r="M271" s="321"/>
    </row>
    <row r="272" spans="1:13" ht="20.100000000000001" customHeight="1" x14ac:dyDescent="0.25">
      <c r="A272" s="349">
        <v>266</v>
      </c>
      <c r="B272" s="350" t="str">
        <f>IF(OCS!B271="","",OCS!B271)</f>
        <v/>
      </c>
      <c r="C272" s="350" t="str">
        <f>IF(OCS!C271="","",OCS!C271)</f>
        <v/>
      </c>
      <c r="D272" s="350" t="str">
        <f>IF(OCS!D271="","",OCS!D271)</f>
        <v/>
      </c>
      <c r="E272" s="350"/>
      <c r="F272" s="351" t="str">
        <f>IF(OCS!E271="","",OCS!E271)</f>
        <v/>
      </c>
      <c r="G272" s="351">
        <f>IF(OCS!F271="","",OCS!F271)</f>
        <v>0</v>
      </c>
      <c r="H272" s="351">
        <f t="shared" si="16"/>
        <v>0</v>
      </c>
      <c r="I272" s="317" t="str">
        <f t="shared" si="19"/>
        <v/>
      </c>
      <c r="J272" s="319">
        <f t="shared" si="17"/>
        <v>0</v>
      </c>
      <c r="K272" s="352" t="str">
        <f t="shared" si="18"/>
        <v/>
      </c>
      <c r="L272" s="320"/>
      <c r="M272" s="321"/>
    </row>
    <row r="273" spans="1:13" ht="20.100000000000001" customHeight="1" x14ac:dyDescent="0.25">
      <c r="A273" s="349">
        <v>267</v>
      </c>
      <c r="B273" s="350" t="str">
        <f>IF(OCS!B272="","",OCS!B272)</f>
        <v/>
      </c>
      <c r="C273" s="350" t="str">
        <f>IF(OCS!C272="","",OCS!C272)</f>
        <v/>
      </c>
      <c r="D273" s="350" t="str">
        <f>IF(OCS!D272="","",OCS!D272)</f>
        <v/>
      </c>
      <c r="E273" s="350"/>
      <c r="F273" s="351" t="str">
        <f>IF(OCS!E272="","",OCS!E272)</f>
        <v/>
      </c>
      <c r="G273" s="351">
        <f>IF(OCS!F272="","",OCS!F272)</f>
        <v>0</v>
      </c>
      <c r="H273" s="351">
        <f t="shared" si="16"/>
        <v>0</v>
      </c>
      <c r="I273" s="317" t="str">
        <f t="shared" si="19"/>
        <v/>
      </c>
      <c r="J273" s="319">
        <f t="shared" si="17"/>
        <v>0</v>
      </c>
      <c r="K273" s="352" t="str">
        <f t="shared" si="18"/>
        <v/>
      </c>
      <c r="L273" s="320"/>
      <c r="M273" s="321"/>
    </row>
    <row r="274" spans="1:13" ht="20.100000000000001" customHeight="1" x14ac:dyDescent="0.25">
      <c r="A274" s="349">
        <v>268</v>
      </c>
      <c r="B274" s="350" t="str">
        <f>IF(OCS!B273="","",OCS!B273)</f>
        <v/>
      </c>
      <c r="C274" s="350" t="str">
        <f>IF(OCS!C273="","",OCS!C273)</f>
        <v/>
      </c>
      <c r="D274" s="350" t="str">
        <f>IF(OCS!D273="","",OCS!D273)</f>
        <v/>
      </c>
      <c r="E274" s="350"/>
      <c r="F274" s="351" t="str">
        <f>IF(OCS!E273="","",OCS!E273)</f>
        <v/>
      </c>
      <c r="G274" s="351">
        <f>IF(OCS!F273="","",OCS!F273)</f>
        <v>0</v>
      </c>
      <c r="H274" s="351">
        <f t="shared" si="16"/>
        <v>0</v>
      </c>
      <c r="I274" s="317" t="str">
        <f t="shared" si="19"/>
        <v/>
      </c>
      <c r="J274" s="319">
        <f t="shared" si="17"/>
        <v>0</v>
      </c>
      <c r="K274" s="352" t="str">
        <f t="shared" si="18"/>
        <v/>
      </c>
      <c r="L274" s="320"/>
      <c r="M274" s="321"/>
    </row>
    <row r="275" spans="1:13" ht="20.100000000000001" customHeight="1" x14ac:dyDescent="0.25">
      <c r="A275" s="349">
        <v>269</v>
      </c>
      <c r="B275" s="350" t="str">
        <f>IF(OCS!B274="","",OCS!B274)</f>
        <v/>
      </c>
      <c r="C275" s="350" t="str">
        <f>IF(OCS!C274="","",OCS!C274)</f>
        <v/>
      </c>
      <c r="D275" s="350" t="str">
        <f>IF(OCS!D274="","",OCS!D274)</f>
        <v/>
      </c>
      <c r="E275" s="350"/>
      <c r="F275" s="351" t="str">
        <f>IF(OCS!E274="","",OCS!E274)</f>
        <v/>
      </c>
      <c r="G275" s="351">
        <f>IF(OCS!F274="","",OCS!F274)</f>
        <v>0</v>
      </c>
      <c r="H275" s="351">
        <f t="shared" si="16"/>
        <v>0</v>
      </c>
      <c r="I275" s="317" t="str">
        <f t="shared" si="19"/>
        <v/>
      </c>
      <c r="J275" s="319">
        <f t="shared" si="17"/>
        <v>0</v>
      </c>
      <c r="K275" s="352" t="str">
        <f t="shared" si="18"/>
        <v/>
      </c>
      <c r="L275" s="320"/>
      <c r="M275" s="321"/>
    </row>
    <row r="276" spans="1:13" ht="20.100000000000001" customHeight="1" x14ac:dyDescent="0.25">
      <c r="A276" s="349">
        <v>270</v>
      </c>
      <c r="B276" s="350" t="str">
        <f>IF(OCS!B275="","",OCS!B275)</f>
        <v/>
      </c>
      <c r="C276" s="350" t="str">
        <f>IF(OCS!C275="","",OCS!C275)</f>
        <v/>
      </c>
      <c r="D276" s="350" t="str">
        <f>IF(OCS!D275="","",OCS!D275)</f>
        <v/>
      </c>
      <c r="E276" s="350"/>
      <c r="F276" s="351" t="str">
        <f>IF(OCS!E275="","",OCS!E275)</f>
        <v/>
      </c>
      <c r="G276" s="351">
        <f>IF(OCS!F275="","",OCS!F275)</f>
        <v>0</v>
      </c>
      <c r="H276" s="351">
        <f t="shared" si="16"/>
        <v>0</v>
      </c>
      <c r="I276" s="317" t="str">
        <f t="shared" si="19"/>
        <v/>
      </c>
      <c r="J276" s="319">
        <f t="shared" si="17"/>
        <v>0</v>
      </c>
      <c r="K276" s="352" t="str">
        <f t="shared" si="18"/>
        <v/>
      </c>
      <c r="L276" s="320"/>
      <c r="M276" s="321"/>
    </row>
    <row r="277" spans="1:13" ht="20.100000000000001" customHeight="1" x14ac:dyDescent="0.25">
      <c r="A277" s="349">
        <v>271</v>
      </c>
      <c r="B277" s="350" t="str">
        <f>IF(OCS!B276="","",OCS!B276)</f>
        <v/>
      </c>
      <c r="C277" s="350" t="str">
        <f>IF(OCS!C276="","",OCS!C276)</f>
        <v/>
      </c>
      <c r="D277" s="350" t="str">
        <f>IF(OCS!D276="","",OCS!D276)</f>
        <v/>
      </c>
      <c r="E277" s="350"/>
      <c r="F277" s="351" t="str">
        <f>IF(OCS!E276="","",OCS!E276)</f>
        <v/>
      </c>
      <c r="G277" s="351">
        <f>IF(OCS!F276="","",OCS!F276)</f>
        <v>0</v>
      </c>
      <c r="H277" s="351">
        <f t="shared" si="16"/>
        <v>0</v>
      </c>
      <c r="I277" s="317" t="str">
        <f t="shared" si="19"/>
        <v/>
      </c>
      <c r="J277" s="319">
        <f t="shared" si="17"/>
        <v>0</v>
      </c>
      <c r="K277" s="352" t="str">
        <f t="shared" si="18"/>
        <v/>
      </c>
      <c r="L277" s="320"/>
      <c r="M277" s="321"/>
    </row>
    <row r="278" spans="1:13" ht="20.100000000000001" customHeight="1" x14ac:dyDescent="0.25">
      <c r="A278" s="349">
        <v>272</v>
      </c>
      <c r="B278" s="350" t="str">
        <f>IF(OCS!B277="","",OCS!B277)</f>
        <v/>
      </c>
      <c r="C278" s="350" t="str">
        <f>IF(OCS!C277="","",OCS!C277)</f>
        <v/>
      </c>
      <c r="D278" s="350" t="str">
        <f>IF(OCS!D277="","",OCS!D277)</f>
        <v/>
      </c>
      <c r="E278" s="350"/>
      <c r="F278" s="351" t="str">
        <f>IF(OCS!E277="","",OCS!E277)</f>
        <v/>
      </c>
      <c r="G278" s="351">
        <f>IF(OCS!F277="","",OCS!F277)</f>
        <v>0</v>
      </c>
      <c r="H278" s="351">
        <f t="shared" si="16"/>
        <v>0</v>
      </c>
      <c r="I278" s="317" t="str">
        <f t="shared" si="19"/>
        <v/>
      </c>
      <c r="J278" s="319">
        <f t="shared" si="17"/>
        <v>0</v>
      </c>
      <c r="K278" s="352" t="str">
        <f t="shared" si="18"/>
        <v/>
      </c>
      <c r="L278" s="320"/>
      <c r="M278" s="321"/>
    </row>
    <row r="279" spans="1:13" ht="20.100000000000001" customHeight="1" x14ac:dyDescent="0.25">
      <c r="A279" s="349">
        <v>273</v>
      </c>
      <c r="B279" s="350" t="str">
        <f>IF(OCS!B278="","",OCS!B278)</f>
        <v/>
      </c>
      <c r="C279" s="350" t="str">
        <f>IF(OCS!C278="","",OCS!C278)</f>
        <v/>
      </c>
      <c r="D279" s="350" t="str">
        <f>IF(OCS!D278="","",OCS!D278)</f>
        <v/>
      </c>
      <c r="E279" s="350"/>
      <c r="F279" s="351" t="str">
        <f>IF(OCS!E278="","",OCS!E278)</f>
        <v/>
      </c>
      <c r="G279" s="351">
        <f>IF(OCS!F278="","",OCS!F278)</f>
        <v>0</v>
      </c>
      <c r="H279" s="351">
        <f t="shared" si="16"/>
        <v>0</v>
      </c>
      <c r="I279" s="317" t="str">
        <f t="shared" si="19"/>
        <v/>
      </c>
      <c r="J279" s="319">
        <f t="shared" si="17"/>
        <v>0</v>
      </c>
      <c r="K279" s="352" t="str">
        <f t="shared" si="18"/>
        <v/>
      </c>
      <c r="L279" s="320"/>
      <c r="M279" s="321"/>
    </row>
    <row r="280" spans="1:13" ht="20.100000000000001" customHeight="1" x14ac:dyDescent="0.25">
      <c r="A280" s="349">
        <v>274</v>
      </c>
      <c r="B280" s="350" t="str">
        <f>IF(OCS!B279="","",OCS!B279)</f>
        <v/>
      </c>
      <c r="C280" s="350" t="str">
        <f>IF(OCS!C279="","",OCS!C279)</f>
        <v/>
      </c>
      <c r="D280" s="350" t="str">
        <f>IF(OCS!D279="","",OCS!D279)</f>
        <v/>
      </c>
      <c r="E280" s="350"/>
      <c r="F280" s="351" t="str">
        <f>IF(OCS!E279="","",OCS!E279)</f>
        <v/>
      </c>
      <c r="G280" s="351">
        <f>IF(OCS!F279="","",OCS!F279)</f>
        <v>0</v>
      </c>
      <c r="H280" s="351">
        <f t="shared" si="16"/>
        <v>0</v>
      </c>
      <c r="I280" s="317" t="str">
        <f t="shared" si="19"/>
        <v/>
      </c>
      <c r="J280" s="319">
        <f t="shared" si="17"/>
        <v>0</v>
      </c>
      <c r="K280" s="352" t="str">
        <f t="shared" si="18"/>
        <v/>
      </c>
      <c r="L280" s="320"/>
      <c r="M280" s="321"/>
    </row>
    <row r="281" spans="1:13" ht="20.100000000000001" customHeight="1" x14ac:dyDescent="0.25">
      <c r="A281" s="349">
        <v>275</v>
      </c>
      <c r="B281" s="350" t="str">
        <f>IF(OCS!B280="","",OCS!B280)</f>
        <v/>
      </c>
      <c r="C281" s="350" t="str">
        <f>IF(OCS!C280="","",OCS!C280)</f>
        <v/>
      </c>
      <c r="D281" s="350" t="str">
        <f>IF(OCS!D280="","",OCS!D280)</f>
        <v/>
      </c>
      <c r="E281" s="350"/>
      <c r="F281" s="351" t="str">
        <f>IF(OCS!E280="","",OCS!E280)</f>
        <v/>
      </c>
      <c r="G281" s="351">
        <f>IF(OCS!F280="","",OCS!F280)</f>
        <v>0</v>
      </c>
      <c r="H281" s="351">
        <f t="shared" si="16"/>
        <v>0</v>
      </c>
      <c r="I281" s="317" t="str">
        <f t="shared" si="19"/>
        <v/>
      </c>
      <c r="J281" s="319">
        <f t="shared" si="17"/>
        <v>0</v>
      </c>
      <c r="K281" s="352" t="str">
        <f t="shared" si="18"/>
        <v/>
      </c>
      <c r="L281" s="320"/>
      <c r="M281" s="321"/>
    </row>
    <row r="282" spans="1:13" ht="20.100000000000001" customHeight="1" x14ac:dyDescent="0.25">
      <c r="A282" s="349">
        <v>276</v>
      </c>
      <c r="B282" s="350" t="str">
        <f>IF(OCS!B281="","",OCS!B281)</f>
        <v/>
      </c>
      <c r="C282" s="350" t="str">
        <f>IF(OCS!C281="","",OCS!C281)</f>
        <v/>
      </c>
      <c r="D282" s="350" t="str">
        <f>IF(OCS!D281="","",OCS!D281)</f>
        <v/>
      </c>
      <c r="E282" s="350"/>
      <c r="F282" s="351" t="str">
        <f>IF(OCS!E281="","",OCS!E281)</f>
        <v/>
      </c>
      <c r="G282" s="351">
        <f>IF(OCS!F281="","",OCS!F281)</f>
        <v>0</v>
      </c>
      <c r="H282" s="351">
        <f t="shared" si="16"/>
        <v>0</v>
      </c>
      <c r="I282" s="317" t="str">
        <f t="shared" si="19"/>
        <v/>
      </c>
      <c r="J282" s="319">
        <f t="shared" si="17"/>
        <v>0</v>
      </c>
      <c r="K282" s="352" t="str">
        <f t="shared" si="18"/>
        <v/>
      </c>
      <c r="L282" s="320"/>
      <c r="M282" s="321"/>
    </row>
    <row r="283" spans="1:13" ht="20.100000000000001" customHeight="1" x14ac:dyDescent="0.25">
      <c r="A283" s="349">
        <v>277</v>
      </c>
      <c r="B283" s="350" t="str">
        <f>IF(OCS!B282="","",OCS!B282)</f>
        <v/>
      </c>
      <c r="C283" s="350" t="str">
        <f>IF(OCS!C282="","",OCS!C282)</f>
        <v/>
      </c>
      <c r="D283" s="350" t="str">
        <f>IF(OCS!D282="","",OCS!D282)</f>
        <v/>
      </c>
      <c r="E283" s="350"/>
      <c r="F283" s="351" t="str">
        <f>IF(OCS!E282="","",OCS!E282)</f>
        <v/>
      </c>
      <c r="G283" s="351">
        <f>IF(OCS!F282="","",OCS!F282)</f>
        <v>0</v>
      </c>
      <c r="H283" s="351">
        <f t="shared" si="16"/>
        <v>0</v>
      </c>
      <c r="I283" s="317" t="str">
        <f t="shared" si="19"/>
        <v/>
      </c>
      <c r="J283" s="319">
        <f t="shared" si="17"/>
        <v>0</v>
      </c>
      <c r="K283" s="352" t="str">
        <f t="shared" si="18"/>
        <v/>
      </c>
      <c r="L283" s="320"/>
      <c r="M283" s="321"/>
    </row>
    <row r="284" spans="1:13" ht="20.100000000000001" customHeight="1" x14ac:dyDescent="0.25">
      <c r="A284" s="349">
        <v>278</v>
      </c>
      <c r="B284" s="350" t="str">
        <f>IF(OCS!B283="","",OCS!B283)</f>
        <v/>
      </c>
      <c r="C284" s="350" t="str">
        <f>IF(OCS!C283="","",OCS!C283)</f>
        <v/>
      </c>
      <c r="D284" s="350" t="str">
        <f>IF(OCS!D283="","",OCS!D283)</f>
        <v/>
      </c>
      <c r="E284" s="350"/>
      <c r="F284" s="351" t="str">
        <f>IF(OCS!E283="","",OCS!E283)</f>
        <v/>
      </c>
      <c r="G284" s="351">
        <f>IF(OCS!F283="","",OCS!F283)</f>
        <v>0</v>
      </c>
      <c r="H284" s="351">
        <f t="shared" si="16"/>
        <v>0</v>
      </c>
      <c r="I284" s="317" t="str">
        <f t="shared" si="19"/>
        <v/>
      </c>
      <c r="J284" s="319">
        <f t="shared" si="17"/>
        <v>0</v>
      </c>
      <c r="K284" s="352" t="str">
        <f t="shared" si="18"/>
        <v/>
      </c>
      <c r="L284" s="320"/>
      <c r="M284" s="321"/>
    </row>
    <row r="285" spans="1:13" ht="20.100000000000001" customHeight="1" x14ac:dyDescent="0.25">
      <c r="A285" s="349">
        <v>279</v>
      </c>
      <c r="B285" s="350" t="str">
        <f>IF(OCS!B284="","",OCS!B284)</f>
        <v/>
      </c>
      <c r="C285" s="350" t="str">
        <f>IF(OCS!C284="","",OCS!C284)</f>
        <v/>
      </c>
      <c r="D285" s="350" t="str">
        <f>IF(OCS!D284="","",OCS!D284)</f>
        <v/>
      </c>
      <c r="E285" s="350"/>
      <c r="F285" s="351" t="str">
        <f>IF(OCS!E284="","",OCS!E284)</f>
        <v/>
      </c>
      <c r="G285" s="351">
        <f>IF(OCS!F284="","",OCS!F284)</f>
        <v>0</v>
      </c>
      <c r="H285" s="351">
        <f t="shared" si="16"/>
        <v>0</v>
      </c>
      <c r="I285" s="317" t="str">
        <f t="shared" si="19"/>
        <v/>
      </c>
      <c r="J285" s="319">
        <f t="shared" si="17"/>
        <v>0</v>
      </c>
      <c r="K285" s="352" t="str">
        <f t="shared" si="18"/>
        <v/>
      </c>
      <c r="L285" s="320"/>
      <c r="M285" s="321"/>
    </row>
    <row r="286" spans="1:13" ht="20.100000000000001" customHeight="1" x14ac:dyDescent="0.25">
      <c r="A286" s="349">
        <v>280</v>
      </c>
      <c r="B286" s="350" t="str">
        <f>IF(OCS!B285="","",OCS!B285)</f>
        <v/>
      </c>
      <c r="C286" s="350" t="str">
        <f>IF(OCS!C285="","",OCS!C285)</f>
        <v/>
      </c>
      <c r="D286" s="350" t="str">
        <f>IF(OCS!D285="","",OCS!D285)</f>
        <v/>
      </c>
      <c r="E286" s="350"/>
      <c r="F286" s="351" t="str">
        <f>IF(OCS!E285="","",OCS!E285)</f>
        <v/>
      </c>
      <c r="G286" s="351">
        <f>IF(OCS!F285="","",OCS!F285)</f>
        <v>0</v>
      </c>
      <c r="H286" s="351">
        <f t="shared" si="16"/>
        <v>0</v>
      </c>
      <c r="I286" s="317" t="str">
        <f t="shared" si="19"/>
        <v/>
      </c>
      <c r="J286" s="319">
        <f t="shared" si="17"/>
        <v>0</v>
      </c>
      <c r="K286" s="352" t="str">
        <f t="shared" si="18"/>
        <v/>
      </c>
      <c r="L286" s="320"/>
      <c r="M286" s="321"/>
    </row>
    <row r="287" spans="1:13" ht="20.100000000000001" customHeight="1" x14ac:dyDescent="0.25">
      <c r="A287" s="349">
        <v>281</v>
      </c>
      <c r="B287" s="350" t="str">
        <f>IF(OCS!B286="","",OCS!B286)</f>
        <v/>
      </c>
      <c r="C287" s="350" t="str">
        <f>IF(OCS!C286="","",OCS!C286)</f>
        <v/>
      </c>
      <c r="D287" s="350" t="str">
        <f>IF(OCS!D286="","",OCS!D286)</f>
        <v/>
      </c>
      <c r="E287" s="350"/>
      <c r="F287" s="351" t="str">
        <f>IF(OCS!E286="","",OCS!E286)</f>
        <v/>
      </c>
      <c r="G287" s="351">
        <f>IF(OCS!F286="","",OCS!F286)</f>
        <v>0</v>
      </c>
      <c r="H287" s="351">
        <f t="shared" si="16"/>
        <v>0</v>
      </c>
      <c r="I287" s="317" t="str">
        <f t="shared" si="19"/>
        <v/>
      </c>
      <c r="J287" s="319">
        <f t="shared" si="17"/>
        <v>0</v>
      </c>
      <c r="K287" s="352" t="str">
        <f t="shared" si="18"/>
        <v/>
      </c>
      <c r="L287" s="320"/>
      <c r="M287" s="321"/>
    </row>
    <row r="288" spans="1:13" ht="20.100000000000001" customHeight="1" x14ac:dyDescent="0.25">
      <c r="A288" s="349">
        <v>282</v>
      </c>
      <c r="B288" s="350" t="str">
        <f>IF(OCS!B287="","",OCS!B287)</f>
        <v/>
      </c>
      <c r="C288" s="350" t="str">
        <f>IF(OCS!C287="","",OCS!C287)</f>
        <v/>
      </c>
      <c r="D288" s="350" t="str">
        <f>IF(OCS!D287="","",OCS!D287)</f>
        <v/>
      </c>
      <c r="E288" s="350"/>
      <c r="F288" s="351" t="str">
        <f>IF(OCS!E287="","",OCS!E287)</f>
        <v/>
      </c>
      <c r="G288" s="351">
        <f>IF(OCS!F287="","",OCS!F287)</f>
        <v>0</v>
      </c>
      <c r="H288" s="351">
        <f t="shared" si="16"/>
        <v>0</v>
      </c>
      <c r="I288" s="317" t="str">
        <f t="shared" si="19"/>
        <v/>
      </c>
      <c r="J288" s="319">
        <f t="shared" si="17"/>
        <v>0</v>
      </c>
      <c r="K288" s="352" t="str">
        <f t="shared" si="18"/>
        <v/>
      </c>
      <c r="L288" s="320"/>
      <c r="M288" s="321"/>
    </row>
    <row r="289" spans="1:13" ht="20.100000000000001" customHeight="1" x14ac:dyDescent="0.25">
      <c r="A289" s="349">
        <v>283</v>
      </c>
      <c r="B289" s="350" t="str">
        <f>IF(OCS!B288="","",OCS!B288)</f>
        <v/>
      </c>
      <c r="C289" s="350" t="str">
        <f>IF(OCS!C288="","",OCS!C288)</f>
        <v/>
      </c>
      <c r="D289" s="350" t="str">
        <f>IF(OCS!D288="","",OCS!D288)</f>
        <v/>
      </c>
      <c r="E289" s="350"/>
      <c r="F289" s="351" t="str">
        <f>IF(OCS!E288="","",OCS!E288)</f>
        <v/>
      </c>
      <c r="G289" s="351">
        <f>IF(OCS!F288="","",OCS!F288)</f>
        <v>0</v>
      </c>
      <c r="H289" s="351">
        <f t="shared" si="16"/>
        <v>0</v>
      </c>
      <c r="I289" s="317" t="str">
        <f t="shared" si="19"/>
        <v/>
      </c>
      <c r="J289" s="319">
        <f t="shared" si="17"/>
        <v>0</v>
      </c>
      <c r="K289" s="352" t="str">
        <f t="shared" si="18"/>
        <v/>
      </c>
      <c r="L289" s="320"/>
      <c r="M289" s="321"/>
    </row>
    <row r="290" spans="1:13" ht="20.100000000000001" customHeight="1" x14ac:dyDescent="0.25">
      <c r="A290" s="349">
        <v>284</v>
      </c>
      <c r="B290" s="350" t="str">
        <f>IF(OCS!B289="","",OCS!B289)</f>
        <v/>
      </c>
      <c r="C290" s="350" t="str">
        <f>IF(OCS!C289="","",OCS!C289)</f>
        <v/>
      </c>
      <c r="D290" s="350" t="str">
        <f>IF(OCS!D289="","",OCS!D289)</f>
        <v/>
      </c>
      <c r="E290" s="350"/>
      <c r="F290" s="351" t="str">
        <f>IF(OCS!E289="","",OCS!E289)</f>
        <v/>
      </c>
      <c r="G290" s="351">
        <f>IF(OCS!F289="","",OCS!F289)</f>
        <v>0</v>
      </c>
      <c r="H290" s="351">
        <f t="shared" si="16"/>
        <v>0</v>
      </c>
      <c r="I290" s="317" t="str">
        <f t="shared" si="19"/>
        <v/>
      </c>
      <c r="J290" s="319">
        <f t="shared" si="17"/>
        <v>0</v>
      </c>
      <c r="K290" s="352" t="str">
        <f t="shared" si="18"/>
        <v/>
      </c>
      <c r="L290" s="320"/>
      <c r="M290" s="321"/>
    </row>
    <row r="291" spans="1:13" ht="20.100000000000001" customHeight="1" x14ac:dyDescent="0.25">
      <c r="A291" s="349">
        <v>285</v>
      </c>
      <c r="B291" s="350" t="str">
        <f>IF(OCS!B290="","",OCS!B290)</f>
        <v/>
      </c>
      <c r="C291" s="350" t="str">
        <f>IF(OCS!C290="","",OCS!C290)</f>
        <v/>
      </c>
      <c r="D291" s="350" t="str">
        <f>IF(OCS!D290="","",OCS!D290)</f>
        <v/>
      </c>
      <c r="E291" s="350"/>
      <c r="F291" s="351" t="str">
        <f>IF(OCS!E290="","",OCS!E290)</f>
        <v/>
      </c>
      <c r="G291" s="351">
        <f>IF(OCS!F290="","",OCS!F290)</f>
        <v>0</v>
      </c>
      <c r="H291" s="351">
        <f t="shared" si="16"/>
        <v>0</v>
      </c>
      <c r="I291" s="317" t="str">
        <f t="shared" si="19"/>
        <v/>
      </c>
      <c r="J291" s="319">
        <f t="shared" si="17"/>
        <v>0</v>
      </c>
      <c r="K291" s="352" t="str">
        <f t="shared" si="18"/>
        <v/>
      </c>
      <c r="L291" s="320"/>
      <c r="M291" s="321"/>
    </row>
    <row r="292" spans="1:13" ht="20.100000000000001" customHeight="1" x14ac:dyDescent="0.25">
      <c r="A292" s="349">
        <v>286</v>
      </c>
      <c r="B292" s="350" t="str">
        <f>IF(OCS!B291="","",OCS!B291)</f>
        <v/>
      </c>
      <c r="C292" s="350" t="str">
        <f>IF(OCS!C291="","",OCS!C291)</f>
        <v/>
      </c>
      <c r="D292" s="350" t="str">
        <f>IF(OCS!D291="","",OCS!D291)</f>
        <v/>
      </c>
      <c r="E292" s="350"/>
      <c r="F292" s="351" t="str">
        <f>IF(OCS!E291="","",OCS!E291)</f>
        <v/>
      </c>
      <c r="G292" s="351">
        <f>IF(OCS!F291="","",OCS!F291)</f>
        <v>0</v>
      </c>
      <c r="H292" s="351">
        <f t="shared" si="16"/>
        <v>0</v>
      </c>
      <c r="I292" s="317" t="str">
        <f t="shared" si="19"/>
        <v/>
      </c>
      <c r="J292" s="319">
        <f t="shared" si="17"/>
        <v>0</v>
      </c>
      <c r="K292" s="352" t="str">
        <f t="shared" si="18"/>
        <v/>
      </c>
      <c r="L292" s="320"/>
      <c r="M292" s="321"/>
    </row>
    <row r="293" spans="1:13" ht="20.100000000000001" customHeight="1" x14ac:dyDescent="0.25">
      <c r="A293" s="349">
        <v>287</v>
      </c>
      <c r="B293" s="350" t="str">
        <f>IF(OCS!B292="","",OCS!B292)</f>
        <v/>
      </c>
      <c r="C293" s="350" t="str">
        <f>IF(OCS!C292="","",OCS!C292)</f>
        <v/>
      </c>
      <c r="D293" s="350" t="str">
        <f>IF(OCS!D292="","",OCS!D292)</f>
        <v/>
      </c>
      <c r="E293" s="350"/>
      <c r="F293" s="351" t="str">
        <f>IF(OCS!E292="","",OCS!E292)</f>
        <v/>
      </c>
      <c r="G293" s="351">
        <f>IF(OCS!F292="","",OCS!F292)</f>
        <v>0</v>
      </c>
      <c r="H293" s="351">
        <f t="shared" si="16"/>
        <v>0</v>
      </c>
      <c r="I293" s="317" t="str">
        <f t="shared" si="19"/>
        <v/>
      </c>
      <c r="J293" s="319">
        <f t="shared" si="17"/>
        <v>0</v>
      </c>
      <c r="K293" s="352" t="str">
        <f t="shared" si="18"/>
        <v/>
      </c>
      <c r="L293" s="320"/>
      <c r="M293" s="321"/>
    </row>
    <row r="294" spans="1:13" ht="20.100000000000001" customHeight="1" x14ac:dyDescent="0.25">
      <c r="A294" s="349">
        <v>288</v>
      </c>
      <c r="B294" s="350" t="str">
        <f>IF(OCS!B293="","",OCS!B293)</f>
        <v/>
      </c>
      <c r="C294" s="350" t="str">
        <f>IF(OCS!C293="","",OCS!C293)</f>
        <v/>
      </c>
      <c r="D294" s="350" t="str">
        <f>IF(OCS!D293="","",OCS!D293)</f>
        <v/>
      </c>
      <c r="E294" s="350"/>
      <c r="F294" s="351" t="str">
        <f>IF(OCS!E293="","",OCS!E293)</f>
        <v/>
      </c>
      <c r="G294" s="351">
        <f>IF(OCS!F293="","",OCS!F293)</f>
        <v>0</v>
      </c>
      <c r="H294" s="351">
        <f t="shared" si="16"/>
        <v>0</v>
      </c>
      <c r="I294" s="317" t="str">
        <f t="shared" si="19"/>
        <v/>
      </c>
      <c r="J294" s="319">
        <f t="shared" si="17"/>
        <v>0</v>
      </c>
      <c r="K294" s="352" t="str">
        <f t="shared" si="18"/>
        <v/>
      </c>
      <c r="L294" s="320"/>
      <c r="M294" s="321"/>
    </row>
    <row r="295" spans="1:13" ht="20.100000000000001" customHeight="1" x14ac:dyDescent="0.25">
      <c r="A295" s="349">
        <v>289</v>
      </c>
      <c r="B295" s="350" t="str">
        <f>IF(OCS!B294="","",OCS!B294)</f>
        <v/>
      </c>
      <c r="C295" s="350" t="str">
        <f>IF(OCS!C294="","",OCS!C294)</f>
        <v/>
      </c>
      <c r="D295" s="350" t="str">
        <f>IF(OCS!D294="","",OCS!D294)</f>
        <v/>
      </c>
      <c r="E295" s="350"/>
      <c r="F295" s="351" t="str">
        <f>IF(OCS!E294="","",OCS!E294)</f>
        <v/>
      </c>
      <c r="G295" s="351">
        <f>IF(OCS!F294="","",OCS!F294)</f>
        <v>0</v>
      </c>
      <c r="H295" s="351">
        <f t="shared" si="16"/>
        <v>0</v>
      </c>
      <c r="I295" s="317" t="str">
        <f t="shared" si="19"/>
        <v/>
      </c>
      <c r="J295" s="319">
        <f t="shared" si="17"/>
        <v>0</v>
      </c>
      <c r="K295" s="352" t="str">
        <f t="shared" si="18"/>
        <v/>
      </c>
      <c r="L295" s="320"/>
      <c r="M295" s="321"/>
    </row>
    <row r="296" spans="1:13" ht="20.100000000000001" customHeight="1" x14ac:dyDescent="0.25">
      <c r="A296" s="349">
        <v>290</v>
      </c>
      <c r="B296" s="350" t="str">
        <f>IF(OCS!B295="","",OCS!B295)</f>
        <v/>
      </c>
      <c r="C296" s="350" t="str">
        <f>IF(OCS!C295="","",OCS!C295)</f>
        <v/>
      </c>
      <c r="D296" s="350" t="str">
        <f>IF(OCS!D295="","",OCS!D295)</f>
        <v/>
      </c>
      <c r="E296" s="350"/>
      <c r="F296" s="351" t="str">
        <f>IF(OCS!E295="","",OCS!E295)</f>
        <v/>
      </c>
      <c r="G296" s="351">
        <f>IF(OCS!F295="","",OCS!F295)</f>
        <v>0</v>
      </c>
      <c r="H296" s="351">
        <f t="shared" si="16"/>
        <v>0</v>
      </c>
      <c r="I296" s="317" t="str">
        <f t="shared" si="19"/>
        <v/>
      </c>
      <c r="J296" s="319">
        <f t="shared" si="17"/>
        <v>0</v>
      </c>
      <c r="K296" s="352" t="str">
        <f t="shared" si="18"/>
        <v/>
      </c>
      <c r="L296" s="320"/>
      <c r="M296" s="321"/>
    </row>
    <row r="297" spans="1:13" ht="20.100000000000001" customHeight="1" x14ac:dyDescent="0.25">
      <c r="A297" s="349">
        <v>291</v>
      </c>
      <c r="B297" s="350" t="str">
        <f>IF(OCS!B296="","",OCS!B296)</f>
        <v/>
      </c>
      <c r="C297" s="350" t="str">
        <f>IF(OCS!C296="","",OCS!C296)</f>
        <v/>
      </c>
      <c r="D297" s="350" t="str">
        <f>IF(OCS!D296="","",OCS!D296)</f>
        <v/>
      </c>
      <c r="E297" s="350"/>
      <c r="F297" s="351" t="str">
        <f>IF(OCS!E296="","",OCS!E296)</f>
        <v/>
      </c>
      <c r="G297" s="351">
        <f>IF(OCS!F296="","",OCS!F296)</f>
        <v>0</v>
      </c>
      <c r="H297" s="351">
        <f t="shared" si="16"/>
        <v>0</v>
      </c>
      <c r="I297" s="317" t="str">
        <f t="shared" si="19"/>
        <v/>
      </c>
      <c r="J297" s="319">
        <f t="shared" si="17"/>
        <v>0</v>
      </c>
      <c r="K297" s="352" t="str">
        <f t="shared" si="18"/>
        <v/>
      </c>
      <c r="L297" s="320"/>
      <c r="M297" s="321"/>
    </row>
    <row r="298" spans="1:13" ht="20.100000000000001" customHeight="1" x14ac:dyDescent="0.25">
      <c r="A298" s="349">
        <v>292</v>
      </c>
      <c r="B298" s="350" t="str">
        <f>IF(OCS!B297="","",OCS!B297)</f>
        <v/>
      </c>
      <c r="C298" s="350" t="str">
        <f>IF(OCS!C297="","",OCS!C297)</f>
        <v/>
      </c>
      <c r="D298" s="350" t="str">
        <f>IF(OCS!D297="","",OCS!D297)</f>
        <v/>
      </c>
      <c r="E298" s="350"/>
      <c r="F298" s="351" t="str">
        <f>IF(OCS!E297="","",OCS!E297)</f>
        <v/>
      </c>
      <c r="G298" s="351">
        <f>IF(OCS!F297="","",OCS!F297)</f>
        <v>0</v>
      </c>
      <c r="H298" s="351">
        <f t="shared" si="16"/>
        <v>0</v>
      </c>
      <c r="I298" s="317" t="str">
        <f t="shared" si="19"/>
        <v/>
      </c>
      <c r="J298" s="319">
        <f t="shared" si="17"/>
        <v>0</v>
      </c>
      <c r="K298" s="352" t="str">
        <f t="shared" si="18"/>
        <v/>
      </c>
      <c r="L298" s="320"/>
      <c r="M298" s="321"/>
    </row>
    <row r="299" spans="1:13" ht="20.100000000000001" customHeight="1" x14ac:dyDescent="0.25">
      <c r="A299" s="349">
        <v>293</v>
      </c>
      <c r="B299" s="350" t="str">
        <f>IF(OCS!B298="","",OCS!B298)</f>
        <v/>
      </c>
      <c r="C299" s="350" t="str">
        <f>IF(OCS!C298="","",OCS!C298)</f>
        <v/>
      </c>
      <c r="D299" s="350" t="str">
        <f>IF(OCS!D298="","",OCS!D298)</f>
        <v/>
      </c>
      <c r="E299" s="350"/>
      <c r="F299" s="351" t="str">
        <f>IF(OCS!E298="","",OCS!E298)</f>
        <v/>
      </c>
      <c r="G299" s="351">
        <f>IF(OCS!F298="","",OCS!F298)</f>
        <v>0</v>
      </c>
      <c r="H299" s="351">
        <f t="shared" si="16"/>
        <v>0</v>
      </c>
      <c r="I299" s="317" t="str">
        <f t="shared" si="19"/>
        <v/>
      </c>
      <c r="J299" s="319">
        <f t="shared" si="17"/>
        <v>0</v>
      </c>
      <c r="K299" s="352" t="str">
        <f t="shared" si="18"/>
        <v/>
      </c>
      <c r="L299" s="320"/>
      <c r="M299" s="321"/>
    </row>
    <row r="300" spans="1:13" ht="20.100000000000001" customHeight="1" x14ac:dyDescent="0.25">
      <c r="A300" s="349">
        <v>294</v>
      </c>
      <c r="B300" s="350" t="str">
        <f>IF(OCS!B299="","",OCS!B299)</f>
        <v/>
      </c>
      <c r="C300" s="350" t="str">
        <f>IF(OCS!C299="","",OCS!C299)</f>
        <v/>
      </c>
      <c r="D300" s="350" t="str">
        <f>IF(OCS!D299="","",OCS!D299)</f>
        <v/>
      </c>
      <c r="E300" s="350"/>
      <c r="F300" s="351" t="str">
        <f>IF(OCS!E299="","",OCS!E299)</f>
        <v/>
      </c>
      <c r="G300" s="351">
        <f>IF(OCS!F299="","",OCS!F299)</f>
        <v>0</v>
      </c>
      <c r="H300" s="351">
        <f t="shared" si="16"/>
        <v>0</v>
      </c>
      <c r="I300" s="317" t="str">
        <f t="shared" si="19"/>
        <v/>
      </c>
      <c r="J300" s="319">
        <f t="shared" si="17"/>
        <v>0</v>
      </c>
      <c r="K300" s="352" t="str">
        <f t="shared" si="18"/>
        <v/>
      </c>
      <c r="L300" s="320"/>
      <c r="M300" s="321"/>
    </row>
    <row r="301" spans="1:13" ht="20.100000000000001" customHeight="1" x14ac:dyDescent="0.25">
      <c r="A301" s="349">
        <v>295</v>
      </c>
      <c r="B301" s="350" t="str">
        <f>IF(OCS!B300="","",OCS!B300)</f>
        <v/>
      </c>
      <c r="C301" s="350" t="str">
        <f>IF(OCS!C300="","",OCS!C300)</f>
        <v/>
      </c>
      <c r="D301" s="350" t="str">
        <f>IF(OCS!D300="","",OCS!D300)</f>
        <v/>
      </c>
      <c r="E301" s="350"/>
      <c r="F301" s="351" t="str">
        <f>IF(OCS!E300="","",OCS!E300)</f>
        <v/>
      </c>
      <c r="G301" s="351">
        <f>IF(OCS!F300="","",OCS!F300)</f>
        <v>0</v>
      </c>
      <c r="H301" s="351">
        <f t="shared" si="16"/>
        <v>0</v>
      </c>
      <c r="I301" s="317" t="str">
        <f t="shared" si="19"/>
        <v/>
      </c>
      <c r="J301" s="319">
        <f t="shared" si="17"/>
        <v>0</v>
      </c>
      <c r="K301" s="352" t="str">
        <f t="shared" si="18"/>
        <v/>
      </c>
      <c r="L301" s="320"/>
      <c r="M301" s="321"/>
    </row>
    <row r="302" spans="1:13" ht="20.100000000000001" customHeight="1" x14ac:dyDescent="0.25">
      <c r="A302" s="349">
        <v>296</v>
      </c>
      <c r="B302" s="350" t="str">
        <f>IF(OCS!B301="","",OCS!B301)</f>
        <v/>
      </c>
      <c r="C302" s="350" t="str">
        <f>IF(OCS!C301="","",OCS!C301)</f>
        <v/>
      </c>
      <c r="D302" s="350" t="str">
        <f>IF(OCS!D301="","",OCS!D301)</f>
        <v/>
      </c>
      <c r="E302" s="350"/>
      <c r="F302" s="351" t="str">
        <f>IF(OCS!E301="","",OCS!E301)</f>
        <v/>
      </c>
      <c r="G302" s="351">
        <f>IF(OCS!F301="","",OCS!F301)</f>
        <v>0</v>
      </c>
      <c r="H302" s="351">
        <f t="shared" si="16"/>
        <v>0</v>
      </c>
      <c r="I302" s="317" t="str">
        <f t="shared" si="19"/>
        <v/>
      </c>
      <c r="J302" s="319">
        <f t="shared" si="17"/>
        <v>0</v>
      </c>
      <c r="K302" s="352" t="str">
        <f t="shared" si="18"/>
        <v/>
      </c>
      <c r="L302" s="320"/>
      <c r="M302" s="321"/>
    </row>
    <row r="303" spans="1:13" ht="20.100000000000001" customHeight="1" x14ac:dyDescent="0.25">
      <c r="A303" s="349">
        <v>297</v>
      </c>
      <c r="B303" s="350" t="str">
        <f>IF(OCS!B302="","",OCS!B302)</f>
        <v/>
      </c>
      <c r="C303" s="350" t="str">
        <f>IF(OCS!C302="","",OCS!C302)</f>
        <v/>
      </c>
      <c r="D303" s="350" t="str">
        <f>IF(OCS!D302="","",OCS!D302)</f>
        <v/>
      </c>
      <c r="E303" s="350"/>
      <c r="F303" s="351" t="str">
        <f>IF(OCS!E302="","",OCS!E302)</f>
        <v/>
      </c>
      <c r="G303" s="351">
        <f>IF(OCS!F302="","",OCS!F302)</f>
        <v>0</v>
      </c>
      <c r="H303" s="351">
        <f t="shared" si="16"/>
        <v>0</v>
      </c>
      <c r="I303" s="317" t="str">
        <f t="shared" si="19"/>
        <v/>
      </c>
      <c r="J303" s="319">
        <f t="shared" si="17"/>
        <v>0</v>
      </c>
      <c r="K303" s="352" t="str">
        <f t="shared" si="18"/>
        <v/>
      </c>
      <c r="L303" s="320"/>
      <c r="M303" s="321"/>
    </row>
    <row r="304" spans="1:13" ht="20.100000000000001" customHeight="1" x14ac:dyDescent="0.25">
      <c r="A304" s="349">
        <v>298</v>
      </c>
      <c r="B304" s="350" t="str">
        <f>IF(OCS!B303="","",OCS!B303)</f>
        <v/>
      </c>
      <c r="C304" s="350" t="str">
        <f>IF(OCS!C303="","",OCS!C303)</f>
        <v/>
      </c>
      <c r="D304" s="350" t="str">
        <f>IF(OCS!D303="","",OCS!D303)</f>
        <v/>
      </c>
      <c r="E304" s="350"/>
      <c r="F304" s="351" t="str">
        <f>IF(OCS!E303="","",OCS!E303)</f>
        <v/>
      </c>
      <c r="G304" s="351">
        <f>IF(OCS!F303="","",OCS!F303)</f>
        <v>0</v>
      </c>
      <c r="H304" s="351">
        <f t="shared" si="16"/>
        <v>0</v>
      </c>
      <c r="I304" s="317" t="str">
        <f t="shared" si="19"/>
        <v/>
      </c>
      <c r="J304" s="319">
        <f t="shared" si="17"/>
        <v>0</v>
      </c>
      <c r="K304" s="352" t="str">
        <f t="shared" si="18"/>
        <v/>
      </c>
      <c r="L304" s="320"/>
      <c r="M304" s="321"/>
    </row>
    <row r="305" spans="1:13" ht="20.100000000000001" customHeight="1" x14ac:dyDescent="0.25">
      <c r="A305" s="349">
        <v>299</v>
      </c>
      <c r="B305" s="350" t="str">
        <f>IF(OCS!B304="","",OCS!B304)</f>
        <v/>
      </c>
      <c r="C305" s="350" t="str">
        <f>IF(OCS!C304="","",OCS!C304)</f>
        <v/>
      </c>
      <c r="D305" s="350" t="str">
        <f>IF(OCS!D304="","",OCS!D304)</f>
        <v/>
      </c>
      <c r="E305" s="350"/>
      <c r="F305" s="351" t="str">
        <f>IF(OCS!E304="","",OCS!E304)</f>
        <v/>
      </c>
      <c r="G305" s="351">
        <f>IF(OCS!F304="","",OCS!F304)</f>
        <v>0</v>
      </c>
      <c r="H305" s="351">
        <f t="shared" si="16"/>
        <v>0</v>
      </c>
      <c r="I305" s="317" t="str">
        <f t="shared" si="19"/>
        <v/>
      </c>
      <c r="J305" s="319">
        <f t="shared" si="17"/>
        <v>0</v>
      </c>
      <c r="K305" s="352" t="str">
        <f t="shared" si="18"/>
        <v/>
      </c>
      <c r="L305" s="320"/>
      <c r="M305" s="321"/>
    </row>
    <row r="306" spans="1:13" ht="20.100000000000001" customHeight="1" x14ac:dyDescent="0.25">
      <c r="A306" s="349">
        <v>300</v>
      </c>
      <c r="B306" s="350" t="str">
        <f>IF(OCS!B305="","",OCS!B305)</f>
        <v/>
      </c>
      <c r="C306" s="350" t="str">
        <f>IF(OCS!C305="","",OCS!C305)</f>
        <v/>
      </c>
      <c r="D306" s="350" t="str">
        <f>IF(OCS!D305="","",OCS!D305)</f>
        <v/>
      </c>
      <c r="E306" s="350"/>
      <c r="F306" s="351" t="str">
        <f>IF(OCS!E305="","",OCS!E305)</f>
        <v/>
      </c>
      <c r="G306" s="351">
        <f>IF(OCS!F305="","",OCS!F305)</f>
        <v>0</v>
      </c>
      <c r="H306" s="351">
        <f t="shared" si="16"/>
        <v>0</v>
      </c>
      <c r="I306" s="317" t="str">
        <f t="shared" si="19"/>
        <v/>
      </c>
      <c r="J306" s="319">
        <f t="shared" si="17"/>
        <v>0</v>
      </c>
      <c r="K306" s="352" t="str">
        <f t="shared" si="18"/>
        <v/>
      </c>
      <c r="L306" s="320"/>
      <c r="M306" s="321"/>
    </row>
    <row r="307" spans="1:13" ht="20.100000000000001" customHeight="1" x14ac:dyDescent="0.25">
      <c r="A307" s="349">
        <v>301</v>
      </c>
      <c r="B307" s="350" t="str">
        <f>IF(OCS!B306="","",OCS!B306)</f>
        <v/>
      </c>
      <c r="C307" s="350" t="str">
        <f>IF(OCS!C306="","",OCS!C306)</f>
        <v/>
      </c>
      <c r="D307" s="350" t="str">
        <f>IF(OCS!D306="","",OCS!D306)</f>
        <v/>
      </c>
      <c r="E307" s="350"/>
      <c r="F307" s="351" t="str">
        <f>IF(OCS!E306="","",OCS!E306)</f>
        <v/>
      </c>
      <c r="G307" s="351">
        <f>IF(OCS!F306="","",OCS!F306)</f>
        <v>0</v>
      </c>
      <c r="H307" s="351">
        <f t="shared" si="16"/>
        <v>0</v>
      </c>
      <c r="I307" s="317" t="str">
        <f t="shared" si="19"/>
        <v/>
      </c>
      <c r="J307" s="319">
        <f t="shared" si="17"/>
        <v>0</v>
      </c>
      <c r="K307" s="352" t="str">
        <f t="shared" si="18"/>
        <v/>
      </c>
      <c r="L307" s="320"/>
      <c r="M307" s="321"/>
    </row>
    <row r="308" spans="1:13" ht="20.100000000000001" customHeight="1" x14ac:dyDescent="0.25">
      <c r="A308" s="349">
        <v>302</v>
      </c>
      <c r="B308" s="350" t="str">
        <f>IF(OCS!B307="","",OCS!B307)</f>
        <v/>
      </c>
      <c r="C308" s="350" t="str">
        <f>IF(OCS!C307="","",OCS!C307)</f>
        <v/>
      </c>
      <c r="D308" s="350" t="str">
        <f>IF(OCS!D307="","",OCS!D307)</f>
        <v/>
      </c>
      <c r="E308" s="350"/>
      <c r="F308" s="351" t="str">
        <f>IF(OCS!E307="","",OCS!E307)</f>
        <v/>
      </c>
      <c r="G308" s="351">
        <f>IF(OCS!F307="","",OCS!F307)</f>
        <v>0</v>
      </c>
      <c r="H308" s="351">
        <f t="shared" si="16"/>
        <v>0</v>
      </c>
      <c r="I308" s="317" t="str">
        <f t="shared" si="19"/>
        <v/>
      </c>
      <c r="J308" s="319">
        <f t="shared" si="17"/>
        <v>0</v>
      </c>
      <c r="K308" s="352" t="str">
        <f t="shared" si="18"/>
        <v/>
      </c>
      <c r="L308" s="320"/>
      <c r="M308" s="321"/>
    </row>
    <row r="309" spans="1:13" ht="20.100000000000001" customHeight="1" x14ac:dyDescent="0.25">
      <c r="A309" s="349">
        <v>303</v>
      </c>
      <c r="B309" s="350" t="str">
        <f>IF(OCS!B308="","",OCS!B308)</f>
        <v/>
      </c>
      <c r="C309" s="350" t="str">
        <f>IF(OCS!C308="","",OCS!C308)</f>
        <v/>
      </c>
      <c r="D309" s="350" t="str">
        <f>IF(OCS!D308="","",OCS!D308)</f>
        <v/>
      </c>
      <c r="E309" s="350"/>
      <c r="F309" s="351" t="str">
        <f>IF(OCS!E308="","",OCS!E308)</f>
        <v/>
      </c>
      <c r="G309" s="351">
        <f>IF(OCS!F308="","",OCS!F308)</f>
        <v>0</v>
      </c>
      <c r="H309" s="351">
        <f t="shared" si="16"/>
        <v>0</v>
      </c>
      <c r="I309" s="317" t="str">
        <f t="shared" si="19"/>
        <v/>
      </c>
      <c r="J309" s="319">
        <f t="shared" si="17"/>
        <v>0</v>
      </c>
      <c r="K309" s="352" t="str">
        <f t="shared" si="18"/>
        <v/>
      </c>
      <c r="L309" s="320"/>
      <c r="M309" s="321"/>
    </row>
    <row r="310" spans="1:13" ht="20.100000000000001" customHeight="1" x14ac:dyDescent="0.25">
      <c r="A310" s="349">
        <v>304</v>
      </c>
      <c r="B310" s="350" t="str">
        <f>IF(OCS!B309="","",OCS!B309)</f>
        <v/>
      </c>
      <c r="C310" s="350" t="str">
        <f>IF(OCS!C309="","",OCS!C309)</f>
        <v/>
      </c>
      <c r="D310" s="350" t="str">
        <f>IF(OCS!D309="","",OCS!D309)</f>
        <v/>
      </c>
      <c r="E310" s="350"/>
      <c r="F310" s="351" t="str">
        <f>IF(OCS!E309="","",OCS!E309)</f>
        <v/>
      </c>
      <c r="G310" s="351">
        <f>IF(OCS!F309="","",OCS!F309)</f>
        <v>0</v>
      </c>
      <c r="H310" s="351">
        <f t="shared" si="16"/>
        <v>0</v>
      </c>
      <c r="I310" s="317" t="str">
        <f t="shared" si="19"/>
        <v/>
      </c>
      <c r="J310" s="319">
        <f t="shared" si="17"/>
        <v>0</v>
      </c>
      <c r="K310" s="352" t="str">
        <f t="shared" si="18"/>
        <v/>
      </c>
      <c r="L310" s="320"/>
      <c r="M310" s="321"/>
    </row>
    <row r="311" spans="1:13" ht="20.100000000000001" customHeight="1" x14ac:dyDescent="0.25">
      <c r="A311" s="349">
        <v>305</v>
      </c>
      <c r="B311" s="350" t="str">
        <f>IF(OCS!B310="","",OCS!B310)</f>
        <v/>
      </c>
      <c r="C311" s="350" t="str">
        <f>IF(OCS!C310="","",OCS!C310)</f>
        <v/>
      </c>
      <c r="D311" s="350" t="str">
        <f>IF(OCS!D310="","",OCS!D310)</f>
        <v/>
      </c>
      <c r="E311" s="350"/>
      <c r="F311" s="351" t="str">
        <f>IF(OCS!E310="","",OCS!E310)</f>
        <v/>
      </c>
      <c r="G311" s="351">
        <f>IF(OCS!F310="","",OCS!F310)</f>
        <v>0</v>
      </c>
      <c r="H311" s="351">
        <f t="shared" si="16"/>
        <v>0</v>
      </c>
      <c r="I311" s="317" t="str">
        <f t="shared" si="19"/>
        <v/>
      </c>
      <c r="J311" s="319">
        <f t="shared" si="17"/>
        <v>0</v>
      </c>
      <c r="K311" s="352" t="str">
        <f t="shared" si="18"/>
        <v/>
      </c>
      <c r="L311" s="320"/>
      <c r="M311" s="321"/>
    </row>
    <row r="312" spans="1:13" ht="20.100000000000001" customHeight="1" x14ac:dyDescent="0.25">
      <c r="A312" s="349">
        <v>306</v>
      </c>
      <c r="B312" s="350" t="str">
        <f>IF(OCS!B311="","",OCS!B311)</f>
        <v/>
      </c>
      <c r="C312" s="350" t="str">
        <f>IF(OCS!C311="","",OCS!C311)</f>
        <v/>
      </c>
      <c r="D312" s="350" t="str">
        <f>IF(OCS!D311="","",OCS!D311)</f>
        <v/>
      </c>
      <c r="E312" s="350"/>
      <c r="F312" s="351" t="str">
        <f>IF(OCS!E311="","",OCS!E311)</f>
        <v/>
      </c>
      <c r="G312" s="351">
        <f>IF(OCS!F311="","",OCS!F311)</f>
        <v>0</v>
      </c>
      <c r="H312" s="351">
        <f t="shared" si="16"/>
        <v>0</v>
      </c>
      <c r="I312" s="317" t="str">
        <f t="shared" si="19"/>
        <v/>
      </c>
      <c r="J312" s="319">
        <f t="shared" si="17"/>
        <v>0</v>
      </c>
      <c r="K312" s="352" t="str">
        <f t="shared" si="18"/>
        <v/>
      </c>
      <c r="L312" s="320"/>
      <c r="M312" s="321"/>
    </row>
    <row r="313" spans="1:13" ht="20.100000000000001" customHeight="1" x14ac:dyDescent="0.25">
      <c r="A313" s="349">
        <v>307</v>
      </c>
      <c r="B313" s="350" t="str">
        <f>IF(OCS!B312="","",OCS!B312)</f>
        <v/>
      </c>
      <c r="C313" s="350" t="str">
        <f>IF(OCS!C312="","",OCS!C312)</f>
        <v/>
      </c>
      <c r="D313" s="350" t="str">
        <f>IF(OCS!D312="","",OCS!D312)</f>
        <v/>
      </c>
      <c r="E313" s="350"/>
      <c r="F313" s="351" t="str">
        <f>IF(OCS!E312="","",OCS!E312)</f>
        <v/>
      </c>
      <c r="G313" s="351">
        <f>IF(OCS!F312="","",OCS!F312)</f>
        <v>0</v>
      </c>
      <c r="H313" s="351">
        <f t="shared" si="16"/>
        <v>0</v>
      </c>
      <c r="I313" s="317" t="str">
        <f t="shared" si="19"/>
        <v/>
      </c>
      <c r="J313" s="319">
        <f t="shared" si="17"/>
        <v>0</v>
      </c>
      <c r="K313" s="352" t="str">
        <f t="shared" si="18"/>
        <v/>
      </c>
      <c r="L313" s="320"/>
      <c r="M313" s="321"/>
    </row>
    <row r="314" spans="1:13" ht="20.100000000000001" customHeight="1" x14ac:dyDescent="0.25">
      <c r="A314" s="349">
        <v>308</v>
      </c>
      <c r="B314" s="350" t="str">
        <f>IF(OCS!B313="","",OCS!B313)</f>
        <v/>
      </c>
      <c r="C314" s="350" t="str">
        <f>IF(OCS!C313="","",OCS!C313)</f>
        <v/>
      </c>
      <c r="D314" s="350" t="str">
        <f>IF(OCS!D313="","",OCS!D313)</f>
        <v/>
      </c>
      <c r="E314" s="350"/>
      <c r="F314" s="351" t="str">
        <f>IF(OCS!E313="","",OCS!E313)</f>
        <v/>
      </c>
      <c r="G314" s="351">
        <f>IF(OCS!F313="","",OCS!F313)</f>
        <v>0</v>
      </c>
      <c r="H314" s="351">
        <f t="shared" si="16"/>
        <v>0</v>
      </c>
      <c r="I314" s="317" t="str">
        <f t="shared" si="19"/>
        <v/>
      </c>
      <c r="J314" s="319">
        <f t="shared" si="17"/>
        <v>0</v>
      </c>
      <c r="K314" s="352" t="str">
        <f t="shared" si="18"/>
        <v/>
      </c>
      <c r="L314" s="320"/>
      <c r="M314" s="321"/>
    </row>
    <row r="315" spans="1:13" ht="20.100000000000001" customHeight="1" x14ac:dyDescent="0.25">
      <c r="A315" s="349">
        <v>309</v>
      </c>
      <c r="B315" s="350" t="str">
        <f>IF(OCS!B314="","",OCS!B314)</f>
        <v/>
      </c>
      <c r="C315" s="350" t="str">
        <f>IF(OCS!C314="","",OCS!C314)</f>
        <v/>
      </c>
      <c r="D315" s="350" t="str">
        <f>IF(OCS!D314="","",OCS!D314)</f>
        <v/>
      </c>
      <c r="E315" s="350"/>
      <c r="F315" s="351" t="str">
        <f>IF(OCS!E314="","",OCS!E314)</f>
        <v/>
      </c>
      <c r="G315" s="351">
        <f>IF(OCS!F314="","",OCS!F314)</f>
        <v>0</v>
      </c>
      <c r="H315" s="351">
        <f t="shared" si="16"/>
        <v>0</v>
      </c>
      <c r="I315" s="317" t="str">
        <f t="shared" si="19"/>
        <v/>
      </c>
      <c r="J315" s="319">
        <f t="shared" si="17"/>
        <v>0</v>
      </c>
      <c r="K315" s="352" t="str">
        <f t="shared" si="18"/>
        <v/>
      </c>
      <c r="L315" s="320"/>
      <c r="M315" s="321"/>
    </row>
    <row r="316" spans="1:13" ht="20.100000000000001" customHeight="1" x14ac:dyDescent="0.25">
      <c r="A316" s="349">
        <v>310</v>
      </c>
      <c r="B316" s="350" t="str">
        <f>IF(OCS!B315="","",OCS!B315)</f>
        <v/>
      </c>
      <c r="C316" s="350" t="str">
        <f>IF(OCS!C315="","",OCS!C315)</f>
        <v/>
      </c>
      <c r="D316" s="350" t="str">
        <f>IF(OCS!D315="","",OCS!D315)</f>
        <v/>
      </c>
      <c r="E316" s="350"/>
      <c r="F316" s="351" t="str">
        <f>IF(OCS!E315="","",OCS!E315)</f>
        <v/>
      </c>
      <c r="G316" s="351">
        <f>IF(OCS!F315="","",OCS!F315)</f>
        <v>0</v>
      </c>
      <c r="H316" s="351">
        <f t="shared" si="16"/>
        <v>0</v>
      </c>
      <c r="I316" s="317" t="str">
        <f t="shared" si="19"/>
        <v/>
      </c>
      <c r="J316" s="319">
        <f t="shared" si="17"/>
        <v>0</v>
      </c>
      <c r="K316" s="352" t="str">
        <f t="shared" si="18"/>
        <v/>
      </c>
      <c r="L316" s="320"/>
      <c r="M316" s="321"/>
    </row>
    <row r="317" spans="1:13" ht="20.100000000000001" customHeight="1" x14ac:dyDescent="0.25">
      <c r="A317" s="349">
        <v>311</v>
      </c>
      <c r="B317" s="350" t="str">
        <f>IF(OCS!B316="","",OCS!B316)</f>
        <v/>
      </c>
      <c r="C317" s="350" t="str">
        <f>IF(OCS!C316="","",OCS!C316)</f>
        <v/>
      </c>
      <c r="D317" s="350" t="str">
        <f>IF(OCS!D316="","",OCS!D316)</f>
        <v/>
      </c>
      <c r="E317" s="350"/>
      <c r="F317" s="351" t="str">
        <f>IF(OCS!E316="","",OCS!E316)</f>
        <v/>
      </c>
      <c r="G317" s="351">
        <f>IF(OCS!F316="","",OCS!F316)</f>
        <v>0</v>
      </c>
      <c r="H317" s="351">
        <f t="shared" si="16"/>
        <v>0</v>
      </c>
      <c r="I317" s="317" t="str">
        <f t="shared" si="19"/>
        <v/>
      </c>
      <c r="J317" s="319">
        <f t="shared" si="17"/>
        <v>0</v>
      </c>
      <c r="K317" s="352" t="str">
        <f t="shared" si="18"/>
        <v/>
      </c>
      <c r="L317" s="320"/>
      <c r="M317" s="321"/>
    </row>
    <row r="318" spans="1:13" ht="20.100000000000001" customHeight="1" x14ac:dyDescent="0.25">
      <c r="A318" s="349">
        <v>312</v>
      </c>
      <c r="B318" s="350" t="str">
        <f>IF(OCS!B317="","",OCS!B317)</f>
        <v/>
      </c>
      <c r="C318" s="350" t="str">
        <f>IF(OCS!C317="","",OCS!C317)</f>
        <v/>
      </c>
      <c r="D318" s="350" t="str">
        <f>IF(OCS!D317="","",OCS!D317)</f>
        <v/>
      </c>
      <c r="E318" s="350"/>
      <c r="F318" s="351" t="str">
        <f>IF(OCS!E317="","",OCS!E317)</f>
        <v/>
      </c>
      <c r="G318" s="351">
        <f>IF(OCS!F317="","",OCS!F317)</f>
        <v>0</v>
      </c>
      <c r="H318" s="351">
        <f t="shared" si="16"/>
        <v>0</v>
      </c>
      <c r="I318" s="317" t="str">
        <f t="shared" si="19"/>
        <v/>
      </c>
      <c r="J318" s="319">
        <f t="shared" si="17"/>
        <v>0</v>
      </c>
      <c r="K318" s="352" t="str">
        <f t="shared" si="18"/>
        <v/>
      </c>
      <c r="L318" s="320"/>
      <c r="M318" s="321"/>
    </row>
    <row r="319" spans="1:13" ht="20.100000000000001" customHeight="1" x14ac:dyDescent="0.25">
      <c r="A319" s="349">
        <v>313</v>
      </c>
      <c r="B319" s="350" t="str">
        <f>IF(OCS!B318="","",OCS!B318)</f>
        <v/>
      </c>
      <c r="C319" s="350" t="str">
        <f>IF(OCS!C318="","",OCS!C318)</f>
        <v/>
      </c>
      <c r="D319" s="350" t="str">
        <f>IF(OCS!D318="","",OCS!D318)</f>
        <v/>
      </c>
      <c r="E319" s="350"/>
      <c r="F319" s="351" t="str">
        <f>IF(OCS!E318="","",OCS!E318)</f>
        <v/>
      </c>
      <c r="G319" s="351">
        <f>IF(OCS!F318="","",OCS!F318)</f>
        <v>0</v>
      </c>
      <c r="H319" s="351">
        <f t="shared" si="16"/>
        <v>0</v>
      </c>
      <c r="I319" s="317" t="str">
        <f t="shared" si="19"/>
        <v/>
      </c>
      <c r="J319" s="319">
        <f t="shared" si="17"/>
        <v>0</v>
      </c>
      <c r="K319" s="352" t="str">
        <f t="shared" si="18"/>
        <v/>
      </c>
      <c r="L319" s="320"/>
      <c r="M319" s="321"/>
    </row>
    <row r="320" spans="1:13" ht="20.100000000000001" customHeight="1" x14ac:dyDescent="0.25">
      <c r="A320" s="349">
        <v>314</v>
      </c>
      <c r="B320" s="350" t="str">
        <f>IF(OCS!B319="","",OCS!B319)</f>
        <v/>
      </c>
      <c r="C320" s="350" t="str">
        <f>IF(OCS!C319="","",OCS!C319)</f>
        <v/>
      </c>
      <c r="D320" s="350" t="str">
        <f>IF(OCS!D319="","",OCS!D319)</f>
        <v/>
      </c>
      <c r="E320" s="350"/>
      <c r="F320" s="351" t="str">
        <f>IF(OCS!E319="","",OCS!E319)</f>
        <v/>
      </c>
      <c r="G320" s="351">
        <f>IF(OCS!F319="","",OCS!F319)</f>
        <v>0</v>
      </c>
      <c r="H320" s="351">
        <f t="shared" si="16"/>
        <v>0</v>
      </c>
      <c r="I320" s="317" t="str">
        <f t="shared" si="19"/>
        <v/>
      </c>
      <c r="J320" s="319">
        <f t="shared" si="17"/>
        <v>0</v>
      </c>
      <c r="K320" s="352" t="str">
        <f t="shared" si="18"/>
        <v/>
      </c>
      <c r="L320" s="320"/>
      <c r="M320" s="321"/>
    </row>
    <row r="321" spans="1:13" ht="20.100000000000001" customHeight="1" x14ac:dyDescent="0.25">
      <c r="A321" s="349">
        <v>315</v>
      </c>
      <c r="B321" s="350" t="str">
        <f>IF(OCS!B320="","",OCS!B320)</f>
        <v/>
      </c>
      <c r="C321" s="350" t="str">
        <f>IF(OCS!C320="","",OCS!C320)</f>
        <v/>
      </c>
      <c r="D321" s="350" t="str">
        <f>IF(OCS!D320="","",OCS!D320)</f>
        <v/>
      </c>
      <c r="E321" s="350"/>
      <c r="F321" s="351" t="str">
        <f>IF(OCS!E320="","",OCS!E320)</f>
        <v/>
      </c>
      <c r="G321" s="351">
        <f>IF(OCS!F320="","",OCS!F320)</f>
        <v>0</v>
      </c>
      <c r="H321" s="351">
        <f t="shared" si="16"/>
        <v>0</v>
      </c>
      <c r="I321" s="317" t="str">
        <f t="shared" si="19"/>
        <v/>
      </c>
      <c r="J321" s="319">
        <f t="shared" si="17"/>
        <v>0</v>
      </c>
      <c r="K321" s="352" t="str">
        <f t="shared" si="18"/>
        <v/>
      </c>
      <c r="L321" s="320"/>
      <c r="M321" s="321"/>
    </row>
    <row r="322" spans="1:13" ht="20.100000000000001" customHeight="1" x14ac:dyDescent="0.25">
      <c r="A322" s="349">
        <v>316</v>
      </c>
      <c r="B322" s="350" t="str">
        <f>IF(OCS!B321="","",OCS!B321)</f>
        <v/>
      </c>
      <c r="C322" s="350" t="str">
        <f>IF(OCS!C321="","",OCS!C321)</f>
        <v/>
      </c>
      <c r="D322" s="350" t="str">
        <f>IF(OCS!D321="","",OCS!D321)</f>
        <v/>
      </c>
      <c r="E322" s="350"/>
      <c r="F322" s="351" t="str">
        <f>IF(OCS!E321="","",OCS!E321)</f>
        <v/>
      </c>
      <c r="G322" s="351">
        <f>IF(OCS!F321="","",OCS!F321)</f>
        <v>0</v>
      </c>
      <c r="H322" s="351">
        <f t="shared" si="16"/>
        <v>0</v>
      </c>
      <c r="I322" s="317" t="str">
        <f t="shared" si="19"/>
        <v/>
      </c>
      <c r="J322" s="319">
        <f t="shared" si="17"/>
        <v>0</v>
      </c>
      <c r="K322" s="352" t="str">
        <f t="shared" si="18"/>
        <v/>
      </c>
      <c r="L322" s="320"/>
      <c r="M322" s="321"/>
    </row>
    <row r="323" spans="1:13" ht="20.100000000000001" customHeight="1" x14ac:dyDescent="0.25">
      <c r="A323" s="349">
        <v>317</v>
      </c>
      <c r="B323" s="350" t="str">
        <f>IF(OCS!B322="","",OCS!B322)</f>
        <v/>
      </c>
      <c r="C323" s="350" t="str">
        <f>IF(OCS!C322="","",OCS!C322)</f>
        <v/>
      </c>
      <c r="D323" s="350" t="str">
        <f>IF(OCS!D322="","",OCS!D322)</f>
        <v/>
      </c>
      <c r="E323" s="350"/>
      <c r="F323" s="351" t="str">
        <f>IF(OCS!E322="","",OCS!E322)</f>
        <v/>
      </c>
      <c r="G323" s="351">
        <f>IF(OCS!F322="","",OCS!F322)</f>
        <v>0</v>
      </c>
      <c r="H323" s="351">
        <f t="shared" si="16"/>
        <v>0</v>
      </c>
      <c r="I323" s="317" t="str">
        <f t="shared" si="19"/>
        <v/>
      </c>
      <c r="J323" s="319">
        <f t="shared" si="17"/>
        <v>0</v>
      </c>
      <c r="K323" s="352" t="str">
        <f t="shared" si="18"/>
        <v/>
      </c>
      <c r="L323" s="320"/>
      <c r="M323" s="321"/>
    </row>
    <row r="324" spans="1:13" ht="20.100000000000001" customHeight="1" x14ac:dyDescent="0.25">
      <c r="A324" s="349">
        <v>318</v>
      </c>
      <c r="B324" s="350" t="str">
        <f>IF(OCS!B323="","",OCS!B323)</f>
        <v/>
      </c>
      <c r="C324" s="350" t="str">
        <f>IF(OCS!C323="","",OCS!C323)</f>
        <v/>
      </c>
      <c r="D324" s="350" t="str">
        <f>IF(OCS!D323="","",OCS!D323)</f>
        <v/>
      </c>
      <c r="E324" s="350"/>
      <c r="F324" s="351" t="str">
        <f>IF(OCS!E323="","",OCS!E323)</f>
        <v/>
      </c>
      <c r="G324" s="351">
        <f>IF(OCS!F323="","",OCS!F323)</f>
        <v>0</v>
      </c>
      <c r="H324" s="351">
        <f t="shared" si="16"/>
        <v>0</v>
      </c>
      <c r="I324" s="317" t="str">
        <f t="shared" si="19"/>
        <v/>
      </c>
      <c r="J324" s="319">
        <f t="shared" si="17"/>
        <v>0</v>
      </c>
      <c r="K324" s="352" t="str">
        <f t="shared" si="18"/>
        <v/>
      </c>
      <c r="L324" s="320"/>
      <c r="M324" s="321"/>
    </row>
    <row r="325" spans="1:13" ht="20.100000000000001" customHeight="1" x14ac:dyDescent="0.25">
      <c r="A325" s="349">
        <v>319</v>
      </c>
      <c r="B325" s="350" t="str">
        <f>IF(OCS!B324="","",OCS!B324)</f>
        <v/>
      </c>
      <c r="C325" s="350" t="str">
        <f>IF(OCS!C324="","",OCS!C324)</f>
        <v/>
      </c>
      <c r="D325" s="350" t="str">
        <f>IF(OCS!D324="","",OCS!D324)</f>
        <v/>
      </c>
      <c r="E325" s="350"/>
      <c r="F325" s="351" t="str">
        <f>IF(OCS!E324="","",OCS!E324)</f>
        <v/>
      </c>
      <c r="G325" s="351">
        <f>IF(OCS!F324="","",OCS!F324)</f>
        <v>0</v>
      </c>
      <c r="H325" s="351">
        <f t="shared" si="16"/>
        <v>0</v>
      </c>
      <c r="I325" s="317" t="str">
        <f t="shared" si="19"/>
        <v/>
      </c>
      <c r="J325" s="319">
        <f t="shared" si="17"/>
        <v>0</v>
      </c>
      <c r="K325" s="352" t="str">
        <f t="shared" si="18"/>
        <v/>
      </c>
      <c r="L325" s="320"/>
      <c r="M325" s="321"/>
    </row>
    <row r="326" spans="1:13" ht="20.100000000000001" customHeight="1" x14ac:dyDescent="0.25">
      <c r="A326" s="349">
        <v>320</v>
      </c>
      <c r="B326" s="350" t="str">
        <f>IF(OCS!B325="","",OCS!B325)</f>
        <v/>
      </c>
      <c r="C326" s="350" t="str">
        <f>IF(OCS!C325="","",OCS!C325)</f>
        <v/>
      </c>
      <c r="D326" s="350" t="str">
        <f>IF(OCS!D325="","",OCS!D325)</f>
        <v/>
      </c>
      <c r="E326" s="350"/>
      <c r="F326" s="351" t="str">
        <f>IF(OCS!E325="","",OCS!E325)</f>
        <v/>
      </c>
      <c r="G326" s="351">
        <f>IF(OCS!F325="","",OCS!F325)</f>
        <v>0</v>
      </c>
      <c r="H326" s="351">
        <f t="shared" si="16"/>
        <v>0</v>
      </c>
      <c r="I326" s="317" t="str">
        <f t="shared" si="19"/>
        <v/>
      </c>
      <c r="J326" s="319">
        <f t="shared" si="17"/>
        <v>0</v>
      </c>
      <c r="K326" s="352" t="str">
        <f t="shared" si="18"/>
        <v/>
      </c>
      <c r="L326" s="320"/>
      <c r="M326" s="321"/>
    </row>
    <row r="327" spans="1:13" ht="20.100000000000001" customHeight="1" x14ac:dyDescent="0.25">
      <c r="A327" s="349">
        <v>321</v>
      </c>
      <c r="B327" s="350" t="str">
        <f>IF(OCS!B326="","",OCS!B326)</f>
        <v/>
      </c>
      <c r="C327" s="350" t="str">
        <f>IF(OCS!C326="","",OCS!C326)</f>
        <v/>
      </c>
      <c r="D327" s="350" t="str">
        <f>IF(OCS!D326="","",OCS!D326)</f>
        <v/>
      </c>
      <c r="E327" s="350"/>
      <c r="F327" s="351" t="str">
        <f>IF(OCS!E326="","",OCS!E326)</f>
        <v/>
      </c>
      <c r="G327" s="351">
        <f>IF(OCS!F326="","",OCS!F326)</f>
        <v>0</v>
      </c>
      <c r="H327" s="351">
        <f t="shared" ref="H327:H390" si="20">IFERROR(E327*F327,0)</f>
        <v>0</v>
      </c>
      <c r="I327" s="317" t="str">
        <f t="shared" si="19"/>
        <v/>
      </c>
      <c r="J327" s="319">
        <f t="shared" ref="J327:J390" si="21">IF(H327="","",MIN(H327,G327))</f>
        <v>0</v>
      </c>
      <c r="K327" s="352" t="str">
        <f t="shared" ref="K327:K390" si="22">IF(MIN(H327,J327)=0,"",MIN(H327,J327))</f>
        <v/>
      </c>
      <c r="L327" s="320"/>
      <c r="M327" s="321"/>
    </row>
    <row r="328" spans="1:13" ht="20.100000000000001" customHeight="1" x14ac:dyDescent="0.25">
      <c r="A328" s="349">
        <v>322</v>
      </c>
      <c r="B328" s="350" t="str">
        <f>IF(OCS!B327="","",OCS!B327)</f>
        <v/>
      </c>
      <c r="C328" s="350" t="str">
        <f>IF(OCS!C327="","",OCS!C327)</f>
        <v/>
      </c>
      <c r="D328" s="350" t="str">
        <f>IF(OCS!D327="","",OCS!D327)</f>
        <v/>
      </c>
      <c r="E328" s="350"/>
      <c r="F328" s="351" t="str">
        <f>IF(OCS!E327="","",OCS!E327)</f>
        <v/>
      </c>
      <c r="G328" s="351">
        <f>IF(OCS!F327="","",OCS!F327)</f>
        <v>0</v>
      </c>
      <c r="H328" s="351">
        <f t="shared" si="20"/>
        <v>0</v>
      </c>
      <c r="I328" s="317" t="str">
        <f t="shared" si="19"/>
        <v/>
      </c>
      <c r="J328" s="319">
        <f t="shared" si="21"/>
        <v>0</v>
      </c>
      <c r="K328" s="352" t="str">
        <f t="shared" si="22"/>
        <v/>
      </c>
      <c r="L328" s="320"/>
      <c r="M328" s="321"/>
    </row>
    <row r="329" spans="1:13" ht="20.100000000000001" customHeight="1" x14ac:dyDescent="0.25">
      <c r="A329" s="349">
        <v>323</v>
      </c>
      <c r="B329" s="350" t="str">
        <f>IF(OCS!B328="","",OCS!B328)</f>
        <v/>
      </c>
      <c r="C329" s="350" t="str">
        <f>IF(OCS!C328="","",OCS!C328)</f>
        <v/>
      </c>
      <c r="D329" s="350" t="str">
        <f>IF(OCS!D328="","",OCS!D328)</f>
        <v/>
      </c>
      <c r="E329" s="350"/>
      <c r="F329" s="351" t="str">
        <f>IF(OCS!E328="","",OCS!E328)</f>
        <v/>
      </c>
      <c r="G329" s="351">
        <f>IF(OCS!F328="","",OCS!F328)</f>
        <v>0</v>
      </c>
      <c r="H329" s="351">
        <f t="shared" si="20"/>
        <v>0</v>
      </c>
      <c r="I329" s="317" t="str">
        <f t="shared" ref="I329:I392" si="23">IF(OR(G329="",H329=""),"",IF($H329&gt;G329,"Le montant éligible ne peut être supérieur au montant présenté",""))</f>
        <v/>
      </c>
      <c r="J329" s="319">
        <f t="shared" si="21"/>
        <v>0</v>
      </c>
      <c r="K329" s="352" t="str">
        <f t="shared" si="22"/>
        <v/>
      </c>
      <c r="L329" s="320"/>
      <c r="M329" s="321"/>
    </row>
    <row r="330" spans="1:13" ht="20.100000000000001" customHeight="1" x14ac:dyDescent="0.25">
      <c r="A330" s="349">
        <v>324</v>
      </c>
      <c r="B330" s="350" t="str">
        <f>IF(OCS!B329="","",OCS!B329)</f>
        <v/>
      </c>
      <c r="C330" s="350" t="str">
        <f>IF(OCS!C329="","",OCS!C329)</f>
        <v/>
      </c>
      <c r="D330" s="350" t="str">
        <f>IF(OCS!D329="","",OCS!D329)</f>
        <v/>
      </c>
      <c r="E330" s="350"/>
      <c r="F330" s="351" t="str">
        <f>IF(OCS!E329="","",OCS!E329)</f>
        <v/>
      </c>
      <c r="G330" s="351">
        <f>IF(OCS!F329="","",OCS!F329)</f>
        <v>0</v>
      </c>
      <c r="H330" s="351">
        <f t="shared" si="20"/>
        <v>0</v>
      </c>
      <c r="I330" s="317" t="str">
        <f t="shared" si="23"/>
        <v/>
      </c>
      <c r="J330" s="319">
        <f t="shared" si="21"/>
        <v>0</v>
      </c>
      <c r="K330" s="352" t="str">
        <f t="shared" si="22"/>
        <v/>
      </c>
      <c r="L330" s="320"/>
      <c r="M330" s="321"/>
    </row>
    <row r="331" spans="1:13" ht="20.100000000000001" customHeight="1" x14ac:dyDescent="0.25">
      <c r="A331" s="349">
        <v>325</v>
      </c>
      <c r="B331" s="350" t="str">
        <f>IF(OCS!B330="","",OCS!B330)</f>
        <v/>
      </c>
      <c r="C331" s="350" t="str">
        <f>IF(OCS!C330="","",OCS!C330)</f>
        <v/>
      </c>
      <c r="D331" s="350" t="str">
        <f>IF(OCS!D330="","",OCS!D330)</f>
        <v/>
      </c>
      <c r="E331" s="350"/>
      <c r="F331" s="351" t="str">
        <f>IF(OCS!E330="","",OCS!E330)</f>
        <v/>
      </c>
      <c r="G331" s="351">
        <f>IF(OCS!F330="","",OCS!F330)</f>
        <v>0</v>
      </c>
      <c r="H331" s="351">
        <f t="shared" si="20"/>
        <v>0</v>
      </c>
      <c r="I331" s="317" t="str">
        <f t="shared" si="23"/>
        <v/>
      </c>
      <c r="J331" s="319">
        <f t="shared" si="21"/>
        <v>0</v>
      </c>
      <c r="K331" s="352" t="str">
        <f t="shared" si="22"/>
        <v/>
      </c>
      <c r="L331" s="320"/>
      <c r="M331" s="321"/>
    </row>
    <row r="332" spans="1:13" ht="20.100000000000001" customHeight="1" x14ac:dyDescent="0.25">
      <c r="A332" s="349">
        <v>326</v>
      </c>
      <c r="B332" s="350" t="str">
        <f>IF(OCS!B331="","",OCS!B331)</f>
        <v/>
      </c>
      <c r="C332" s="350" t="str">
        <f>IF(OCS!C331="","",OCS!C331)</f>
        <v/>
      </c>
      <c r="D332" s="350" t="str">
        <f>IF(OCS!D331="","",OCS!D331)</f>
        <v/>
      </c>
      <c r="E332" s="350"/>
      <c r="F332" s="351" t="str">
        <f>IF(OCS!E331="","",OCS!E331)</f>
        <v/>
      </c>
      <c r="G332" s="351">
        <f>IF(OCS!F331="","",OCS!F331)</f>
        <v>0</v>
      </c>
      <c r="H332" s="351">
        <f t="shared" si="20"/>
        <v>0</v>
      </c>
      <c r="I332" s="317" t="str">
        <f t="shared" si="23"/>
        <v/>
      </c>
      <c r="J332" s="319">
        <f t="shared" si="21"/>
        <v>0</v>
      </c>
      <c r="K332" s="352" t="str">
        <f t="shared" si="22"/>
        <v/>
      </c>
      <c r="L332" s="320"/>
      <c r="M332" s="321"/>
    </row>
    <row r="333" spans="1:13" ht="20.100000000000001" customHeight="1" x14ac:dyDescent="0.25">
      <c r="A333" s="349">
        <v>327</v>
      </c>
      <c r="B333" s="350" t="str">
        <f>IF(OCS!B332="","",OCS!B332)</f>
        <v/>
      </c>
      <c r="C333" s="350" t="str">
        <f>IF(OCS!C332="","",OCS!C332)</f>
        <v/>
      </c>
      <c r="D333" s="350" t="str">
        <f>IF(OCS!D332="","",OCS!D332)</f>
        <v/>
      </c>
      <c r="E333" s="350"/>
      <c r="F333" s="351" t="str">
        <f>IF(OCS!E332="","",OCS!E332)</f>
        <v/>
      </c>
      <c r="G333" s="351">
        <f>IF(OCS!F332="","",OCS!F332)</f>
        <v>0</v>
      </c>
      <c r="H333" s="351">
        <f t="shared" si="20"/>
        <v>0</v>
      </c>
      <c r="I333" s="317" t="str">
        <f t="shared" si="23"/>
        <v/>
      </c>
      <c r="J333" s="319">
        <f t="shared" si="21"/>
        <v>0</v>
      </c>
      <c r="K333" s="352" t="str">
        <f t="shared" si="22"/>
        <v/>
      </c>
      <c r="L333" s="320"/>
      <c r="M333" s="321"/>
    </row>
    <row r="334" spans="1:13" ht="20.100000000000001" customHeight="1" x14ac:dyDescent="0.25">
      <c r="A334" s="349">
        <v>328</v>
      </c>
      <c r="B334" s="350" t="str">
        <f>IF(OCS!B333="","",OCS!B333)</f>
        <v/>
      </c>
      <c r="C334" s="350" t="str">
        <f>IF(OCS!C333="","",OCS!C333)</f>
        <v/>
      </c>
      <c r="D334" s="350" t="str">
        <f>IF(OCS!D333="","",OCS!D333)</f>
        <v/>
      </c>
      <c r="E334" s="350"/>
      <c r="F334" s="351" t="str">
        <f>IF(OCS!E333="","",OCS!E333)</f>
        <v/>
      </c>
      <c r="G334" s="351">
        <f>IF(OCS!F333="","",OCS!F333)</f>
        <v>0</v>
      </c>
      <c r="H334" s="351">
        <f t="shared" si="20"/>
        <v>0</v>
      </c>
      <c r="I334" s="317" t="str">
        <f t="shared" si="23"/>
        <v/>
      </c>
      <c r="J334" s="319">
        <f t="shared" si="21"/>
        <v>0</v>
      </c>
      <c r="K334" s="352" t="str">
        <f t="shared" si="22"/>
        <v/>
      </c>
      <c r="L334" s="320"/>
      <c r="M334" s="321"/>
    </row>
    <row r="335" spans="1:13" ht="20.100000000000001" customHeight="1" x14ac:dyDescent="0.25">
      <c r="A335" s="349">
        <v>329</v>
      </c>
      <c r="B335" s="350" t="str">
        <f>IF(OCS!B334="","",OCS!B334)</f>
        <v/>
      </c>
      <c r="C335" s="350" t="str">
        <f>IF(OCS!C334="","",OCS!C334)</f>
        <v/>
      </c>
      <c r="D335" s="350" t="str">
        <f>IF(OCS!D334="","",OCS!D334)</f>
        <v/>
      </c>
      <c r="E335" s="350"/>
      <c r="F335" s="351" t="str">
        <f>IF(OCS!E334="","",OCS!E334)</f>
        <v/>
      </c>
      <c r="G335" s="351">
        <f>IF(OCS!F334="","",OCS!F334)</f>
        <v>0</v>
      </c>
      <c r="H335" s="351">
        <f t="shared" si="20"/>
        <v>0</v>
      </c>
      <c r="I335" s="317" t="str">
        <f t="shared" si="23"/>
        <v/>
      </c>
      <c r="J335" s="319">
        <f t="shared" si="21"/>
        <v>0</v>
      </c>
      <c r="K335" s="352" t="str">
        <f t="shared" si="22"/>
        <v/>
      </c>
      <c r="L335" s="320"/>
      <c r="M335" s="321"/>
    </row>
    <row r="336" spans="1:13" ht="20.100000000000001" customHeight="1" x14ac:dyDescent="0.25">
      <c r="A336" s="349">
        <v>330</v>
      </c>
      <c r="B336" s="350" t="str">
        <f>IF(OCS!B335="","",OCS!B335)</f>
        <v/>
      </c>
      <c r="C336" s="350" t="str">
        <f>IF(OCS!C335="","",OCS!C335)</f>
        <v/>
      </c>
      <c r="D336" s="350" t="str">
        <f>IF(OCS!D335="","",OCS!D335)</f>
        <v/>
      </c>
      <c r="E336" s="350"/>
      <c r="F336" s="351" t="str">
        <f>IF(OCS!E335="","",OCS!E335)</f>
        <v/>
      </c>
      <c r="G336" s="351">
        <f>IF(OCS!F335="","",OCS!F335)</f>
        <v>0</v>
      </c>
      <c r="H336" s="351">
        <f t="shared" si="20"/>
        <v>0</v>
      </c>
      <c r="I336" s="317" t="str">
        <f t="shared" si="23"/>
        <v/>
      </c>
      <c r="J336" s="319">
        <f t="shared" si="21"/>
        <v>0</v>
      </c>
      <c r="K336" s="352" t="str">
        <f t="shared" si="22"/>
        <v/>
      </c>
      <c r="L336" s="320"/>
      <c r="M336" s="321"/>
    </row>
    <row r="337" spans="1:13" ht="20.100000000000001" customHeight="1" x14ac:dyDescent="0.25">
      <c r="A337" s="349">
        <v>331</v>
      </c>
      <c r="B337" s="350" t="str">
        <f>IF(OCS!B336="","",OCS!B336)</f>
        <v/>
      </c>
      <c r="C337" s="350" t="str">
        <f>IF(OCS!C336="","",OCS!C336)</f>
        <v/>
      </c>
      <c r="D337" s="350" t="str">
        <f>IF(OCS!D336="","",OCS!D336)</f>
        <v/>
      </c>
      <c r="E337" s="350"/>
      <c r="F337" s="351" t="str">
        <f>IF(OCS!E336="","",OCS!E336)</f>
        <v/>
      </c>
      <c r="G337" s="351">
        <f>IF(OCS!F336="","",OCS!F336)</f>
        <v>0</v>
      </c>
      <c r="H337" s="351">
        <f t="shared" si="20"/>
        <v>0</v>
      </c>
      <c r="I337" s="317" t="str">
        <f t="shared" si="23"/>
        <v/>
      </c>
      <c r="J337" s="319">
        <f t="shared" si="21"/>
        <v>0</v>
      </c>
      <c r="K337" s="352" t="str">
        <f t="shared" si="22"/>
        <v/>
      </c>
      <c r="L337" s="320"/>
      <c r="M337" s="321"/>
    </row>
    <row r="338" spans="1:13" ht="20.100000000000001" customHeight="1" x14ac:dyDescent="0.25">
      <c r="A338" s="349">
        <v>332</v>
      </c>
      <c r="B338" s="350" t="str">
        <f>IF(OCS!B337="","",OCS!B337)</f>
        <v/>
      </c>
      <c r="C338" s="350" t="str">
        <f>IF(OCS!C337="","",OCS!C337)</f>
        <v/>
      </c>
      <c r="D338" s="350" t="str">
        <f>IF(OCS!D337="","",OCS!D337)</f>
        <v/>
      </c>
      <c r="E338" s="350"/>
      <c r="F338" s="351" t="str">
        <f>IF(OCS!E337="","",OCS!E337)</f>
        <v/>
      </c>
      <c r="G338" s="351">
        <f>IF(OCS!F337="","",OCS!F337)</f>
        <v>0</v>
      </c>
      <c r="H338" s="351">
        <f t="shared" si="20"/>
        <v>0</v>
      </c>
      <c r="I338" s="317" t="str">
        <f t="shared" si="23"/>
        <v/>
      </c>
      <c r="J338" s="319">
        <f t="shared" si="21"/>
        <v>0</v>
      </c>
      <c r="K338" s="352" t="str">
        <f t="shared" si="22"/>
        <v/>
      </c>
      <c r="L338" s="320"/>
      <c r="M338" s="321"/>
    </row>
    <row r="339" spans="1:13" ht="20.100000000000001" customHeight="1" x14ac:dyDescent="0.25">
      <c r="A339" s="349">
        <v>333</v>
      </c>
      <c r="B339" s="350" t="str">
        <f>IF(OCS!B338="","",OCS!B338)</f>
        <v/>
      </c>
      <c r="C339" s="350" t="str">
        <f>IF(OCS!C338="","",OCS!C338)</f>
        <v/>
      </c>
      <c r="D339" s="350" t="str">
        <f>IF(OCS!D338="","",OCS!D338)</f>
        <v/>
      </c>
      <c r="E339" s="350"/>
      <c r="F339" s="351" t="str">
        <f>IF(OCS!E338="","",OCS!E338)</f>
        <v/>
      </c>
      <c r="G339" s="351">
        <f>IF(OCS!F338="","",OCS!F338)</f>
        <v>0</v>
      </c>
      <c r="H339" s="351">
        <f t="shared" si="20"/>
        <v>0</v>
      </c>
      <c r="I339" s="317" t="str">
        <f t="shared" si="23"/>
        <v/>
      </c>
      <c r="J339" s="319">
        <f t="shared" si="21"/>
        <v>0</v>
      </c>
      <c r="K339" s="352" t="str">
        <f t="shared" si="22"/>
        <v/>
      </c>
      <c r="L339" s="320"/>
      <c r="M339" s="321"/>
    </row>
    <row r="340" spans="1:13" ht="20.100000000000001" customHeight="1" x14ac:dyDescent="0.25">
      <c r="A340" s="349">
        <v>334</v>
      </c>
      <c r="B340" s="350" t="str">
        <f>IF(OCS!B339="","",OCS!B339)</f>
        <v/>
      </c>
      <c r="C340" s="350" t="str">
        <f>IF(OCS!C339="","",OCS!C339)</f>
        <v/>
      </c>
      <c r="D340" s="350" t="str">
        <f>IF(OCS!D339="","",OCS!D339)</f>
        <v/>
      </c>
      <c r="E340" s="350"/>
      <c r="F340" s="351" t="str">
        <f>IF(OCS!E339="","",OCS!E339)</f>
        <v/>
      </c>
      <c r="G340" s="351">
        <f>IF(OCS!F339="","",OCS!F339)</f>
        <v>0</v>
      </c>
      <c r="H340" s="351">
        <f t="shared" si="20"/>
        <v>0</v>
      </c>
      <c r="I340" s="317" t="str">
        <f t="shared" si="23"/>
        <v/>
      </c>
      <c r="J340" s="319">
        <f t="shared" si="21"/>
        <v>0</v>
      </c>
      <c r="K340" s="352" t="str">
        <f t="shared" si="22"/>
        <v/>
      </c>
      <c r="L340" s="320"/>
      <c r="M340" s="321"/>
    </row>
    <row r="341" spans="1:13" ht="20.100000000000001" customHeight="1" x14ac:dyDescent="0.25">
      <c r="A341" s="349">
        <v>335</v>
      </c>
      <c r="B341" s="350" t="str">
        <f>IF(OCS!B340="","",OCS!B340)</f>
        <v/>
      </c>
      <c r="C341" s="350" t="str">
        <f>IF(OCS!C340="","",OCS!C340)</f>
        <v/>
      </c>
      <c r="D341" s="350" t="str">
        <f>IF(OCS!D340="","",OCS!D340)</f>
        <v/>
      </c>
      <c r="E341" s="350"/>
      <c r="F341" s="351" t="str">
        <f>IF(OCS!E340="","",OCS!E340)</f>
        <v/>
      </c>
      <c r="G341" s="351">
        <f>IF(OCS!F340="","",OCS!F340)</f>
        <v>0</v>
      </c>
      <c r="H341" s="351">
        <f t="shared" si="20"/>
        <v>0</v>
      </c>
      <c r="I341" s="317" t="str">
        <f t="shared" si="23"/>
        <v/>
      </c>
      <c r="J341" s="319">
        <f t="shared" si="21"/>
        <v>0</v>
      </c>
      <c r="K341" s="352" t="str">
        <f t="shared" si="22"/>
        <v/>
      </c>
      <c r="L341" s="320"/>
      <c r="M341" s="321"/>
    </row>
    <row r="342" spans="1:13" ht="20.100000000000001" customHeight="1" x14ac:dyDescent="0.25">
      <c r="A342" s="349">
        <v>336</v>
      </c>
      <c r="B342" s="350" t="str">
        <f>IF(OCS!B341="","",OCS!B341)</f>
        <v/>
      </c>
      <c r="C342" s="350" t="str">
        <f>IF(OCS!C341="","",OCS!C341)</f>
        <v/>
      </c>
      <c r="D342" s="350" t="str">
        <f>IF(OCS!D341="","",OCS!D341)</f>
        <v/>
      </c>
      <c r="E342" s="350"/>
      <c r="F342" s="351" t="str">
        <f>IF(OCS!E341="","",OCS!E341)</f>
        <v/>
      </c>
      <c r="G342" s="351">
        <f>IF(OCS!F341="","",OCS!F341)</f>
        <v>0</v>
      </c>
      <c r="H342" s="351">
        <f t="shared" si="20"/>
        <v>0</v>
      </c>
      <c r="I342" s="317" t="str">
        <f t="shared" si="23"/>
        <v/>
      </c>
      <c r="J342" s="319">
        <f t="shared" si="21"/>
        <v>0</v>
      </c>
      <c r="K342" s="352" t="str">
        <f t="shared" si="22"/>
        <v/>
      </c>
      <c r="L342" s="320"/>
      <c r="M342" s="321"/>
    </row>
    <row r="343" spans="1:13" ht="20.100000000000001" customHeight="1" x14ac:dyDescent="0.25">
      <c r="A343" s="349">
        <v>337</v>
      </c>
      <c r="B343" s="350" t="str">
        <f>IF(OCS!B342="","",OCS!B342)</f>
        <v/>
      </c>
      <c r="C343" s="350" t="str">
        <f>IF(OCS!C342="","",OCS!C342)</f>
        <v/>
      </c>
      <c r="D343" s="350" t="str">
        <f>IF(OCS!D342="","",OCS!D342)</f>
        <v/>
      </c>
      <c r="E343" s="350"/>
      <c r="F343" s="351" t="str">
        <f>IF(OCS!E342="","",OCS!E342)</f>
        <v/>
      </c>
      <c r="G343" s="351">
        <f>IF(OCS!F342="","",OCS!F342)</f>
        <v>0</v>
      </c>
      <c r="H343" s="351">
        <f t="shared" si="20"/>
        <v>0</v>
      </c>
      <c r="I343" s="317" t="str">
        <f t="shared" si="23"/>
        <v/>
      </c>
      <c r="J343" s="319">
        <f t="shared" si="21"/>
        <v>0</v>
      </c>
      <c r="K343" s="352" t="str">
        <f t="shared" si="22"/>
        <v/>
      </c>
      <c r="L343" s="320"/>
      <c r="M343" s="321"/>
    </row>
    <row r="344" spans="1:13" ht="20.100000000000001" customHeight="1" x14ac:dyDescent="0.25">
      <c r="A344" s="349">
        <v>338</v>
      </c>
      <c r="B344" s="350" t="str">
        <f>IF(OCS!B343="","",OCS!B343)</f>
        <v/>
      </c>
      <c r="C344" s="350" t="str">
        <f>IF(OCS!C343="","",OCS!C343)</f>
        <v/>
      </c>
      <c r="D344" s="350" t="str">
        <f>IF(OCS!D343="","",OCS!D343)</f>
        <v/>
      </c>
      <c r="E344" s="350"/>
      <c r="F344" s="351" t="str">
        <f>IF(OCS!E343="","",OCS!E343)</f>
        <v/>
      </c>
      <c r="G344" s="351">
        <f>IF(OCS!F343="","",OCS!F343)</f>
        <v>0</v>
      </c>
      <c r="H344" s="351">
        <f t="shared" si="20"/>
        <v>0</v>
      </c>
      <c r="I344" s="317" t="str">
        <f t="shared" si="23"/>
        <v/>
      </c>
      <c r="J344" s="319">
        <f t="shared" si="21"/>
        <v>0</v>
      </c>
      <c r="K344" s="352" t="str">
        <f t="shared" si="22"/>
        <v/>
      </c>
      <c r="L344" s="320"/>
      <c r="M344" s="321"/>
    </row>
    <row r="345" spans="1:13" ht="20.100000000000001" customHeight="1" x14ac:dyDescent="0.25">
      <c r="A345" s="349">
        <v>339</v>
      </c>
      <c r="B345" s="350" t="str">
        <f>IF(OCS!B344="","",OCS!B344)</f>
        <v/>
      </c>
      <c r="C345" s="350" t="str">
        <f>IF(OCS!C344="","",OCS!C344)</f>
        <v/>
      </c>
      <c r="D345" s="350" t="str">
        <f>IF(OCS!D344="","",OCS!D344)</f>
        <v/>
      </c>
      <c r="E345" s="350"/>
      <c r="F345" s="351" t="str">
        <f>IF(OCS!E344="","",OCS!E344)</f>
        <v/>
      </c>
      <c r="G345" s="351">
        <f>IF(OCS!F344="","",OCS!F344)</f>
        <v>0</v>
      </c>
      <c r="H345" s="351">
        <f t="shared" si="20"/>
        <v>0</v>
      </c>
      <c r="I345" s="317" t="str">
        <f t="shared" si="23"/>
        <v/>
      </c>
      <c r="J345" s="319">
        <f t="shared" si="21"/>
        <v>0</v>
      </c>
      <c r="K345" s="352" t="str">
        <f t="shared" si="22"/>
        <v/>
      </c>
      <c r="L345" s="320"/>
      <c r="M345" s="321"/>
    </row>
    <row r="346" spans="1:13" ht="20.100000000000001" customHeight="1" x14ac:dyDescent="0.25">
      <c r="A346" s="349">
        <v>340</v>
      </c>
      <c r="B346" s="350" t="str">
        <f>IF(OCS!B345="","",OCS!B345)</f>
        <v/>
      </c>
      <c r="C346" s="350" t="str">
        <f>IF(OCS!C345="","",OCS!C345)</f>
        <v/>
      </c>
      <c r="D346" s="350" t="str">
        <f>IF(OCS!D345="","",OCS!D345)</f>
        <v/>
      </c>
      <c r="E346" s="350"/>
      <c r="F346" s="351" t="str">
        <f>IF(OCS!E345="","",OCS!E345)</f>
        <v/>
      </c>
      <c r="G346" s="351">
        <f>IF(OCS!F345="","",OCS!F345)</f>
        <v>0</v>
      </c>
      <c r="H346" s="351">
        <f t="shared" si="20"/>
        <v>0</v>
      </c>
      <c r="I346" s="317" t="str">
        <f t="shared" si="23"/>
        <v/>
      </c>
      <c r="J346" s="319">
        <f t="shared" si="21"/>
        <v>0</v>
      </c>
      <c r="K346" s="352" t="str">
        <f t="shared" si="22"/>
        <v/>
      </c>
      <c r="L346" s="320"/>
      <c r="M346" s="321"/>
    </row>
    <row r="347" spans="1:13" ht="20.100000000000001" customHeight="1" x14ac:dyDescent="0.25">
      <c r="A347" s="349">
        <v>341</v>
      </c>
      <c r="B347" s="350" t="str">
        <f>IF(OCS!B346="","",OCS!B346)</f>
        <v/>
      </c>
      <c r="C347" s="350" t="str">
        <f>IF(OCS!C346="","",OCS!C346)</f>
        <v/>
      </c>
      <c r="D347" s="350" t="str">
        <f>IF(OCS!D346="","",OCS!D346)</f>
        <v/>
      </c>
      <c r="E347" s="350"/>
      <c r="F347" s="351" t="str">
        <f>IF(OCS!E346="","",OCS!E346)</f>
        <v/>
      </c>
      <c r="G347" s="351">
        <f>IF(OCS!F346="","",OCS!F346)</f>
        <v>0</v>
      </c>
      <c r="H347" s="351">
        <f t="shared" si="20"/>
        <v>0</v>
      </c>
      <c r="I347" s="317" t="str">
        <f t="shared" si="23"/>
        <v/>
      </c>
      <c r="J347" s="319">
        <f t="shared" si="21"/>
        <v>0</v>
      </c>
      <c r="K347" s="352" t="str">
        <f t="shared" si="22"/>
        <v/>
      </c>
      <c r="L347" s="320"/>
      <c r="M347" s="321"/>
    </row>
    <row r="348" spans="1:13" ht="20.100000000000001" customHeight="1" x14ac:dyDescent="0.25">
      <c r="A348" s="349">
        <v>342</v>
      </c>
      <c r="B348" s="350" t="str">
        <f>IF(OCS!B347="","",OCS!B347)</f>
        <v/>
      </c>
      <c r="C348" s="350" t="str">
        <f>IF(OCS!C347="","",OCS!C347)</f>
        <v/>
      </c>
      <c r="D348" s="350" t="str">
        <f>IF(OCS!D347="","",OCS!D347)</f>
        <v/>
      </c>
      <c r="E348" s="350"/>
      <c r="F348" s="351" t="str">
        <f>IF(OCS!E347="","",OCS!E347)</f>
        <v/>
      </c>
      <c r="G348" s="351">
        <f>IF(OCS!F347="","",OCS!F347)</f>
        <v>0</v>
      </c>
      <c r="H348" s="351">
        <f t="shared" si="20"/>
        <v>0</v>
      </c>
      <c r="I348" s="317" t="str">
        <f t="shared" si="23"/>
        <v/>
      </c>
      <c r="J348" s="319">
        <f t="shared" si="21"/>
        <v>0</v>
      </c>
      <c r="K348" s="352" t="str">
        <f t="shared" si="22"/>
        <v/>
      </c>
      <c r="L348" s="320"/>
      <c r="M348" s="321"/>
    </row>
    <row r="349" spans="1:13" ht="20.100000000000001" customHeight="1" x14ac:dyDescent="0.25">
      <c r="A349" s="349">
        <v>343</v>
      </c>
      <c r="B349" s="350" t="str">
        <f>IF(OCS!B348="","",OCS!B348)</f>
        <v/>
      </c>
      <c r="C349" s="350" t="str">
        <f>IF(OCS!C348="","",OCS!C348)</f>
        <v/>
      </c>
      <c r="D349" s="350" t="str">
        <f>IF(OCS!D348="","",OCS!D348)</f>
        <v/>
      </c>
      <c r="E349" s="350"/>
      <c r="F349" s="351" t="str">
        <f>IF(OCS!E348="","",OCS!E348)</f>
        <v/>
      </c>
      <c r="G349" s="351">
        <f>IF(OCS!F348="","",OCS!F348)</f>
        <v>0</v>
      </c>
      <c r="H349" s="351">
        <f t="shared" si="20"/>
        <v>0</v>
      </c>
      <c r="I349" s="317" t="str">
        <f t="shared" si="23"/>
        <v/>
      </c>
      <c r="J349" s="319">
        <f t="shared" si="21"/>
        <v>0</v>
      </c>
      <c r="K349" s="352" t="str">
        <f t="shared" si="22"/>
        <v/>
      </c>
      <c r="L349" s="320"/>
      <c r="M349" s="321"/>
    </row>
    <row r="350" spans="1:13" ht="20.100000000000001" customHeight="1" x14ac:dyDescent="0.25">
      <c r="A350" s="349">
        <v>344</v>
      </c>
      <c r="B350" s="350" t="str">
        <f>IF(OCS!B349="","",OCS!B349)</f>
        <v/>
      </c>
      <c r="C350" s="350" t="str">
        <f>IF(OCS!C349="","",OCS!C349)</f>
        <v/>
      </c>
      <c r="D350" s="350" t="str">
        <f>IF(OCS!D349="","",OCS!D349)</f>
        <v/>
      </c>
      <c r="E350" s="350"/>
      <c r="F350" s="351" t="str">
        <f>IF(OCS!E349="","",OCS!E349)</f>
        <v/>
      </c>
      <c r="G350" s="351">
        <f>IF(OCS!F349="","",OCS!F349)</f>
        <v>0</v>
      </c>
      <c r="H350" s="351">
        <f t="shared" si="20"/>
        <v>0</v>
      </c>
      <c r="I350" s="317" t="str">
        <f t="shared" si="23"/>
        <v/>
      </c>
      <c r="J350" s="319">
        <f t="shared" si="21"/>
        <v>0</v>
      </c>
      <c r="K350" s="352" t="str">
        <f t="shared" si="22"/>
        <v/>
      </c>
      <c r="L350" s="320"/>
      <c r="M350" s="321"/>
    </row>
    <row r="351" spans="1:13" ht="20.100000000000001" customHeight="1" x14ac:dyDescent="0.25">
      <c r="A351" s="349">
        <v>345</v>
      </c>
      <c r="B351" s="350" t="str">
        <f>IF(OCS!B350="","",OCS!B350)</f>
        <v/>
      </c>
      <c r="C351" s="350" t="str">
        <f>IF(OCS!C350="","",OCS!C350)</f>
        <v/>
      </c>
      <c r="D351" s="350" t="str">
        <f>IF(OCS!D350="","",OCS!D350)</f>
        <v/>
      </c>
      <c r="E351" s="350"/>
      <c r="F351" s="351" t="str">
        <f>IF(OCS!E350="","",OCS!E350)</f>
        <v/>
      </c>
      <c r="G351" s="351">
        <f>IF(OCS!F350="","",OCS!F350)</f>
        <v>0</v>
      </c>
      <c r="H351" s="351">
        <f t="shared" si="20"/>
        <v>0</v>
      </c>
      <c r="I351" s="317" t="str">
        <f t="shared" si="23"/>
        <v/>
      </c>
      <c r="J351" s="319">
        <f t="shared" si="21"/>
        <v>0</v>
      </c>
      <c r="K351" s="352" t="str">
        <f t="shared" si="22"/>
        <v/>
      </c>
      <c r="L351" s="320"/>
      <c r="M351" s="321"/>
    </row>
    <row r="352" spans="1:13" ht="20.100000000000001" customHeight="1" x14ac:dyDescent="0.25">
      <c r="A352" s="349">
        <v>346</v>
      </c>
      <c r="B352" s="350" t="str">
        <f>IF(OCS!B351="","",OCS!B351)</f>
        <v/>
      </c>
      <c r="C352" s="350" t="str">
        <f>IF(OCS!C351="","",OCS!C351)</f>
        <v/>
      </c>
      <c r="D352" s="350" t="str">
        <f>IF(OCS!D351="","",OCS!D351)</f>
        <v/>
      </c>
      <c r="E352" s="350"/>
      <c r="F352" s="351" t="str">
        <f>IF(OCS!E351="","",OCS!E351)</f>
        <v/>
      </c>
      <c r="G352" s="351">
        <f>IF(OCS!F351="","",OCS!F351)</f>
        <v>0</v>
      </c>
      <c r="H352" s="351">
        <f t="shared" si="20"/>
        <v>0</v>
      </c>
      <c r="I352" s="317" t="str">
        <f t="shared" si="23"/>
        <v/>
      </c>
      <c r="J352" s="319">
        <f t="shared" si="21"/>
        <v>0</v>
      </c>
      <c r="K352" s="352" t="str">
        <f t="shared" si="22"/>
        <v/>
      </c>
      <c r="L352" s="320"/>
      <c r="M352" s="321"/>
    </row>
    <row r="353" spans="1:13" ht="20.100000000000001" customHeight="1" x14ac:dyDescent="0.25">
      <c r="A353" s="349">
        <v>347</v>
      </c>
      <c r="B353" s="350" t="str">
        <f>IF(OCS!B352="","",OCS!B352)</f>
        <v/>
      </c>
      <c r="C353" s="350" t="str">
        <f>IF(OCS!C352="","",OCS!C352)</f>
        <v/>
      </c>
      <c r="D353" s="350" t="str">
        <f>IF(OCS!D352="","",OCS!D352)</f>
        <v/>
      </c>
      <c r="E353" s="350"/>
      <c r="F353" s="351" t="str">
        <f>IF(OCS!E352="","",OCS!E352)</f>
        <v/>
      </c>
      <c r="G353" s="351">
        <f>IF(OCS!F352="","",OCS!F352)</f>
        <v>0</v>
      </c>
      <c r="H353" s="351">
        <f t="shared" si="20"/>
        <v>0</v>
      </c>
      <c r="I353" s="317" t="str">
        <f t="shared" si="23"/>
        <v/>
      </c>
      <c r="J353" s="319">
        <f t="shared" si="21"/>
        <v>0</v>
      </c>
      <c r="K353" s="352" t="str">
        <f t="shared" si="22"/>
        <v/>
      </c>
      <c r="L353" s="320"/>
      <c r="M353" s="321"/>
    </row>
    <row r="354" spans="1:13" ht="20.100000000000001" customHeight="1" x14ac:dyDescent="0.25">
      <c r="A354" s="349">
        <v>348</v>
      </c>
      <c r="B354" s="350" t="str">
        <f>IF(OCS!B353="","",OCS!B353)</f>
        <v/>
      </c>
      <c r="C354" s="350" t="str">
        <f>IF(OCS!C353="","",OCS!C353)</f>
        <v/>
      </c>
      <c r="D354" s="350" t="str">
        <f>IF(OCS!D353="","",OCS!D353)</f>
        <v/>
      </c>
      <c r="E354" s="350"/>
      <c r="F354" s="351" t="str">
        <f>IF(OCS!E353="","",OCS!E353)</f>
        <v/>
      </c>
      <c r="G354" s="351">
        <f>IF(OCS!F353="","",OCS!F353)</f>
        <v>0</v>
      </c>
      <c r="H354" s="351">
        <f t="shared" si="20"/>
        <v>0</v>
      </c>
      <c r="I354" s="317" t="str">
        <f t="shared" si="23"/>
        <v/>
      </c>
      <c r="J354" s="319">
        <f t="shared" si="21"/>
        <v>0</v>
      </c>
      <c r="K354" s="352" t="str">
        <f t="shared" si="22"/>
        <v/>
      </c>
      <c r="L354" s="320"/>
      <c r="M354" s="321"/>
    </row>
    <row r="355" spans="1:13" ht="20.100000000000001" customHeight="1" x14ac:dyDescent="0.25">
      <c r="A355" s="349">
        <v>349</v>
      </c>
      <c r="B355" s="350" t="str">
        <f>IF(OCS!B354="","",OCS!B354)</f>
        <v/>
      </c>
      <c r="C355" s="350" t="str">
        <f>IF(OCS!C354="","",OCS!C354)</f>
        <v/>
      </c>
      <c r="D355" s="350" t="str">
        <f>IF(OCS!D354="","",OCS!D354)</f>
        <v/>
      </c>
      <c r="E355" s="350"/>
      <c r="F355" s="351" t="str">
        <f>IF(OCS!E354="","",OCS!E354)</f>
        <v/>
      </c>
      <c r="G355" s="351">
        <f>IF(OCS!F354="","",OCS!F354)</f>
        <v>0</v>
      </c>
      <c r="H355" s="351">
        <f t="shared" si="20"/>
        <v>0</v>
      </c>
      <c r="I355" s="317" t="str">
        <f t="shared" si="23"/>
        <v/>
      </c>
      <c r="J355" s="319">
        <f t="shared" si="21"/>
        <v>0</v>
      </c>
      <c r="K355" s="352" t="str">
        <f t="shared" si="22"/>
        <v/>
      </c>
      <c r="L355" s="320"/>
      <c r="M355" s="321"/>
    </row>
    <row r="356" spans="1:13" ht="20.100000000000001" customHeight="1" x14ac:dyDescent="0.25">
      <c r="A356" s="349">
        <v>350</v>
      </c>
      <c r="B356" s="350" t="str">
        <f>IF(OCS!B355="","",OCS!B355)</f>
        <v/>
      </c>
      <c r="C356" s="350" t="str">
        <f>IF(OCS!C355="","",OCS!C355)</f>
        <v/>
      </c>
      <c r="D356" s="350" t="str">
        <f>IF(OCS!D355="","",OCS!D355)</f>
        <v/>
      </c>
      <c r="E356" s="350"/>
      <c r="F356" s="351" t="str">
        <f>IF(OCS!E355="","",OCS!E355)</f>
        <v/>
      </c>
      <c r="G356" s="351">
        <f>IF(OCS!F355="","",OCS!F355)</f>
        <v>0</v>
      </c>
      <c r="H356" s="351">
        <f t="shared" si="20"/>
        <v>0</v>
      </c>
      <c r="I356" s="317" t="str">
        <f t="shared" si="23"/>
        <v/>
      </c>
      <c r="J356" s="319">
        <f t="shared" si="21"/>
        <v>0</v>
      </c>
      <c r="K356" s="352" t="str">
        <f t="shared" si="22"/>
        <v/>
      </c>
      <c r="L356" s="320"/>
      <c r="M356" s="321"/>
    </row>
    <row r="357" spans="1:13" ht="20.100000000000001" customHeight="1" x14ac:dyDescent="0.25">
      <c r="A357" s="349">
        <v>351</v>
      </c>
      <c r="B357" s="350" t="str">
        <f>IF(OCS!B356="","",OCS!B356)</f>
        <v/>
      </c>
      <c r="C357" s="350" t="str">
        <f>IF(OCS!C356="","",OCS!C356)</f>
        <v/>
      </c>
      <c r="D357" s="350" t="str">
        <f>IF(OCS!D356="","",OCS!D356)</f>
        <v/>
      </c>
      <c r="E357" s="350"/>
      <c r="F357" s="351" t="str">
        <f>IF(OCS!E356="","",OCS!E356)</f>
        <v/>
      </c>
      <c r="G357" s="351">
        <f>IF(OCS!F356="","",OCS!F356)</f>
        <v>0</v>
      </c>
      <c r="H357" s="351">
        <f t="shared" si="20"/>
        <v>0</v>
      </c>
      <c r="I357" s="317" t="str">
        <f t="shared" si="23"/>
        <v/>
      </c>
      <c r="J357" s="319">
        <f t="shared" si="21"/>
        <v>0</v>
      </c>
      <c r="K357" s="352" t="str">
        <f t="shared" si="22"/>
        <v/>
      </c>
      <c r="L357" s="320"/>
      <c r="M357" s="321"/>
    </row>
    <row r="358" spans="1:13" ht="20.100000000000001" customHeight="1" x14ac:dyDescent="0.25">
      <c r="A358" s="349">
        <v>352</v>
      </c>
      <c r="B358" s="350" t="str">
        <f>IF(OCS!B357="","",OCS!B357)</f>
        <v/>
      </c>
      <c r="C358" s="350" t="str">
        <f>IF(OCS!C357="","",OCS!C357)</f>
        <v/>
      </c>
      <c r="D358" s="350" t="str">
        <f>IF(OCS!D357="","",OCS!D357)</f>
        <v/>
      </c>
      <c r="E358" s="350"/>
      <c r="F358" s="351" t="str">
        <f>IF(OCS!E357="","",OCS!E357)</f>
        <v/>
      </c>
      <c r="G358" s="351">
        <f>IF(OCS!F357="","",OCS!F357)</f>
        <v>0</v>
      </c>
      <c r="H358" s="351">
        <f t="shared" si="20"/>
        <v>0</v>
      </c>
      <c r="I358" s="317" t="str">
        <f t="shared" si="23"/>
        <v/>
      </c>
      <c r="J358" s="319">
        <f t="shared" si="21"/>
        <v>0</v>
      </c>
      <c r="K358" s="352" t="str">
        <f t="shared" si="22"/>
        <v/>
      </c>
      <c r="L358" s="320"/>
      <c r="M358" s="321"/>
    </row>
    <row r="359" spans="1:13" ht="20.100000000000001" customHeight="1" x14ac:dyDescent="0.25">
      <c r="A359" s="349">
        <v>353</v>
      </c>
      <c r="B359" s="350" t="str">
        <f>IF(OCS!B358="","",OCS!B358)</f>
        <v/>
      </c>
      <c r="C359" s="350" t="str">
        <f>IF(OCS!C358="","",OCS!C358)</f>
        <v/>
      </c>
      <c r="D359" s="350" t="str">
        <f>IF(OCS!D358="","",OCS!D358)</f>
        <v/>
      </c>
      <c r="E359" s="350"/>
      <c r="F359" s="351" t="str">
        <f>IF(OCS!E358="","",OCS!E358)</f>
        <v/>
      </c>
      <c r="G359" s="351">
        <f>IF(OCS!F358="","",OCS!F358)</f>
        <v>0</v>
      </c>
      <c r="H359" s="351">
        <f t="shared" si="20"/>
        <v>0</v>
      </c>
      <c r="I359" s="317" t="str">
        <f t="shared" si="23"/>
        <v/>
      </c>
      <c r="J359" s="319">
        <f t="shared" si="21"/>
        <v>0</v>
      </c>
      <c r="K359" s="352" t="str">
        <f t="shared" si="22"/>
        <v/>
      </c>
      <c r="L359" s="320"/>
      <c r="M359" s="321"/>
    </row>
    <row r="360" spans="1:13" ht="20.100000000000001" customHeight="1" x14ac:dyDescent="0.25">
      <c r="A360" s="349">
        <v>354</v>
      </c>
      <c r="B360" s="350" t="str">
        <f>IF(OCS!B359="","",OCS!B359)</f>
        <v/>
      </c>
      <c r="C360" s="350" t="str">
        <f>IF(OCS!C359="","",OCS!C359)</f>
        <v/>
      </c>
      <c r="D360" s="350" t="str">
        <f>IF(OCS!D359="","",OCS!D359)</f>
        <v/>
      </c>
      <c r="E360" s="350"/>
      <c r="F360" s="351" t="str">
        <f>IF(OCS!E359="","",OCS!E359)</f>
        <v/>
      </c>
      <c r="G360" s="351">
        <f>IF(OCS!F359="","",OCS!F359)</f>
        <v>0</v>
      </c>
      <c r="H360" s="351">
        <f t="shared" si="20"/>
        <v>0</v>
      </c>
      <c r="I360" s="317" t="str">
        <f t="shared" si="23"/>
        <v/>
      </c>
      <c r="J360" s="319">
        <f t="shared" si="21"/>
        <v>0</v>
      </c>
      <c r="K360" s="352" t="str">
        <f t="shared" si="22"/>
        <v/>
      </c>
      <c r="L360" s="320"/>
      <c r="M360" s="321"/>
    </row>
    <row r="361" spans="1:13" ht="20.100000000000001" customHeight="1" x14ac:dyDescent="0.25">
      <c r="A361" s="349">
        <v>355</v>
      </c>
      <c r="B361" s="350" t="str">
        <f>IF(OCS!B360="","",OCS!B360)</f>
        <v/>
      </c>
      <c r="C361" s="350" t="str">
        <f>IF(OCS!C360="","",OCS!C360)</f>
        <v/>
      </c>
      <c r="D361" s="350" t="str">
        <f>IF(OCS!D360="","",OCS!D360)</f>
        <v/>
      </c>
      <c r="E361" s="350"/>
      <c r="F361" s="351" t="str">
        <f>IF(OCS!E360="","",OCS!E360)</f>
        <v/>
      </c>
      <c r="G361" s="351">
        <f>IF(OCS!F360="","",OCS!F360)</f>
        <v>0</v>
      </c>
      <c r="H361" s="351">
        <f t="shared" si="20"/>
        <v>0</v>
      </c>
      <c r="I361" s="317" t="str">
        <f t="shared" si="23"/>
        <v/>
      </c>
      <c r="J361" s="319">
        <f t="shared" si="21"/>
        <v>0</v>
      </c>
      <c r="K361" s="352" t="str">
        <f t="shared" si="22"/>
        <v/>
      </c>
      <c r="L361" s="320"/>
      <c r="M361" s="321"/>
    </row>
    <row r="362" spans="1:13" ht="20.100000000000001" customHeight="1" x14ac:dyDescent="0.25">
      <c r="A362" s="349">
        <v>356</v>
      </c>
      <c r="B362" s="350" t="str">
        <f>IF(OCS!B361="","",OCS!B361)</f>
        <v/>
      </c>
      <c r="C362" s="350" t="str">
        <f>IF(OCS!C361="","",OCS!C361)</f>
        <v/>
      </c>
      <c r="D362" s="350" t="str">
        <f>IF(OCS!D361="","",OCS!D361)</f>
        <v/>
      </c>
      <c r="E362" s="350"/>
      <c r="F362" s="351" t="str">
        <f>IF(OCS!E361="","",OCS!E361)</f>
        <v/>
      </c>
      <c r="G362" s="351">
        <f>IF(OCS!F361="","",OCS!F361)</f>
        <v>0</v>
      </c>
      <c r="H362" s="351">
        <f t="shared" si="20"/>
        <v>0</v>
      </c>
      <c r="I362" s="317" t="str">
        <f t="shared" si="23"/>
        <v/>
      </c>
      <c r="J362" s="319">
        <f t="shared" si="21"/>
        <v>0</v>
      </c>
      <c r="K362" s="352" t="str">
        <f t="shared" si="22"/>
        <v/>
      </c>
      <c r="L362" s="320"/>
      <c r="M362" s="321"/>
    </row>
    <row r="363" spans="1:13" ht="20.100000000000001" customHeight="1" x14ac:dyDescent="0.25">
      <c r="A363" s="349">
        <v>357</v>
      </c>
      <c r="B363" s="350" t="str">
        <f>IF(OCS!B362="","",OCS!B362)</f>
        <v/>
      </c>
      <c r="C363" s="350" t="str">
        <f>IF(OCS!C362="","",OCS!C362)</f>
        <v/>
      </c>
      <c r="D363" s="350" t="str">
        <f>IF(OCS!D362="","",OCS!D362)</f>
        <v/>
      </c>
      <c r="E363" s="350"/>
      <c r="F363" s="351" t="str">
        <f>IF(OCS!E362="","",OCS!E362)</f>
        <v/>
      </c>
      <c r="G363" s="351">
        <f>IF(OCS!F362="","",OCS!F362)</f>
        <v>0</v>
      </c>
      <c r="H363" s="351">
        <f t="shared" si="20"/>
        <v>0</v>
      </c>
      <c r="I363" s="317" t="str">
        <f t="shared" si="23"/>
        <v/>
      </c>
      <c r="J363" s="319">
        <f t="shared" si="21"/>
        <v>0</v>
      </c>
      <c r="K363" s="352" t="str">
        <f t="shared" si="22"/>
        <v/>
      </c>
      <c r="L363" s="320"/>
      <c r="M363" s="321"/>
    </row>
    <row r="364" spans="1:13" ht="20.100000000000001" customHeight="1" x14ac:dyDescent="0.25">
      <c r="A364" s="349">
        <v>358</v>
      </c>
      <c r="B364" s="350" t="str">
        <f>IF(OCS!B363="","",OCS!B363)</f>
        <v/>
      </c>
      <c r="C364" s="350" t="str">
        <f>IF(OCS!C363="","",OCS!C363)</f>
        <v/>
      </c>
      <c r="D364" s="350" t="str">
        <f>IF(OCS!D363="","",OCS!D363)</f>
        <v/>
      </c>
      <c r="E364" s="350"/>
      <c r="F364" s="351" t="str">
        <f>IF(OCS!E363="","",OCS!E363)</f>
        <v/>
      </c>
      <c r="G364" s="351">
        <f>IF(OCS!F363="","",OCS!F363)</f>
        <v>0</v>
      </c>
      <c r="H364" s="351">
        <f t="shared" si="20"/>
        <v>0</v>
      </c>
      <c r="I364" s="317" t="str">
        <f t="shared" si="23"/>
        <v/>
      </c>
      <c r="J364" s="319">
        <f t="shared" si="21"/>
        <v>0</v>
      </c>
      <c r="K364" s="352" t="str">
        <f t="shared" si="22"/>
        <v/>
      </c>
      <c r="L364" s="320"/>
      <c r="M364" s="321"/>
    </row>
    <row r="365" spans="1:13" ht="20.100000000000001" customHeight="1" x14ac:dyDescent="0.25">
      <c r="A365" s="349">
        <v>359</v>
      </c>
      <c r="B365" s="350" t="str">
        <f>IF(OCS!B364="","",OCS!B364)</f>
        <v/>
      </c>
      <c r="C365" s="350" t="str">
        <f>IF(OCS!C364="","",OCS!C364)</f>
        <v/>
      </c>
      <c r="D365" s="350" t="str">
        <f>IF(OCS!D364="","",OCS!D364)</f>
        <v/>
      </c>
      <c r="E365" s="350"/>
      <c r="F365" s="351" t="str">
        <f>IF(OCS!E364="","",OCS!E364)</f>
        <v/>
      </c>
      <c r="G365" s="351">
        <f>IF(OCS!F364="","",OCS!F364)</f>
        <v>0</v>
      </c>
      <c r="H365" s="351">
        <f t="shared" si="20"/>
        <v>0</v>
      </c>
      <c r="I365" s="317" t="str">
        <f t="shared" si="23"/>
        <v/>
      </c>
      <c r="J365" s="319">
        <f t="shared" si="21"/>
        <v>0</v>
      </c>
      <c r="K365" s="352" t="str">
        <f t="shared" si="22"/>
        <v/>
      </c>
      <c r="L365" s="320"/>
      <c r="M365" s="321"/>
    </row>
    <row r="366" spans="1:13" ht="20.100000000000001" customHeight="1" x14ac:dyDescent="0.25">
      <c r="A366" s="349">
        <v>360</v>
      </c>
      <c r="B366" s="350" t="str">
        <f>IF(OCS!B365="","",OCS!B365)</f>
        <v/>
      </c>
      <c r="C366" s="350" t="str">
        <f>IF(OCS!C365="","",OCS!C365)</f>
        <v/>
      </c>
      <c r="D366" s="350" t="str">
        <f>IF(OCS!D365="","",OCS!D365)</f>
        <v/>
      </c>
      <c r="E366" s="350"/>
      <c r="F366" s="351" t="str">
        <f>IF(OCS!E365="","",OCS!E365)</f>
        <v/>
      </c>
      <c r="G366" s="351">
        <f>IF(OCS!F365="","",OCS!F365)</f>
        <v>0</v>
      </c>
      <c r="H366" s="351">
        <f t="shared" si="20"/>
        <v>0</v>
      </c>
      <c r="I366" s="317" t="str">
        <f t="shared" si="23"/>
        <v/>
      </c>
      <c r="J366" s="319">
        <f t="shared" si="21"/>
        <v>0</v>
      </c>
      <c r="K366" s="352" t="str">
        <f t="shared" si="22"/>
        <v/>
      </c>
      <c r="L366" s="320"/>
      <c r="M366" s="321"/>
    </row>
    <row r="367" spans="1:13" ht="20.100000000000001" customHeight="1" x14ac:dyDescent="0.25">
      <c r="A367" s="349">
        <v>361</v>
      </c>
      <c r="B367" s="350" t="str">
        <f>IF(OCS!B366="","",OCS!B366)</f>
        <v/>
      </c>
      <c r="C367" s="350" t="str">
        <f>IF(OCS!C366="","",OCS!C366)</f>
        <v/>
      </c>
      <c r="D367" s="350" t="str">
        <f>IF(OCS!D366="","",OCS!D366)</f>
        <v/>
      </c>
      <c r="E367" s="350"/>
      <c r="F367" s="351" t="str">
        <f>IF(OCS!E366="","",OCS!E366)</f>
        <v/>
      </c>
      <c r="G367" s="351">
        <f>IF(OCS!F366="","",OCS!F366)</f>
        <v>0</v>
      </c>
      <c r="H367" s="351">
        <f t="shared" si="20"/>
        <v>0</v>
      </c>
      <c r="I367" s="317" t="str">
        <f t="shared" si="23"/>
        <v/>
      </c>
      <c r="J367" s="319">
        <f t="shared" si="21"/>
        <v>0</v>
      </c>
      <c r="K367" s="352" t="str">
        <f t="shared" si="22"/>
        <v/>
      </c>
      <c r="L367" s="320"/>
      <c r="M367" s="321"/>
    </row>
    <row r="368" spans="1:13" ht="20.100000000000001" customHeight="1" x14ac:dyDescent="0.25">
      <c r="A368" s="349">
        <v>362</v>
      </c>
      <c r="B368" s="350" t="str">
        <f>IF(OCS!B367="","",OCS!B367)</f>
        <v/>
      </c>
      <c r="C368" s="350" t="str">
        <f>IF(OCS!C367="","",OCS!C367)</f>
        <v/>
      </c>
      <c r="D368" s="350" t="str">
        <f>IF(OCS!D367="","",OCS!D367)</f>
        <v/>
      </c>
      <c r="E368" s="350"/>
      <c r="F368" s="351" t="str">
        <f>IF(OCS!E367="","",OCS!E367)</f>
        <v/>
      </c>
      <c r="G368" s="351">
        <f>IF(OCS!F367="","",OCS!F367)</f>
        <v>0</v>
      </c>
      <c r="H368" s="351">
        <f t="shared" si="20"/>
        <v>0</v>
      </c>
      <c r="I368" s="317" t="str">
        <f t="shared" si="23"/>
        <v/>
      </c>
      <c r="J368" s="319">
        <f t="shared" si="21"/>
        <v>0</v>
      </c>
      <c r="K368" s="352" t="str">
        <f t="shared" si="22"/>
        <v/>
      </c>
      <c r="L368" s="320"/>
      <c r="M368" s="321"/>
    </row>
    <row r="369" spans="1:13" ht="20.100000000000001" customHeight="1" x14ac:dyDescent="0.25">
      <c r="A369" s="349">
        <v>363</v>
      </c>
      <c r="B369" s="350" t="str">
        <f>IF(OCS!B368="","",OCS!B368)</f>
        <v/>
      </c>
      <c r="C369" s="350" t="str">
        <f>IF(OCS!C368="","",OCS!C368)</f>
        <v/>
      </c>
      <c r="D369" s="350" t="str">
        <f>IF(OCS!D368="","",OCS!D368)</f>
        <v/>
      </c>
      <c r="E369" s="350"/>
      <c r="F369" s="351" t="str">
        <f>IF(OCS!E368="","",OCS!E368)</f>
        <v/>
      </c>
      <c r="G369" s="351">
        <f>IF(OCS!F368="","",OCS!F368)</f>
        <v>0</v>
      </c>
      <c r="H369" s="351">
        <f t="shared" si="20"/>
        <v>0</v>
      </c>
      <c r="I369" s="317" t="str">
        <f t="shared" si="23"/>
        <v/>
      </c>
      <c r="J369" s="319">
        <f t="shared" si="21"/>
        <v>0</v>
      </c>
      <c r="K369" s="352" t="str">
        <f t="shared" si="22"/>
        <v/>
      </c>
      <c r="L369" s="320"/>
      <c r="M369" s="321"/>
    </row>
    <row r="370" spans="1:13" ht="20.100000000000001" customHeight="1" x14ac:dyDescent="0.25">
      <c r="A370" s="349">
        <v>364</v>
      </c>
      <c r="B370" s="350" t="str">
        <f>IF(OCS!B369="","",OCS!B369)</f>
        <v/>
      </c>
      <c r="C370" s="350" t="str">
        <f>IF(OCS!C369="","",OCS!C369)</f>
        <v/>
      </c>
      <c r="D370" s="350" t="str">
        <f>IF(OCS!D369="","",OCS!D369)</f>
        <v/>
      </c>
      <c r="E370" s="350"/>
      <c r="F370" s="351" t="str">
        <f>IF(OCS!E369="","",OCS!E369)</f>
        <v/>
      </c>
      <c r="G370" s="351">
        <f>IF(OCS!F369="","",OCS!F369)</f>
        <v>0</v>
      </c>
      <c r="H370" s="351">
        <f t="shared" si="20"/>
        <v>0</v>
      </c>
      <c r="I370" s="317" t="str">
        <f t="shared" si="23"/>
        <v/>
      </c>
      <c r="J370" s="319">
        <f t="shared" si="21"/>
        <v>0</v>
      </c>
      <c r="K370" s="352" t="str">
        <f t="shared" si="22"/>
        <v/>
      </c>
      <c r="L370" s="320"/>
      <c r="M370" s="321"/>
    </row>
    <row r="371" spans="1:13" ht="20.100000000000001" customHeight="1" x14ac:dyDescent="0.25">
      <c r="A371" s="349">
        <v>365</v>
      </c>
      <c r="B371" s="350" t="str">
        <f>IF(OCS!B370="","",OCS!B370)</f>
        <v/>
      </c>
      <c r="C371" s="350" t="str">
        <f>IF(OCS!C370="","",OCS!C370)</f>
        <v/>
      </c>
      <c r="D371" s="350" t="str">
        <f>IF(OCS!D370="","",OCS!D370)</f>
        <v/>
      </c>
      <c r="E371" s="350"/>
      <c r="F371" s="351" t="str">
        <f>IF(OCS!E370="","",OCS!E370)</f>
        <v/>
      </c>
      <c r="G371" s="351">
        <f>IF(OCS!F370="","",OCS!F370)</f>
        <v>0</v>
      </c>
      <c r="H371" s="351">
        <f t="shared" si="20"/>
        <v>0</v>
      </c>
      <c r="I371" s="317" t="str">
        <f t="shared" si="23"/>
        <v/>
      </c>
      <c r="J371" s="319">
        <f t="shared" si="21"/>
        <v>0</v>
      </c>
      <c r="K371" s="352" t="str">
        <f t="shared" si="22"/>
        <v/>
      </c>
      <c r="L371" s="320"/>
      <c r="M371" s="321"/>
    </row>
    <row r="372" spans="1:13" ht="20.100000000000001" customHeight="1" x14ac:dyDescent="0.25">
      <c r="A372" s="349">
        <v>366</v>
      </c>
      <c r="B372" s="350" t="str">
        <f>IF(OCS!B371="","",OCS!B371)</f>
        <v/>
      </c>
      <c r="C372" s="350" t="str">
        <f>IF(OCS!C371="","",OCS!C371)</f>
        <v/>
      </c>
      <c r="D372" s="350" t="str">
        <f>IF(OCS!D371="","",OCS!D371)</f>
        <v/>
      </c>
      <c r="E372" s="350"/>
      <c r="F372" s="351" t="str">
        <f>IF(OCS!E371="","",OCS!E371)</f>
        <v/>
      </c>
      <c r="G372" s="351">
        <f>IF(OCS!F371="","",OCS!F371)</f>
        <v>0</v>
      </c>
      <c r="H372" s="351">
        <f t="shared" si="20"/>
        <v>0</v>
      </c>
      <c r="I372" s="317" t="str">
        <f t="shared" si="23"/>
        <v/>
      </c>
      <c r="J372" s="319">
        <f t="shared" si="21"/>
        <v>0</v>
      </c>
      <c r="K372" s="352" t="str">
        <f t="shared" si="22"/>
        <v/>
      </c>
      <c r="L372" s="320"/>
      <c r="M372" s="321"/>
    </row>
    <row r="373" spans="1:13" ht="20.100000000000001" customHeight="1" x14ac:dyDescent="0.25">
      <c r="A373" s="349">
        <v>367</v>
      </c>
      <c r="B373" s="350" t="str">
        <f>IF(OCS!B372="","",OCS!B372)</f>
        <v/>
      </c>
      <c r="C373" s="350" t="str">
        <f>IF(OCS!C372="","",OCS!C372)</f>
        <v/>
      </c>
      <c r="D373" s="350" t="str">
        <f>IF(OCS!D372="","",OCS!D372)</f>
        <v/>
      </c>
      <c r="E373" s="350"/>
      <c r="F373" s="351" t="str">
        <f>IF(OCS!E372="","",OCS!E372)</f>
        <v/>
      </c>
      <c r="G373" s="351">
        <f>IF(OCS!F372="","",OCS!F372)</f>
        <v>0</v>
      </c>
      <c r="H373" s="351">
        <f t="shared" si="20"/>
        <v>0</v>
      </c>
      <c r="I373" s="317" t="str">
        <f t="shared" si="23"/>
        <v/>
      </c>
      <c r="J373" s="319">
        <f t="shared" si="21"/>
        <v>0</v>
      </c>
      <c r="K373" s="352" t="str">
        <f t="shared" si="22"/>
        <v/>
      </c>
      <c r="L373" s="320"/>
      <c r="M373" s="321"/>
    </row>
    <row r="374" spans="1:13" ht="20.100000000000001" customHeight="1" x14ac:dyDescent="0.25">
      <c r="A374" s="349">
        <v>368</v>
      </c>
      <c r="B374" s="350" t="str">
        <f>IF(OCS!B373="","",OCS!B373)</f>
        <v/>
      </c>
      <c r="C374" s="350" t="str">
        <f>IF(OCS!C373="","",OCS!C373)</f>
        <v/>
      </c>
      <c r="D374" s="350" t="str">
        <f>IF(OCS!D373="","",OCS!D373)</f>
        <v/>
      </c>
      <c r="E374" s="350"/>
      <c r="F374" s="351" t="str">
        <f>IF(OCS!E373="","",OCS!E373)</f>
        <v/>
      </c>
      <c r="G374" s="351">
        <f>IF(OCS!F373="","",OCS!F373)</f>
        <v>0</v>
      </c>
      <c r="H374" s="351">
        <f t="shared" si="20"/>
        <v>0</v>
      </c>
      <c r="I374" s="317" t="str">
        <f t="shared" si="23"/>
        <v/>
      </c>
      <c r="J374" s="319">
        <f t="shared" si="21"/>
        <v>0</v>
      </c>
      <c r="K374" s="352" t="str">
        <f t="shared" si="22"/>
        <v/>
      </c>
      <c r="L374" s="320"/>
      <c r="M374" s="321"/>
    </row>
    <row r="375" spans="1:13" ht="20.100000000000001" customHeight="1" x14ac:dyDescent="0.25">
      <c r="A375" s="349">
        <v>369</v>
      </c>
      <c r="B375" s="350" t="str">
        <f>IF(OCS!B374="","",OCS!B374)</f>
        <v/>
      </c>
      <c r="C375" s="350" t="str">
        <f>IF(OCS!C374="","",OCS!C374)</f>
        <v/>
      </c>
      <c r="D375" s="350" t="str">
        <f>IF(OCS!D374="","",OCS!D374)</f>
        <v/>
      </c>
      <c r="E375" s="350"/>
      <c r="F375" s="351" t="str">
        <f>IF(OCS!E374="","",OCS!E374)</f>
        <v/>
      </c>
      <c r="G375" s="351">
        <f>IF(OCS!F374="","",OCS!F374)</f>
        <v>0</v>
      </c>
      <c r="H375" s="351">
        <f t="shared" si="20"/>
        <v>0</v>
      </c>
      <c r="I375" s="317" t="str">
        <f t="shared" si="23"/>
        <v/>
      </c>
      <c r="J375" s="319">
        <f t="shared" si="21"/>
        <v>0</v>
      </c>
      <c r="K375" s="352" t="str">
        <f t="shared" si="22"/>
        <v/>
      </c>
      <c r="L375" s="320"/>
      <c r="M375" s="321"/>
    </row>
    <row r="376" spans="1:13" ht="20.100000000000001" customHeight="1" x14ac:dyDescent="0.25">
      <c r="A376" s="349">
        <v>370</v>
      </c>
      <c r="B376" s="350" t="str">
        <f>IF(OCS!B375="","",OCS!B375)</f>
        <v/>
      </c>
      <c r="C376" s="350" t="str">
        <f>IF(OCS!C375="","",OCS!C375)</f>
        <v/>
      </c>
      <c r="D376" s="350" t="str">
        <f>IF(OCS!D375="","",OCS!D375)</f>
        <v/>
      </c>
      <c r="E376" s="350"/>
      <c r="F376" s="351" t="str">
        <f>IF(OCS!E375="","",OCS!E375)</f>
        <v/>
      </c>
      <c r="G376" s="351">
        <f>IF(OCS!F375="","",OCS!F375)</f>
        <v>0</v>
      </c>
      <c r="H376" s="351">
        <f t="shared" si="20"/>
        <v>0</v>
      </c>
      <c r="I376" s="317" t="str">
        <f t="shared" si="23"/>
        <v/>
      </c>
      <c r="J376" s="319">
        <f t="shared" si="21"/>
        <v>0</v>
      </c>
      <c r="K376" s="352" t="str">
        <f t="shared" si="22"/>
        <v/>
      </c>
      <c r="L376" s="320"/>
      <c r="M376" s="321"/>
    </row>
    <row r="377" spans="1:13" ht="20.100000000000001" customHeight="1" x14ac:dyDescent="0.25">
      <c r="A377" s="349">
        <v>371</v>
      </c>
      <c r="B377" s="350" t="str">
        <f>IF(OCS!B376="","",OCS!B376)</f>
        <v/>
      </c>
      <c r="C377" s="350" t="str">
        <f>IF(OCS!C376="","",OCS!C376)</f>
        <v/>
      </c>
      <c r="D377" s="350" t="str">
        <f>IF(OCS!D376="","",OCS!D376)</f>
        <v/>
      </c>
      <c r="E377" s="350"/>
      <c r="F377" s="351" t="str">
        <f>IF(OCS!E376="","",OCS!E376)</f>
        <v/>
      </c>
      <c r="G377" s="351">
        <f>IF(OCS!F376="","",OCS!F376)</f>
        <v>0</v>
      </c>
      <c r="H377" s="351">
        <f t="shared" si="20"/>
        <v>0</v>
      </c>
      <c r="I377" s="317" t="str">
        <f t="shared" si="23"/>
        <v/>
      </c>
      <c r="J377" s="319">
        <f t="shared" si="21"/>
        <v>0</v>
      </c>
      <c r="K377" s="352" t="str">
        <f t="shared" si="22"/>
        <v/>
      </c>
      <c r="L377" s="320"/>
      <c r="M377" s="321"/>
    </row>
    <row r="378" spans="1:13" ht="20.100000000000001" customHeight="1" x14ac:dyDescent="0.25">
      <c r="A378" s="349">
        <v>372</v>
      </c>
      <c r="B378" s="350" t="str">
        <f>IF(OCS!B377="","",OCS!B377)</f>
        <v/>
      </c>
      <c r="C378" s="350" t="str">
        <f>IF(OCS!C377="","",OCS!C377)</f>
        <v/>
      </c>
      <c r="D378" s="350" t="str">
        <f>IF(OCS!D377="","",OCS!D377)</f>
        <v/>
      </c>
      <c r="E378" s="350"/>
      <c r="F378" s="351" t="str">
        <f>IF(OCS!E377="","",OCS!E377)</f>
        <v/>
      </c>
      <c r="G378" s="351">
        <f>IF(OCS!F377="","",OCS!F377)</f>
        <v>0</v>
      </c>
      <c r="H378" s="351">
        <f t="shared" si="20"/>
        <v>0</v>
      </c>
      <c r="I378" s="317" t="str">
        <f t="shared" si="23"/>
        <v/>
      </c>
      <c r="J378" s="319">
        <f t="shared" si="21"/>
        <v>0</v>
      </c>
      <c r="K378" s="352" t="str">
        <f t="shared" si="22"/>
        <v/>
      </c>
      <c r="L378" s="320"/>
      <c r="M378" s="321"/>
    </row>
    <row r="379" spans="1:13" ht="20.100000000000001" customHeight="1" x14ac:dyDescent="0.25">
      <c r="A379" s="349">
        <v>373</v>
      </c>
      <c r="B379" s="350" t="str">
        <f>IF(OCS!B378="","",OCS!B378)</f>
        <v/>
      </c>
      <c r="C379" s="350" t="str">
        <f>IF(OCS!C378="","",OCS!C378)</f>
        <v/>
      </c>
      <c r="D379" s="350" t="str">
        <f>IF(OCS!D378="","",OCS!D378)</f>
        <v/>
      </c>
      <c r="E379" s="350"/>
      <c r="F379" s="351" t="str">
        <f>IF(OCS!E378="","",OCS!E378)</f>
        <v/>
      </c>
      <c r="G379" s="351">
        <f>IF(OCS!F378="","",OCS!F378)</f>
        <v>0</v>
      </c>
      <c r="H379" s="351">
        <f t="shared" si="20"/>
        <v>0</v>
      </c>
      <c r="I379" s="317" t="str">
        <f t="shared" si="23"/>
        <v/>
      </c>
      <c r="J379" s="319">
        <f t="shared" si="21"/>
        <v>0</v>
      </c>
      <c r="K379" s="352" t="str">
        <f t="shared" si="22"/>
        <v/>
      </c>
      <c r="L379" s="320"/>
      <c r="M379" s="321"/>
    </row>
    <row r="380" spans="1:13" ht="20.100000000000001" customHeight="1" x14ac:dyDescent="0.25">
      <c r="A380" s="349">
        <v>374</v>
      </c>
      <c r="B380" s="350" t="str">
        <f>IF(OCS!B379="","",OCS!B379)</f>
        <v/>
      </c>
      <c r="C380" s="350" t="str">
        <f>IF(OCS!C379="","",OCS!C379)</f>
        <v/>
      </c>
      <c r="D380" s="350" t="str">
        <f>IF(OCS!D379="","",OCS!D379)</f>
        <v/>
      </c>
      <c r="E380" s="350"/>
      <c r="F380" s="351" t="str">
        <f>IF(OCS!E379="","",OCS!E379)</f>
        <v/>
      </c>
      <c r="G380" s="351">
        <f>IF(OCS!F379="","",OCS!F379)</f>
        <v>0</v>
      </c>
      <c r="H380" s="351">
        <f t="shared" si="20"/>
        <v>0</v>
      </c>
      <c r="I380" s="317" t="str">
        <f t="shared" si="23"/>
        <v/>
      </c>
      <c r="J380" s="319">
        <f t="shared" si="21"/>
        <v>0</v>
      </c>
      <c r="K380" s="352" t="str">
        <f t="shared" si="22"/>
        <v/>
      </c>
      <c r="L380" s="320"/>
      <c r="M380" s="321"/>
    </row>
    <row r="381" spans="1:13" ht="20.100000000000001" customHeight="1" x14ac:dyDescent="0.25">
      <c r="A381" s="349">
        <v>375</v>
      </c>
      <c r="B381" s="350" t="str">
        <f>IF(OCS!B380="","",OCS!B380)</f>
        <v/>
      </c>
      <c r="C381" s="350" t="str">
        <f>IF(OCS!C380="","",OCS!C380)</f>
        <v/>
      </c>
      <c r="D381" s="350" t="str">
        <f>IF(OCS!D380="","",OCS!D380)</f>
        <v/>
      </c>
      <c r="E381" s="350"/>
      <c r="F381" s="351" t="str">
        <f>IF(OCS!E380="","",OCS!E380)</f>
        <v/>
      </c>
      <c r="G381" s="351">
        <f>IF(OCS!F380="","",OCS!F380)</f>
        <v>0</v>
      </c>
      <c r="H381" s="351">
        <f t="shared" si="20"/>
        <v>0</v>
      </c>
      <c r="I381" s="317" t="str">
        <f t="shared" si="23"/>
        <v/>
      </c>
      <c r="J381" s="319">
        <f t="shared" si="21"/>
        <v>0</v>
      </c>
      <c r="K381" s="352" t="str">
        <f t="shared" si="22"/>
        <v/>
      </c>
      <c r="L381" s="320"/>
      <c r="M381" s="321"/>
    </row>
    <row r="382" spans="1:13" ht="20.100000000000001" customHeight="1" x14ac:dyDescent="0.25">
      <c r="A382" s="349">
        <v>376</v>
      </c>
      <c r="B382" s="350" t="str">
        <f>IF(OCS!B381="","",OCS!B381)</f>
        <v/>
      </c>
      <c r="C382" s="350" t="str">
        <f>IF(OCS!C381="","",OCS!C381)</f>
        <v/>
      </c>
      <c r="D382" s="350" t="str">
        <f>IF(OCS!D381="","",OCS!D381)</f>
        <v/>
      </c>
      <c r="E382" s="350"/>
      <c r="F382" s="351" t="str">
        <f>IF(OCS!E381="","",OCS!E381)</f>
        <v/>
      </c>
      <c r="G382" s="351">
        <f>IF(OCS!F381="","",OCS!F381)</f>
        <v>0</v>
      </c>
      <c r="H382" s="351">
        <f t="shared" si="20"/>
        <v>0</v>
      </c>
      <c r="I382" s="317" t="str">
        <f t="shared" si="23"/>
        <v/>
      </c>
      <c r="J382" s="319">
        <f t="shared" si="21"/>
        <v>0</v>
      </c>
      <c r="K382" s="352" t="str">
        <f t="shared" si="22"/>
        <v/>
      </c>
      <c r="L382" s="320"/>
      <c r="M382" s="321"/>
    </row>
    <row r="383" spans="1:13" ht="20.100000000000001" customHeight="1" x14ac:dyDescent="0.25">
      <c r="A383" s="349">
        <v>377</v>
      </c>
      <c r="B383" s="350" t="str">
        <f>IF(OCS!B382="","",OCS!B382)</f>
        <v/>
      </c>
      <c r="C383" s="350" t="str">
        <f>IF(OCS!C382="","",OCS!C382)</f>
        <v/>
      </c>
      <c r="D383" s="350" t="str">
        <f>IF(OCS!D382="","",OCS!D382)</f>
        <v/>
      </c>
      <c r="E383" s="350"/>
      <c r="F383" s="351" t="str">
        <f>IF(OCS!E382="","",OCS!E382)</f>
        <v/>
      </c>
      <c r="G383" s="351">
        <f>IF(OCS!F382="","",OCS!F382)</f>
        <v>0</v>
      </c>
      <c r="H383" s="351">
        <f t="shared" si="20"/>
        <v>0</v>
      </c>
      <c r="I383" s="317" t="str">
        <f t="shared" si="23"/>
        <v/>
      </c>
      <c r="J383" s="319">
        <f t="shared" si="21"/>
        <v>0</v>
      </c>
      <c r="K383" s="352" t="str">
        <f t="shared" si="22"/>
        <v/>
      </c>
      <c r="L383" s="320"/>
      <c r="M383" s="321"/>
    </row>
    <row r="384" spans="1:13" ht="20.100000000000001" customHeight="1" x14ac:dyDescent="0.25">
      <c r="A384" s="349">
        <v>378</v>
      </c>
      <c r="B384" s="350" t="str">
        <f>IF(OCS!B383="","",OCS!B383)</f>
        <v/>
      </c>
      <c r="C384" s="350" t="str">
        <f>IF(OCS!C383="","",OCS!C383)</f>
        <v/>
      </c>
      <c r="D384" s="350" t="str">
        <f>IF(OCS!D383="","",OCS!D383)</f>
        <v/>
      </c>
      <c r="E384" s="350"/>
      <c r="F384" s="351" t="str">
        <f>IF(OCS!E383="","",OCS!E383)</f>
        <v/>
      </c>
      <c r="G384" s="351">
        <f>IF(OCS!F383="","",OCS!F383)</f>
        <v>0</v>
      </c>
      <c r="H384" s="351">
        <f t="shared" si="20"/>
        <v>0</v>
      </c>
      <c r="I384" s="317" t="str">
        <f t="shared" si="23"/>
        <v/>
      </c>
      <c r="J384" s="319">
        <f t="shared" si="21"/>
        <v>0</v>
      </c>
      <c r="K384" s="352" t="str">
        <f t="shared" si="22"/>
        <v/>
      </c>
      <c r="L384" s="320"/>
      <c r="M384" s="321"/>
    </row>
    <row r="385" spans="1:13" ht="20.100000000000001" customHeight="1" x14ac:dyDescent="0.25">
      <c r="A385" s="349">
        <v>379</v>
      </c>
      <c r="B385" s="350" t="str">
        <f>IF(OCS!B384="","",OCS!B384)</f>
        <v/>
      </c>
      <c r="C385" s="350" t="str">
        <f>IF(OCS!C384="","",OCS!C384)</f>
        <v/>
      </c>
      <c r="D385" s="350" t="str">
        <f>IF(OCS!D384="","",OCS!D384)</f>
        <v/>
      </c>
      <c r="E385" s="350"/>
      <c r="F385" s="351" t="str">
        <f>IF(OCS!E384="","",OCS!E384)</f>
        <v/>
      </c>
      <c r="G385" s="351">
        <f>IF(OCS!F384="","",OCS!F384)</f>
        <v>0</v>
      </c>
      <c r="H385" s="351">
        <f t="shared" si="20"/>
        <v>0</v>
      </c>
      <c r="I385" s="317" t="str">
        <f t="shared" si="23"/>
        <v/>
      </c>
      <c r="J385" s="319">
        <f t="shared" si="21"/>
        <v>0</v>
      </c>
      <c r="K385" s="352" t="str">
        <f t="shared" si="22"/>
        <v/>
      </c>
      <c r="L385" s="320"/>
      <c r="M385" s="321"/>
    </row>
    <row r="386" spans="1:13" ht="20.100000000000001" customHeight="1" x14ac:dyDescent="0.25">
      <c r="A386" s="349">
        <v>380</v>
      </c>
      <c r="B386" s="350" t="str">
        <f>IF(OCS!B385="","",OCS!B385)</f>
        <v/>
      </c>
      <c r="C386" s="350" t="str">
        <f>IF(OCS!C385="","",OCS!C385)</f>
        <v/>
      </c>
      <c r="D386" s="350" t="str">
        <f>IF(OCS!D385="","",OCS!D385)</f>
        <v/>
      </c>
      <c r="E386" s="350"/>
      <c r="F386" s="351" t="str">
        <f>IF(OCS!E385="","",OCS!E385)</f>
        <v/>
      </c>
      <c r="G386" s="351">
        <f>IF(OCS!F385="","",OCS!F385)</f>
        <v>0</v>
      </c>
      <c r="H386" s="351">
        <f t="shared" si="20"/>
        <v>0</v>
      </c>
      <c r="I386" s="317" t="str">
        <f t="shared" si="23"/>
        <v/>
      </c>
      <c r="J386" s="319">
        <f t="shared" si="21"/>
        <v>0</v>
      </c>
      <c r="K386" s="352" t="str">
        <f t="shared" si="22"/>
        <v/>
      </c>
      <c r="L386" s="320"/>
      <c r="M386" s="321"/>
    </row>
    <row r="387" spans="1:13" ht="20.100000000000001" customHeight="1" x14ac:dyDescent="0.25">
      <c r="A387" s="349">
        <v>381</v>
      </c>
      <c r="B387" s="350" t="str">
        <f>IF(OCS!B386="","",OCS!B386)</f>
        <v/>
      </c>
      <c r="C387" s="350" t="str">
        <f>IF(OCS!C386="","",OCS!C386)</f>
        <v/>
      </c>
      <c r="D387" s="350" t="str">
        <f>IF(OCS!D386="","",OCS!D386)</f>
        <v/>
      </c>
      <c r="E387" s="350"/>
      <c r="F387" s="351" t="str">
        <f>IF(OCS!E386="","",OCS!E386)</f>
        <v/>
      </c>
      <c r="G387" s="351">
        <f>IF(OCS!F386="","",OCS!F386)</f>
        <v>0</v>
      </c>
      <c r="H387" s="351">
        <f t="shared" si="20"/>
        <v>0</v>
      </c>
      <c r="I387" s="317" t="str">
        <f t="shared" si="23"/>
        <v/>
      </c>
      <c r="J387" s="319">
        <f t="shared" si="21"/>
        <v>0</v>
      </c>
      <c r="K387" s="352" t="str">
        <f t="shared" si="22"/>
        <v/>
      </c>
      <c r="L387" s="320"/>
      <c r="M387" s="321"/>
    </row>
    <row r="388" spans="1:13" ht="20.100000000000001" customHeight="1" x14ac:dyDescent="0.25">
      <c r="A388" s="349">
        <v>382</v>
      </c>
      <c r="B388" s="350" t="str">
        <f>IF(OCS!B387="","",OCS!B387)</f>
        <v/>
      </c>
      <c r="C388" s="350" t="str">
        <f>IF(OCS!C387="","",OCS!C387)</f>
        <v/>
      </c>
      <c r="D388" s="350" t="str">
        <f>IF(OCS!D387="","",OCS!D387)</f>
        <v/>
      </c>
      <c r="E388" s="350"/>
      <c r="F388" s="351" t="str">
        <f>IF(OCS!E387="","",OCS!E387)</f>
        <v/>
      </c>
      <c r="G388" s="351">
        <f>IF(OCS!F387="","",OCS!F387)</f>
        <v>0</v>
      </c>
      <c r="H388" s="351">
        <f t="shared" si="20"/>
        <v>0</v>
      </c>
      <c r="I388" s="317" t="str">
        <f t="shared" si="23"/>
        <v/>
      </c>
      <c r="J388" s="319">
        <f t="shared" si="21"/>
        <v>0</v>
      </c>
      <c r="K388" s="352" t="str">
        <f t="shared" si="22"/>
        <v/>
      </c>
      <c r="L388" s="320"/>
      <c r="M388" s="321"/>
    </row>
    <row r="389" spans="1:13" ht="20.100000000000001" customHeight="1" x14ac:dyDescent="0.25">
      <c r="A389" s="349">
        <v>383</v>
      </c>
      <c r="B389" s="350" t="str">
        <f>IF(OCS!B388="","",OCS!B388)</f>
        <v/>
      </c>
      <c r="C389" s="350" t="str">
        <f>IF(OCS!C388="","",OCS!C388)</f>
        <v/>
      </c>
      <c r="D389" s="350" t="str">
        <f>IF(OCS!D388="","",OCS!D388)</f>
        <v/>
      </c>
      <c r="E389" s="350"/>
      <c r="F389" s="351" t="str">
        <f>IF(OCS!E388="","",OCS!E388)</f>
        <v/>
      </c>
      <c r="G389" s="351">
        <f>IF(OCS!F388="","",OCS!F388)</f>
        <v>0</v>
      </c>
      <c r="H389" s="351">
        <f t="shared" si="20"/>
        <v>0</v>
      </c>
      <c r="I389" s="317" t="str">
        <f t="shared" si="23"/>
        <v/>
      </c>
      <c r="J389" s="319">
        <f t="shared" si="21"/>
        <v>0</v>
      </c>
      <c r="K389" s="352" t="str">
        <f t="shared" si="22"/>
        <v/>
      </c>
      <c r="L389" s="320"/>
      <c r="M389" s="321"/>
    </row>
    <row r="390" spans="1:13" ht="20.100000000000001" customHeight="1" x14ac:dyDescent="0.25">
      <c r="A390" s="349">
        <v>384</v>
      </c>
      <c r="B390" s="350" t="str">
        <f>IF(OCS!B389="","",OCS!B389)</f>
        <v/>
      </c>
      <c r="C390" s="350" t="str">
        <f>IF(OCS!C389="","",OCS!C389)</f>
        <v/>
      </c>
      <c r="D390" s="350" t="str">
        <f>IF(OCS!D389="","",OCS!D389)</f>
        <v/>
      </c>
      <c r="E390" s="350"/>
      <c r="F390" s="351" t="str">
        <f>IF(OCS!E389="","",OCS!E389)</f>
        <v/>
      </c>
      <c r="G390" s="351">
        <f>IF(OCS!F389="","",OCS!F389)</f>
        <v>0</v>
      </c>
      <c r="H390" s="351">
        <f t="shared" si="20"/>
        <v>0</v>
      </c>
      <c r="I390" s="317" t="str">
        <f t="shared" si="23"/>
        <v/>
      </c>
      <c r="J390" s="319">
        <f t="shared" si="21"/>
        <v>0</v>
      </c>
      <c r="K390" s="352" t="str">
        <f t="shared" si="22"/>
        <v/>
      </c>
      <c r="L390" s="320"/>
      <c r="M390" s="321"/>
    </row>
    <row r="391" spans="1:13" ht="20.100000000000001" customHeight="1" x14ac:dyDescent="0.25">
      <c r="A391" s="349">
        <v>385</v>
      </c>
      <c r="B391" s="350" t="str">
        <f>IF(OCS!B390="","",OCS!B390)</f>
        <v/>
      </c>
      <c r="C391" s="350" t="str">
        <f>IF(OCS!C390="","",OCS!C390)</f>
        <v/>
      </c>
      <c r="D391" s="350" t="str">
        <f>IF(OCS!D390="","",OCS!D390)</f>
        <v/>
      </c>
      <c r="E391" s="350"/>
      <c r="F391" s="351" t="str">
        <f>IF(OCS!E390="","",OCS!E390)</f>
        <v/>
      </c>
      <c r="G391" s="351">
        <f>IF(OCS!F390="","",OCS!F390)</f>
        <v>0</v>
      </c>
      <c r="H391" s="351">
        <f t="shared" ref="H391:H454" si="24">IFERROR(E391*F391,0)</f>
        <v>0</v>
      </c>
      <c r="I391" s="317" t="str">
        <f t="shared" si="23"/>
        <v/>
      </c>
      <c r="J391" s="319">
        <f t="shared" ref="J391:J454" si="25">IF(H391="","",MIN(H391,G391))</f>
        <v>0</v>
      </c>
      <c r="K391" s="352" t="str">
        <f t="shared" ref="K391:K454" si="26">IF(MIN(H391,J391)=0,"",MIN(H391,J391))</f>
        <v/>
      </c>
      <c r="L391" s="320"/>
      <c r="M391" s="321"/>
    </row>
    <row r="392" spans="1:13" ht="20.100000000000001" customHeight="1" x14ac:dyDescent="0.25">
      <c r="A392" s="349">
        <v>386</v>
      </c>
      <c r="B392" s="350" t="str">
        <f>IF(OCS!B391="","",OCS!B391)</f>
        <v/>
      </c>
      <c r="C392" s="350" t="str">
        <f>IF(OCS!C391="","",OCS!C391)</f>
        <v/>
      </c>
      <c r="D392" s="350" t="str">
        <f>IF(OCS!D391="","",OCS!D391)</f>
        <v/>
      </c>
      <c r="E392" s="350"/>
      <c r="F392" s="351" t="str">
        <f>IF(OCS!E391="","",OCS!E391)</f>
        <v/>
      </c>
      <c r="G392" s="351">
        <f>IF(OCS!F391="","",OCS!F391)</f>
        <v>0</v>
      </c>
      <c r="H392" s="351">
        <f t="shared" si="24"/>
        <v>0</v>
      </c>
      <c r="I392" s="317" t="str">
        <f t="shared" si="23"/>
        <v/>
      </c>
      <c r="J392" s="319">
        <f t="shared" si="25"/>
        <v>0</v>
      </c>
      <c r="K392" s="352" t="str">
        <f t="shared" si="26"/>
        <v/>
      </c>
      <c r="L392" s="320"/>
      <c r="M392" s="321"/>
    </row>
    <row r="393" spans="1:13" ht="20.100000000000001" customHeight="1" x14ac:dyDescent="0.25">
      <c r="A393" s="349">
        <v>387</v>
      </c>
      <c r="B393" s="350" t="str">
        <f>IF(OCS!B392="","",OCS!B392)</f>
        <v/>
      </c>
      <c r="C393" s="350" t="str">
        <f>IF(OCS!C392="","",OCS!C392)</f>
        <v/>
      </c>
      <c r="D393" s="350" t="str">
        <f>IF(OCS!D392="","",OCS!D392)</f>
        <v/>
      </c>
      <c r="E393" s="350"/>
      <c r="F393" s="351" t="str">
        <f>IF(OCS!E392="","",OCS!E392)</f>
        <v/>
      </c>
      <c r="G393" s="351">
        <f>IF(OCS!F392="","",OCS!F392)</f>
        <v>0</v>
      </c>
      <c r="H393" s="351">
        <f t="shared" si="24"/>
        <v>0</v>
      </c>
      <c r="I393" s="317" t="str">
        <f t="shared" ref="I393:I456" si="27">IF(OR(G393="",H393=""),"",IF($H393&gt;G393,"Le montant éligible ne peut être supérieur au montant présenté",""))</f>
        <v/>
      </c>
      <c r="J393" s="319">
        <f t="shared" si="25"/>
        <v>0</v>
      </c>
      <c r="K393" s="352" t="str">
        <f t="shared" si="26"/>
        <v/>
      </c>
      <c r="L393" s="320"/>
      <c r="M393" s="321"/>
    </row>
    <row r="394" spans="1:13" ht="20.100000000000001" customHeight="1" x14ac:dyDescent="0.25">
      <c r="A394" s="349">
        <v>388</v>
      </c>
      <c r="B394" s="350" t="str">
        <f>IF(OCS!B393="","",OCS!B393)</f>
        <v/>
      </c>
      <c r="C394" s="350" t="str">
        <f>IF(OCS!C393="","",OCS!C393)</f>
        <v/>
      </c>
      <c r="D394" s="350" t="str">
        <f>IF(OCS!D393="","",OCS!D393)</f>
        <v/>
      </c>
      <c r="E394" s="350"/>
      <c r="F394" s="351" t="str">
        <f>IF(OCS!E393="","",OCS!E393)</f>
        <v/>
      </c>
      <c r="G394" s="351">
        <f>IF(OCS!F393="","",OCS!F393)</f>
        <v>0</v>
      </c>
      <c r="H394" s="351">
        <f t="shared" si="24"/>
        <v>0</v>
      </c>
      <c r="I394" s="317" t="str">
        <f t="shared" si="27"/>
        <v/>
      </c>
      <c r="J394" s="319">
        <f t="shared" si="25"/>
        <v>0</v>
      </c>
      <c r="K394" s="352" t="str">
        <f t="shared" si="26"/>
        <v/>
      </c>
      <c r="L394" s="320"/>
      <c r="M394" s="321"/>
    </row>
    <row r="395" spans="1:13" ht="20.100000000000001" customHeight="1" x14ac:dyDescent="0.25">
      <c r="A395" s="349">
        <v>389</v>
      </c>
      <c r="B395" s="350" t="str">
        <f>IF(OCS!B394="","",OCS!B394)</f>
        <v/>
      </c>
      <c r="C395" s="350" t="str">
        <f>IF(OCS!C394="","",OCS!C394)</f>
        <v/>
      </c>
      <c r="D395" s="350" t="str">
        <f>IF(OCS!D394="","",OCS!D394)</f>
        <v/>
      </c>
      <c r="E395" s="350"/>
      <c r="F395" s="351" t="str">
        <f>IF(OCS!E394="","",OCS!E394)</f>
        <v/>
      </c>
      <c r="G395" s="351">
        <f>IF(OCS!F394="","",OCS!F394)</f>
        <v>0</v>
      </c>
      <c r="H395" s="351">
        <f t="shared" si="24"/>
        <v>0</v>
      </c>
      <c r="I395" s="317" t="str">
        <f t="shared" si="27"/>
        <v/>
      </c>
      <c r="J395" s="319">
        <f t="shared" si="25"/>
        <v>0</v>
      </c>
      <c r="K395" s="352" t="str">
        <f t="shared" si="26"/>
        <v/>
      </c>
      <c r="L395" s="320"/>
      <c r="M395" s="321"/>
    </row>
    <row r="396" spans="1:13" ht="20.100000000000001" customHeight="1" x14ac:dyDescent="0.25">
      <c r="A396" s="349">
        <v>390</v>
      </c>
      <c r="B396" s="350" t="str">
        <f>IF(OCS!B395="","",OCS!B395)</f>
        <v/>
      </c>
      <c r="C396" s="350" t="str">
        <f>IF(OCS!C395="","",OCS!C395)</f>
        <v/>
      </c>
      <c r="D396" s="350" t="str">
        <f>IF(OCS!D395="","",OCS!D395)</f>
        <v/>
      </c>
      <c r="E396" s="350"/>
      <c r="F396" s="351" t="str">
        <f>IF(OCS!E395="","",OCS!E395)</f>
        <v/>
      </c>
      <c r="G396" s="351">
        <f>IF(OCS!F395="","",OCS!F395)</f>
        <v>0</v>
      </c>
      <c r="H396" s="351">
        <f t="shared" si="24"/>
        <v>0</v>
      </c>
      <c r="I396" s="317" t="str">
        <f t="shared" si="27"/>
        <v/>
      </c>
      <c r="J396" s="319">
        <f t="shared" si="25"/>
        <v>0</v>
      </c>
      <c r="K396" s="352" t="str">
        <f t="shared" si="26"/>
        <v/>
      </c>
      <c r="L396" s="320"/>
      <c r="M396" s="321"/>
    </row>
    <row r="397" spans="1:13" ht="20.100000000000001" customHeight="1" x14ac:dyDescent="0.25">
      <c r="A397" s="349">
        <v>391</v>
      </c>
      <c r="B397" s="350" t="str">
        <f>IF(OCS!B396="","",OCS!B396)</f>
        <v/>
      </c>
      <c r="C397" s="350" t="str">
        <f>IF(OCS!C396="","",OCS!C396)</f>
        <v/>
      </c>
      <c r="D397" s="350" t="str">
        <f>IF(OCS!D396="","",OCS!D396)</f>
        <v/>
      </c>
      <c r="E397" s="350"/>
      <c r="F397" s="351" t="str">
        <f>IF(OCS!E396="","",OCS!E396)</f>
        <v/>
      </c>
      <c r="G397" s="351">
        <f>IF(OCS!F396="","",OCS!F396)</f>
        <v>0</v>
      </c>
      <c r="H397" s="351">
        <f t="shared" si="24"/>
        <v>0</v>
      </c>
      <c r="I397" s="317" t="str">
        <f t="shared" si="27"/>
        <v/>
      </c>
      <c r="J397" s="319">
        <f t="shared" si="25"/>
        <v>0</v>
      </c>
      <c r="K397" s="352" t="str">
        <f t="shared" si="26"/>
        <v/>
      </c>
      <c r="L397" s="320"/>
      <c r="M397" s="321"/>
    </row>
    <row r="398" spans="1:13" ht="20.100000000000001" customHeight="1" x14ac:dyDescent="0.25">
      <c r="A398" s="349">
        <v>392</v>
      </c>
      <c r="B398" s="350" t="str">
        <f>IF(OCS!B397="","",OCS!B397)</f>
        <v/>
      </c>
      <c r="C398" s="350" t="str">
        <f>IF(OCS!C397="","",OCS!C397)</f>
        <v/>
      </c>
      <c r="D398" s="350" t="str">
        <f>IF(OCS!D397="","",OCS!D397)</f>
        <v/>
      </c>
      <c r="E398" s="350"/>
      <c r="F398" s="351" t="str">
        <f>IF(OCS!E397="","",OCS!E397)</f>
        <v/>
      </c>
      <c r="G398" s="351">
        <f>IF(OCS!F397="","",OCS!F397)</f>
        <v>0</v>
      </c>
      <c r="H398" s="351">
        <f t="shared" si="24"/>
        <v>0</v>
      </c>
      <c r="I398" s="317" t="str">
        <f t="shared" si="27"/>
        <v/>
      </c>
      <c r="J398" s="319">
        <f t="shared" si="25"/>
        <v>0</v>
      </c>
      <c r="K398" s="352" t="str">
        <f t="shared" si="26"/>
        <v/>
      </c>
      <c r="L398" s="320"/>
      <c r="M398" s="321"/>
    </row>
    <row r="399" spans="1:13" ht="20.100000000000001" customHeight="1" x14ac:dyDescent="0.25">
      <c r="A399" s="349">
        <v>393</v>
      </c>
      <c r="B399" s="350" t="str">
        <f>IF(OCS!B398="","",OCS!B398)</f>
        <v/>
      </c>
      <c r="C399" s="350" t="str">
        <f>IF(OCS!C398="","",OCS!C398)</f>
        <v/>
      </c>
      <c r="D399" s="350" t="str">
        <f>IF(OCS!D398="","",OCS!D398)</f>
        <v/>
      </c>
      <c r="E399" s="350"/>
      <c r="F399" s="351" t="str">
        <f>IF(OCS!E398="","",OCS!E398)</f>
        <v/>
      </c>
      <c r="G399" s="351">
        <f>IF(OCS!F398="","",OCS!F398)</f>
        <v>0</v>
      </c>
      <c r="H399" s="351">
        <f t="shared" si="24"/>
        <v>0</v>
      </c>
      <c r="I399" s="317" t="str">
        <f t="shared" si="27"/>
        <v/>
      </c>
      <c r="J399" s="319">
        <f t="shared" si="25"/>
        <v>0</v>
      </c>
      <c r="K399" s="352" t="str">
        <f t="shared" si="26"/>
        <v/>
      </c>
      <c r="L399" s="320"/>
      <c r="M399" s="321"/>
    </row>
    <row r="400" spans="1:13" ht="20.100000000000001" customHeight="1" x14ac:dyDescent="0.25">
      <c r="A400" s="349">
        <v>394</v>
      </c>
      <c r="B400" s="350" t="str">
        <f>IF(OCS!B399="","",OCS!B399)</f>
        <v/>
      </c>
      <c r="C400" s="350" t="str">
        <f>IF(OCS!C399="","",OCS!C399)</f>
        <v/>
      </c>
      <c r="D400" s="350" t="str">
        <f>IF(OCS!D399="","",OCS!D399)</f>
        <v/>
      </c>
      <c r="E400" s="350"/>
      <c r="F400" s="351" t="str">
        <f>IF(OCS!E399="","",OCS!E399)</f>
        <v/>
      </c>
      <c r="G400" s="351">
        <f>IF(OCS!F399="","",OCS!F399)</f>
        <v>0</v>
      </c>
      <c r="H400" s="351">
        <f t="shared" si="24"/>
        <v>0</v>
      </c>
      <c r="I400" s="317" t="str">
        <f t="shared" si="27"/>
        <v/>
      </c>
      <c r="J400" s="319">
        <f t="shared" si="25"/>
        <v>0</v>
      </c>
      <c r="K400" s="352" t="str">
        <f t="shared" si="26"/>
        <v/>
      </c>
      <c r="L400" s="320"/>
      <c r="M400" s="321"/>
    </row>
    <row r="401" spans="1:13" ht="20.100000000000001" customHeight="1" x14ac:dyDescent="0.25">
      <c r="A401" s="349">
        <v>395</v>
      </c>
      <c r="B401" s="350" t="str">
        <f>IF(OCS!B400="","",OCS!B400)</f>
        <v/>
      </c>
      <c r="C401" s="350" t="str">
        <f>IF(OCS!C400="","",OCS!C400)</f>
        <v/>
      </c>
      <c r="D401" s="350" t="str">
        <f>IF(OCS!D400="","",OCS!D400)</f>
        <v/>
      </c>
      <c r="E401" s="350"/>
      <c r="F401" s="351" t="str">
        <f>IF(OCS!E400="","",OCS!E400)</f>
        <v/>
      </c>
      <c r="G401" s="351">
        <f>IF(OCS!F400="","",OCS!F400)</f>
        <v>0</v>
      </c>
      <c r="H401" s="351">
        <f t="shared" si="24"/>
        <v>0</v>
      </c>
      <c r="I401" s="317" t="str">
        <f t="shared" si="27"/>
        <v/>
      </c>
      <c r="J401" s="319">
        <f t="shared" si="25"/>
        <v>0</v>
      </c>
      <c r="K401" s="352" t="str">
        <f t="shared" si="26"/>
        <v/>
      </c>
      <c r="L401" s="320"/>
      <c r="M401" s="321"/>
    </row>
    <row r="402" spans="1:13" ht="20.100000000000001" customHeight="1" x14ac:dyDescent="0.25">
      <c r="A402" s="349">
        <v>396</v>
      </c>
      <c r="B402" s="350" t="str">
        <f>IF(OCS!B401="","",OCS!B401)</f>
        <v/>
      </c>
      <c r="C402" s="350" t="str">
        <f>IF(OCS!C401="","",OCS!C401)</f>
        <v/>
      </c>
      <c r="D402" s="350" t="str">
        <f>IF(OCS!D401="","",OCS!D401)</f>
        <v/>
      </c>
      <c r="E402" s="350"/>
      <c r="F402" s="351" t="str">
        <f>IF(OCS!E401="","",OCS!E401)</f>
        <v/>
      </c>
      <c r="G402" s="351">
        <f>IF(OCS!F401="","",OCS!F401)</f>
        <v>0</v>
      </c>
      <c r="H402" s="351">
        <f t="shared" si="24"/>
        <v>0</v>
      </c>
      <c r="I402" s="317" t="str">
        <f t="shared" si="27"/>
        <v/>
      </c>
      <c r="J402" s="319">
        <f t="shared" si="25"/>
        <v>0</v>
      </c>
      <c r="K402" s="352" t="str">
        <f t="shared" si="26"/>
        <v/>
      </c>
      <c r="L402" s="320"/>
      <c r="M402" s="321"/>
    </row>
    <row r="403" spans="1:13" ht="20.100000000000001" customHeight="1" x14ac:dyDescent="0.25">
      <c r="A403" s="349">
        <v>397</v>
      </c>
      <c r="B403" s="350" t="str">
        <f>IF(OCS!B402="","",OCS!B402)</f>
        <v/>
      </c>
      <c r="C403" s="350" t="str">
        <f>IF(OCS!C402="","",OCS!C402)</f>
        <v/>
      </c>
      <c r="D403" s="350" t="str">
        <f>IF(OCS!D402="","",OCS!D402)</f>
        <v/>
      </c>
      <c r="E403" s="350"/>
      <c r="F403" s="351" t="str">
        <f>IF(OCS!E402="","",OCS!E402)</f>
        <v/>
      </c>
      <c r="G403" s="351">
        <f>IF(OCS!F402="","",OCS!F402)</f>
        <v>0</v>
      </c>
      <c r="H403" s="351">
        <f t="shared" si="24"/>
        <v>0</v>
      </c>
      <c r="I403" s="317" t="str">
        <f t="shared" si="27"/>
        <v/>
      </c>
      <c r="J403" s="319">
        <f t="shared" si="25"/>
        <v>0</v>
      </c>
      <c r="K403" s="352" t="str">
        <f t="shared" si="26"/>
        <v/>
      </c>
      <c r="L403" s="320"/>
      <c r="M403" s="321"/>
    </row>
    <row r="404" spans="1:13" ht="20.100000000000001" customHeight="1" x14ac:dyDescent="0.25">
      <c r="A404" s="349">
        <v>398</v>
      </c>
      <c r="B404" s="350" t="str">
        <f>IF(OCS!B403="","",OCS!B403)</f>
        <v/>
      </c>
      <c r="C404" s="350" t="str">
        <f>IF(OCS!C403="","",OCS!C403)</f>
        <v/>
      </c>
      <c r="D404" s="350" t="str">
        <f>IF(OCS!D403="","",OCS!D403)</f>
        <v/>
      </c>
      <c r="E404" s="350"/>
      <c r="F404" s="351" t="str">
        <f>IF(OCS!E403="","",OCS!E403)</f>
        <v/>
      </c>
      <c r="G404" s="351">
        <f>IF(OCS!F403="","",OCS!F403)</f>
        <v>0</v>
      </c>
      <c r="H404" s="351">
        <f t="shared" si="24"/>
        <v>0</v>
      </c>
      <c r="I404" s="317" t="str">
        <f t="shared" si="27"/>
        <v/>
      </c>
      <c r="J404" s="319">
        <f t="shared" si="25"/>
        <v>0</v>
      </c>
      <c r="K404" s="352" t="str">
        <f t="shared" si="26"/>
        <v/>
      </c>
      <c r="L404" s="320"/>
      <c r="M404" s="321"/>
    </row>
    <row r="405" spans="1:13" ht="20.100000000000001" customHeight="1" x14ac:dyDescent="0.25">
      <c r="A405" s="349">
        <v>399</v>
      </c>
      <c r="B405" s="350" t="str">
        <f>IF(OCS!B404="","",OCS!B404)</f>
        <v/>
      </c>
      <c r="C405" s="350" t="str">
        <f>IF(OCS!C404="","",OCS!C404)</f>
        <v/>
      </c>
      <c r="D405" s="350" t="str">
        <f>IF(OCS!D404="","",OCS!D404)</f>
        <v/>
      </c>
      <c r="E405" s="350"/>
      <c r="F405" s="351" t="str">
        <f>IF(OCS!E404="","",OCS!E404)</f>
        <v/>
      </c>
      <c r="G405" s="351">
        <f>IF(OCS!F404="","",OCS!F404)</f>
        <v>0</v>
      </c>
      <c r="H405" s="351">
        <f t="shared" si="24"/>
        <v>0</v>
      </c>
      <c r="I405" s="317" t="str">
        <f t="shared" si="27"/>
        <v/>
      </c>
      <c r="J405" s="319">
        <f t="shared" si="25"/>
        <v>0</v>
      </c>
      <c r="K405" s="352" t="str">
        <f t="shared" si="26"/>
        <v/>
      </c>
      <c r="L405" s="320"/>
      <c r="M405" s="321"/>
    </row>
    <row r="406" spans="1:13" ht="20.100000000000001" customHeight="1" x14ac:dyDescent="0.25">
      <c r="A406" s="349">
        <v>400</v>
      </c>
      <c r="B406" s="350" t="str">
        <f>IF(OCS!B405="","",OCS!B405)</f>
        <v/>
      </c>
      <c r="C406" s="350" t="str">
        <f>IF(OCS!C405="","",OCS!C405)</f>
        <v/>
      </c>
      <c r="D406" s="350" t="str">
        <f>IF(OCS!D405="","",OCS!D405)</f>
        <v/>
      </c>
      <c r="E406" s="350"/>
      <c r="F406" s="351" t="str">
        <f>IF(OCS!E405="","",OCS!E405)</f>
        <v/>
      </c>
      <c r="G406" s="351">
        <f>IF(OCS!F405="","",OCS!F405)</f>
        <v>0</v>
      </c>
      <c r="H406" s="351">
        <f t="shared" si="24"/>
        <v>0</v>
      </c>
      <c r="I406" s="317" t="str">
        <f t="shared" si="27"/>
        <v/>
      </c>
      <c r="J406" s="319">
        <f t="shared" si="25"/>
        <v>0</v>
      </c>
      <c r="K406" s="352" t="str">
        <f t="shared" si="26"/>
        <v/>
      </c>
      <c r="L406" s="320"/>
      <c r="M406" s="321"/>
    </row>
    <row r="407" spans="1:13" ht="20.100000000000001" customHeight="1" x14ac:dyDescent="0.25">
      <c r="A407" s="349">
        <v>401</v>
      </c>
      <c r="B407" s="350" t="str">
        <f>IF(OCS!B406="","",OCS!B406)</f>
        <v/>
      </c>
      <c r="C407" s="350" t="str">
        <f>IF(OCS!C406="","",OCS!C406)</f>
        <v/>
      </c>
      <c r="D407" s="350" t="str">
        <f>IF(OCS!D406="","",OCS!D406)</f>
        <v/>
      </c>
      <c r="E407" s="350"/>
      <c r="F407" s="351" t="str">
        <f>IF(OCS!E406="","",OCS!E406)</f>
        <v/>
      </c>
      <c r="G407" s="351">
        <f>IF(OCS!F406="","",OCS!F406)</f>
        <v>0</v>
      </c>
      <c r="H407" s="351">
        <f t="shared" si="24"/>
        <v>0</v>
      </c>
      <c r="I407" s="317" t="str">
        <f t="shared" si="27"/>
        <v/>
      </c>
      <c r="J407" s="319">
        <f t="shared" si="25"/>
        <v>0</v>
      </c>
      <c r="K407" s="352" t="str">
        <f t="shared" si="26"/>
        <v/>
      </c>
      <c r="L407" s="320"/>
      <c r="M407" s="321"/>
    </row>
    <row r="408" spans="1:13" ht="20.100000000000001" customHeight="1" x14ac:dyDescent="0.25">
      <c r="A408" s="349">
        <v>402</v>
      </c>
      <c r="B408" s="350" t="str">
        <f>IF(OCS!B407="","",OCS!B407)</f>
        <v/>
      </c>
      <c r="C408" s="350" t="str">
        <f>IF(OCS!C407="","",OCS!C407)</f>
        <v/>
      </c>
      <c r="D408" s="350" t="str">
        <f>IF(OCS!D407="","",OCS!D407)</f>
        <v/>
      </c>
      <c r="E408" s="350"/>
      <c r="F408" s="351" t="str">
        <f>IF(OCS!E407="","",OCS!E407)</f>
        <v/>
      </c>
      <c r="G408" s="351">
        <f>IF(OCS!F407="","",OCS!F407)</f>
        <v>0</v>
      </c>
      <c r="H408" s="351">
        <f t="shared" si="24"/>
        <v>0</v>
      </c>
      <c r="I408" s="317" t="str">
        <f t="shared" si="27"/>
        <v/>
      </c>
      <c r="J408" s="319">
        <f t="shared" si="25"/>
        <v>0</v>
      </c>
      <c r="K408" s="352" t="str">
        <f t="shared" si="26"/>
        <v/>
      </c>
      <c r="L408" s="320"/>
      <c r="M408" s="321"/>
    </row>
    <row r="409" spans="1:13" ht="20.100000000000001" customHeight="1" x14ac:dyDescent="0.25">
      <c r="A409" s="349">
        <v>403</v>
      </c>
      <c r="B409" s="350" t="str">
        <f>IF(OCS!B408="","",OCS!B408)</f>
        <v/>
      </c>
      <c r="C409" s="350" t="str">
        <f>IF(OCS!C408="","",OCS!C408)</f>
        <v/>
      </c>
      <c r="D409" s="350" t="str">
        <f>IF(OCS!D408="","",OCS!D408)</f>
        <v/>
      </c>
      <c r="E409" s="350"/>
      <c r="F409" s="351" t="str">
        <f>IF(OCS!E408="","",OCS!E408)</f>
        <v/>
      </c>
      <c r="G409" s="351">
        <f>IF(OCS!F408="","",OCS!F408)</f>
        <v>0</v>
      </c>
      <c r="H409" s="351">
        <f t="shared" si="24"/>
        <v>0</v>
      </c>
      <c r="I409" s="317" t="str">
        <f t="shared" si="27"/>
        <v/>
      </c>
      <c r="J409" s="319">
        <f t="shared" si="25"/>
        <v>0</v>
      </c>
      <c r="K409" s="352" t="str">
        <f t="shared" si="26"/>
        <v/>
      </c>
      <c r="L409" s="320"/>
      <c r="M409" s="321"/>
    </row>
    <row r="410" spans="1:13" ht="20.100000000000001" customHeight="1" x14ac:dyDescent="0.25">
      <c r="A410" s="349">
        <v>404</v>
      </c>
      <c r="B410" s="350" t="str">
        <f>IF(OCS!B409="","",OCS!B409)</f>
        <v/>
      </c>
      <c r="C410" s="350" t="str">
        <f>IF(OCS!C409="","",OCS!C409)</f>
        <v/>
      </c>
      <c r="D410" s="350" t="str">
        <f>IF(OCS!D409="","",OCS!D409)</f>
        <v/>
      </c>
      <c r="E410" s="350"/>
      <c r="F410" s="351" t="str">
        <f>IF(OCS!E409="","",OCS!E409)</f>
        <v/>
      </c>
      <c r="G410" s="351">
        <f>IF(OCS!F409="","",OCS!F409)</f>
        <v>0</v>
      </c>
      <c r="H410" s="351">
        <f t="shared" si="24"/>
        <v>0</v>
      </c>
      <c r="I410" s="317" t="str">
        <f t="shared" si="27"/>
        <v/>
      </c>
      <c r="J410" s="319">
        <f t="shared" si="25"/>
        <v>0</v>
      </c>
      <c r="K410" s="352" t="str">
        <f t="shared" si="26"/>
        <v/>
      </c>
      <c r="L410" s="320"/>
      <c r="M410" s="321"/>
    </row>
    <row r="411" spans="1:13" ht="20.100000000000001" customHeight="1" x14ac:dyDescent="0.25">
      <c r="A411" s="349">
        <v>405</v>
      </c>
      <c r="B411" s="350" t="str">
        <f>IF(OCS!B410="","",OCS!B410)</f>
        <v/>
      </c>
      <c r="C411" s="350" t="str">
        <f>IF(OCS!C410="","",OCS!C410)</f>
        <v/>
      </c>
      <c r="D411" s="350" t="str">
        <f>IF(OCS!D410="","",OCS!D410)</f>
        <v/>
      </c>
      <c r="E411" s="350"/>
      <c r="F411" s="351" t="str">
        <f>IF(OCS!E410="","",OCS!E410)</f>
        <v/>
      </c>
      <c r="G411" s="351">
        <f>IF(OCS!F410="","",OCS!F410)</f>
        <v>0</v>
      </c>
      <c r="H411" s="351">
        <f t="shared" si="24"/>
        <v>0</v>
      </c>
      <c r="I411" s="317" t="str">
        <f t="shared" si="27"/>
        <v/>
      </c>
      <c r="J411" s="319">
        <f t="shared" si="25"/>
        <v>0</v>
      </c>
      <c r="K411" s="352" t="str">
        <f t="shared" si="26"/>
        <v/>
      </c>
      <c r="L411" s="320"/>
      <c r="M411" s="321"/>
    </row>
    <row r="412" spans="1:13" ht="20.100000000000001" customHeight="1" x14ac:dyDescent="0.25">
      <c r="A412" s="349">
        <v>406</v>
      </c>
      <c r="B412" s="350" t="str">
        <f>IF(OCS!B411="","",OCS!B411)</f>
        <v/>
      </c>
      <c r="C412" s="350" t="str">
        <f>IF(OCS!C411="","",OCS!C411)</f>
        <v/>
      </c>
      <c r="D412" s="350" t="str">
        <f>IF(OCS!D411="","",OCS!D411)</f>
        <v/>
      </c>
      <c r="E412" s="350"/>
      <c r="F412" s="351" t="str">
        <f>IF(OCS!E411="","",OCS!E411)</f>
        <v/>
      </c>
      <c r="G412" s="351">
        <f>IF(OCS!F411="","",OCS!F411)</f>
        <v>0</v>
      </c>
      <c r="H412" s="351">
        <f t="shared" si="24"/>
        <v>0</v>
      </c>
      <c r="I412" s="317" t="str">
        <f t="shared" si="27"/>
        <v/>
      </c>
      <c r="J412" s="319">
        <f t="shared" si="25"/>
        <v>0</v>
      </c>
      <c r="K412" s="352" t="str">
        <f t="shared" si="26"/>
        <v/>
      </c>
      <c r="L412" s="320"/>
      <c r="M412" s="321"/>
    </row>
    <row r="413" spans="1:13" ht="20.100000000000001" customHeight="1" x14ac:dyDescent="0.25">
      <c r="A413" s="349">
        <v>407</v>
      </c>
      <c r="B413" s="350" t="str">
        <f>IF(OCS!B412="","",OCS!B412)</f>
        <v/>
      </c>
      <c r="C413" s="350" t="str">
        <f>IF(OCS!C412="","",OCS!C412)</f>
        <v/>
      </c>
      <c r="D413" s="350" t="str">
        <f>IF(OCS!D412="","",OCS!D412)</f>
        <v/>
      </c>
      <c r="E413" s="350"/>
      <c r="F413" s="351" t="str">
        <f>IF(OCS!E412="","",OCS!E412)</f>
        <v/>
      </c>
      <c r="G413" s="351">
        <f>IF(OCS!F412="","",OCS!F412)</f>
        <v>0</v>
      </c>
      <c r="H413" s="351">
        <f t="shared" si="24"/>
        <v>0</v>
      </c>
      <c r="I413" s="317" t="str">
        <f t="shared" si="27"/>
        <v/>
      </c>
      <c r="J413" s="319">
        <f t="shared" si="25"/>
        <v>0</v>
      </c>
      <c r="K413" s="352" t="str">
        <f t="shared" si="26"/>
        <v/>
      </c>
      <c r="L413" s="320"/>
      <c r="M413" s="321"/>
    </row>
    <row r="414" spans="1:13" ht="20.100000000000001" customHeight="1" x14ac:dyDescent="0.25">
      <c r="A414" s="349">
        <v>408</v>
      </c>
      <c r="B414" s="350" t="str">
        <f>IF(OCS!B413="","",OCS!B413)</f>
        <v/>
      </c>
      <c r="C414" s="350" t="str">
        <f>IF(OCS!C413="","",OCS!C413)</f>
        <v/>
      </c>
      <c r="D414" s="350" t="str">
        <f>IF(OCS!D413="","",OCS!D413)</f>
        <v/>
      </c>
      <c r="E414" s="350"/>
      <c r="F414" s="351" t="str">
        <f>IF(OCS!E413="","",OCS!E413)</f>
        <v/>
      </c>
      <c r="G414" s="351">
        <f>IF(OCS!F413="","",OCS!F413)</f>
        <v>0</v>
      </c>
      <c r="H414" s="351">
        <f t="shared" si="24"/>
        <v>0</v>
      </c>
      <c r="I414" s="317" t="str">
        <f t="shared" si="27"/>
        <v/>
      </c>
      <c r="J414" s="319">
        <f t="shared" si="25"/>
        <v>0</v>
      </c>
      <c r="K414" s="352" t="str">
        <f t="shared" si="26"/>
        <v/>
      </c>
      <c r="L414" s="320"/>
      <c r="M414" s="321"/>
    </row>
    <row r="415" spans="1:13" ht="20.100000000000001" customHeight="1" x14ac:dyDescent="0.25">
      <c r="A415" s="349">
        <v>409</v>
      </c>
      <c r="B415" s="350" t="str">
        <f>IF(OCS!B414="","",OCS!B414)</f>
        <v/>
      </c>
      <c r="C415" s="350" t="str">
        <f>IF(OCS!C414="","",OCS!C414)</f>
        <v/>
      </c>
      <c r="D415" s="350" t="str">
        <f>IF(OCS!D414="","",OCS!D414)</f>
        <v/>
      </c>
      <c r="E415" s="350"/>
      <c r="F415" s="351" t="str">
        <f>IF(OCS!E414="","",OCS!E414)</f>
        <v/>
      </c>
      <c r="G415" s="351">
        <f>IF(OCS!F414="","",OCS!F414)</f>
        <v>0</v>
      </c>
      <c r="H415" s="351">
        <f t="shared" si="24"/>
        <v>0</v>
      </c>
      <c r="I415" s="317" t="str">
        <f t="shared" si="27"/>
        <v/>
      </c>
      <c r="J415" s="319">
        <f t="shared" si="25"/>
        <v>0</v>
      </c>
      <c r="K415" s="352" t="str">
        <f t="shared" si="26"/>
        <v/>
      </c>
      <c r="L415" s="320"/>
      <c r="M415" s="321"/>
    </row>
    <row r="416" spans="1:13" ht="20.100000000000001" customHeight="1" x14ac:dyDescent="0.25">
      <c r="A416" s="349">
        <v>410</v>
      </c>
      <c r="B416" s="350" t="str">
        <f>IF(OCS!B415="","",OCS!B415)</f>
        <v/>
      </c>
      <c r="C416" s="350" t="str">
        <f>IF(OCS!C415="","",OCS!C415)</f>
        <v/>
      </c>
      <c r="D416" s="350" t="str">
        <f>IF(OCS!D415="","",OCS!D415)</f>
        <v/>
      </c>
      <c r="E416" s="350"/>
      <c r="F416" s="351" t="str">
        <f>IF(OCS!E415="","",OCS!E415)</f>
        <v/>
      </c>
      <c r="G416" s="351">
        <f>IF(OCS!F415="","",OCS!F415)</f>
        <v>0</v>
      </c>
      <c r="H416" s="351">
        <f t="shared" si="24"/>
        <v>0</v>
      </c>
      <c r="I416" s="317" t="str">
        <f t="shared" si="27"/>
        <v/>
      </c>
      <c r="J416" s="319">
        <f t="shared" si="25"/>
        <v>0</v>
      </c>
      <c r="K416" s="352" t="str">
        <f t="shared" si="26"/>
        <v/>
      </c>
      <c r="L416" s="320"/>
      <c r="M416" s="321"/>
    </row>
    <row r="417" spans="1:13" ht="20.100000000000001" customHeight="1" x14ac:dyDescent="0.25">
      <c r="A417" s="349">
        <v>411</v>
      </c>
      <c r="B417" s="350" t="str">
        <f>IF(OCS!B416="","",OCS!B416)</f>
        <v/>
      </c>
      <c r="C417" s="350" t="str">
        <f>IF(OCS!C416="","",OCS!C416)</f>
        <v/>
      </c>
      <c r="D417" s="350" t="str">
        <f>IF(OCS!D416="","",OCS!D416)</f>
        <v/>
      </c>
      <c r="E417" s="350"/>
      <c r="F417" s="351" t="str">
        <f>IF(OCS!E416="","",OCS!E416)</f>
        <v/>
      </c>
      <c r="G417" s="351">
        <f>IF(OCS!F416="","",OCS!F416)</f>
        <v>0</v>
      </c>
      <c r="H417" s="351">
        <f t="shared" si="24"/>
        <v>0</v>
      </c>
      <c r="I417" s="317" t="str">
        <f t="shared" si="27"/>
        <v/>
      </c>
      <c r="J417" s="319">
        <f t="shared" si="25"/>
        <v>0</v>
      </c>
      <c r="K417" s="352" t="str">
        <f t="shared" si="26"/>
        <v/>
      </c>
      <c r="L417" s="320"/>
      <c r="M417" s="321"/>
    </row>
    <row r="418" spans="1:13" ht="20.100000000000001" customHeight="1" x14ac:dyDescent="0.25">
      <c r="A418" s="349">
        <v>412</v>
      </c>
      <c r="B418" s="350" t="str">
        <f>IF(OCS!B417="","",OCS!B417)</f>
        <v/>
      </c>
      <c r="C418" s="350" t="str">
        <f>IF(OCS!C417="","",OCS!C417)</f>
        <v/>
      </c>
      <c r="D418" s="350" t="str">
        <f>IF(OCS!D417="","",OCS!D417)</f>
        <v/>
      </c>
      <c r="E418" s="350"/>
      <c r="F418" s="351" t="str">
        <f>IF(OCS!E417="","",OCS!E417)</f>
        <v/>
      </c>
      <c r="G418" s="351">
        <f>IF(OCS!F417="","",OCS!F417)</f>
        <v>0</v>
      </c>
      <c r="H418" s="351">
        <f t="shared" si="24"/>
        <v>0</v>
      </c>
      <c r="I418" s="317" t="str">
        <f t="shared" si="27"/>
        <v/>
      </c>
      <c r="J418" s="319">
        <f t="shared" si="25"/>
        <v>0</v>
      </c>
      <c r="K418" s="352" t="str">
        <f t="shared" si="26"/>
        <v/>
      </c>
      <c r="L418" s="320"/>
      <c r="M418" s="321"/>
    </row>
    <row r="419" spans="1:13" ht="20.100000000000001" customHeight="1" x14ac:dyDescent="0.25">
      <c r="A419" s="349">
        <v>413</v>
      </c>
      <c r="B419" s="350" t="str">
        <f>IF(OCS!B418="","",OCS!B418)</f>
        <v/>
      </c>
      <c r="C419" s="350" t="str">
        <f>IF(OCS!C418="","",OCS!C418)</f>
        <v/>
      </c>
      <c r="D419" s="350" t="str">
        <f>IF(OCS!D418="","",OCS!D418)</f>
        <v/>
      </c>
      <c r="E419" s="350"/>
      <c r="F419" s="351" t="str">
        <f>IF(OCS!E418="","",OCS!E418)</f>
        <v/>
      </c>
      <c r="G419" s="351">
        <f>IF(OCS!F418="","",OCS!F418)</f>
        <v>0</v>
      </c>
      <c r="H419" s="351">
        <f t="shared" si="24"/>
        <v>0</v>
      </c>
      <c r="I419" s="317" t="str">
        <f t="shared" si="27"/>
        <v/>
      </c>
      <c r="J419" s="319">
        <f t="shared" si="25"/>
        <v>0</v>
      </c>
      <c r="K419" s="352" t="str">
        <f t="shared" si="26"/>
        <v/>
      </c>
      <c r="L419" s="320"/>
      <c r="M419" s="321"/>
    </row>
    <row r="420" spans="1:13" ht="20.100000000000001" customHeight="1" x14ac:dyDescent="0.25">
      <c r="A420" s="349">
        <v>414</v>
      </c>
      <c r="B420" s="350" t="str">
        <f>IF(OCS!B419="","",OCS!B419)</f>
        <v/>
      </c>
      <c r="C420" s="350" t="str">
        <f>IF(OCS!C419="","",OCS!C419)</f>
        <v/>
      </c>
      <c r="D420" s="350" t="str">
        <f>IF(OCS!D419="","",OCS!D419)</f>
        <v/>
      </c>
      <c r="E420" s="350"/>
      <c r="F420" s="351" t="str">
        <f>IF(OCS!E419="","",OCS!E419)</f>
        <v/>
      </c>
      <c r="G420" s="351">
        <f>IF(OCS!F419="","",OCS!F419)</f>
        <v>0</v>
      </c>
      <c r="H420" s="351">
        <f t="shared" si="24"/>
        <v>0</v>
      </c>
      <c r="I420" s="317" t="str">
        <f t="shared" si="27"/>
        <v/>
      </c>
      <c r="J420" s="319">
        <f t="shared" si="25"/>
        <v>0</v>
      </c>
      <c r="K420" s="352" t="str">
        <f t="shared" si="26"/>
        <v/>
      </c>
      <c r="L420" s="320"/>
      <c r="M420" s="321"/>
    </row>
    <row r="421" spans="1:13" ht="20.100000000000001" customHeight="1" x14ac:dyDescent="0.25">
      <c r="A421" s="349">
        <v>415</v>
      </c>
      <c r="B421" s="350" t="str">
        <f>IF(OCS!B420="","",OCS!B420)</f>
        <v/>
      </c>
      <c r="C421" s="350" t="str">
        <f>IF(OCS!C420="","",OCS!C420)</f>
        <v/>
      </c>
      <c r="D421" s="350" t="str">
        <f>IF(OCS!D420="","",OCS!D420)</f>
        <v/>
      </c>
      <c r="E421" s="350"/>
      <c r="F421" s="351" t="str">
        <f>IF(OCS!E420="","",OCS!E420)</f>
        <v/>
      </c>
      <c r="G421" s="351">
        <f>IF(OCS!F420="","",OCS!F420)</f>
        <v>0</v>
      </c>
      <c r="H421" s="351">
        <f t="shared" si="24"/>
        <v>0</v>
      </c>
      <c r="I421" s="317" t="str">
        <f t="shared" si="27"/>
        <v/>
      </c>
      <c r="J421" s="319">
        <f t="shared" si="25"/>
        <v>0</v>
      </c>
      <c r="K421" s="352" t="str">
        <f t="shared" si="26"/>
        <v/>
      </c>
      <c r="L421" s="320"/>
      <c r="M421" s="321"/>
    </row>
    <row r="422" spans="1:13" ht="20.100000000000001" customHeight="1" x14ac:dyDescent="0.25">
      <c r="A422" s="349">
        <v>416</v>
      </c>
      <c r="B422" s="350" t="str">
        <f>IF(OCS!B421="","",OCS!B421)</f>
        <v/>
      </c>
      <c r="C422" s="350" t="str">
        <f>IF(OCS!C421="","",OCS!C421)</f>
        <v/>
      </c>
      <c r="D422" s="350" t="str">
        <f>IF(OCS!D421="","",OCS!D421)</f>
        <v/>
      </c>
      <c r="E422" s="350"/>
      <c r="F422" s="351" t="str">
        <f>IF(OCS!E421="","",OCS!E421)</f>
        <v/>
      </c>
      <c r="G422" s="351">
        <f>IF(OCS!F421="","",OCS!F421)</f>
        <v>0</v>
      </c>
      <c r="H422" s="351">
        <f t="shared" si="24"/>
        <v>0</v>
      </c>
      <c r="I422" s="317" t="str">
        <f t="shared" si="27"/>
        <v/>
      </c>
      <c r="J422" s="319">
        <f t="shared" si="25"/>
        <v>0</v>
      </c>
      <c r="K422" s="352" t="str">
        <f t="shared" si="26"/>
        <v/>
      </c>
      <c r="L422" s="320"/>
      <c r="M422" s="321"/>
    </row>
    <row r="423" spans="1:13" ht="20.100000000000001" customHeight="1" x14ac:dyDescent="0.25">
      <c r="A423" s="349">
        <v>417</v>
      </c>
      <c r="B423" s="350" t="str">
        <f>IF(OCS!B422="","",OCS!B422)</f>
        <v/>
      </c>
      <c r="C423" s="350" t="str">
        <f>IF(OCS!C422="","",OCS!C422)</f>
        <v/>
      </c>
      <c r="D423" s="350" t="str">
        <f>IF(OCS!D422="","",OCS!D422)</f>
        <v/>
      </c>
      <c r="E423" s="350"/>
      <c r="F423" s="351" t="str">
        <f>IF(OCS!E422="","",OCS!E422)</f>
        <v/>
      </c>
      <c r="G423" s="351">
        <f>IF(OCS!F422="","",OCS!F422)</f>
        <v>0</v>
      </c>
      <c r="H423" s="351">
        <f t="shared" si="24"/>
        <v>0</v>
      </c>
      <c r="I423" s="317" t="str">
        <f t="shared" si="27"/>
        <v/>
      </c>
      <c r="J423" s="319">
        <f t="shared" si="25"/>
        <v>0</v>
      </c>
      <c r="K423" s="352" t="str">
        <f t="shared" si="26"/>
        <v/>
      </c>
      <c r="L423" s="320"/>
      <c r="M423" s="321"/>
    </row>
    <row r="424" spans="1:13" ht="20.100000000000001" customHeight="1" x14ac:dyDescent="0.25">
      <c r="A424" s="349">
        <v>418</v>
      </c>
      <c r="B424" s="350" t="str">
        <f>IF(OCS!B423="","",OCS!B423)</f>
        <v/>
      </c>
      <c r="C424" s="350" t="str">
        <f>IF(OCS!C423="","",OCS!C423)</f>
        <v/>
      </c>
      <c r="D424" s="350" t="str">
        <f>IF(OCS!D423="","",OCS!D423)</f>
        <v/>
      </c>
      <c r="E424" s="350"/>
      <c r="F424" s="351" t="str">
        <f>IF(OCS!E423="","",OCS!E423)</f>
        <v/>
      </c>
      <c r="G424" s="351">
        <f>IF(OCS!F423="","",OCS!F423)</f>
        <v>0</v>
      </c>
      <c r="H424" s="351">
        <f t="shared" si="24"/>
        <v>0</v>
      </c>
      <c r="I424" s="317" t="str">
        <f t="shared" si="27"/>
        <v/>
      </c>
      <c r="J424" s="319">
        <f t="shared" si="25"/>
        <v>0</v>
      </c>
      <c r="K424" s="352" t="str">
        <f t="shared" si="26"/>
        <v/>
      </c>
      <c r="L424" s="320"/>
      <c r="M424" s="321"/>
    </row>
    <row r="425" spans="1:13" ht="20.100000000000001" customHeight="1" x14ac:dyDescent="0.25">
      <c r="A425" s="349">
        <v>419</v>
      </c>
      <c r="B425" s="350" t="str">
        <f>IF(OCS!B424="","",OCS!B424)</f>
        <v/>
      </c>
      <c r="C425" s="350" t="str">
        <f>IF(OCS!C424="","",OCS!C424)</f>
        <v/>
      </c>
      <c r="D425" s="350" t="str">
        <f>IF(OCS!D424="","",OCS!D424)</f>
        <v/>
      </c>
      <c r="E425" s="350"/>
      <c r="F425" s="351" t="str">
        <f>IF(OCS!E424="","",OCS!E424)</f>
        <v/>
      </c>
      <c r="G425" s="351">
        <f>IF(OCS!F424="","",OCS!F424)</f>
        <v>0</v>
      </c>
      <c r="H425" s="351">
        <f t="shared" si="24"/>
        <v>0</v>
      </c>
      <c r="I425" s="317" t="str">
        <f t="shared" si="27"/>
        <v/>
      </c>
      <c r="J425" s="319">
        <f t="shared" si="25"/>
        <v>0</v>
      </c>
      <c r="K425" s="352" t="str">
        <f t="shared" si="26"/>
        <v/>
      </c>
      <c r="L425" s="320"/>
      <c r="M425" s="321"/>
    </row>
    <row r="426" spans="1:13" ht="20.100000000000001" customHeight="1" x14ac:dyDescent="0.25">
      <c r="A426" s="349">
        <v>420</v>
      </c>
      <c r="B426" s="350" t="str">
        <f>IF(OCS!B425="","",OCS!B425)</f>
        <v/>
      </c>
      <c r="C426" s="350" t="str">
        <f>IF(OCS!C425="","",OCS!C425)</f>
        <v/>
      </c>
      <c r="D426" s="350" t="str">
        <f>IF(OCS!D425="","",OCS!D425)</f>
        <v/>
      </c>
      <c r="E426" s="350"/>
      <c r="F426" s="351" t="str">
        <f>IF(OCS!E425="","",OCS!E425)</f>
        <v/>
      </c>
      <c r="G426" s="351">
        <f>IF(OCS!F425="","",OCS!F425)</f>
        <v>0</v>
      </c>
      <c r="H426" s="351">
        <f t="shared" si="24"/>
        <v>0</v>
      </c>
      <c r="I426" s="317" t="str">
        <f t="shared" si="27"/>
        <v/>
      </c>
      <c r="J426" s="319">
        <f t="shared" si="25"/>
        <v>0</v>
      </c>
      <c r="K426" s="352" t="str">
        <f t="shared" si="26"/>
        <v/>
      </c>
      <c r="L426" s="320"/>
      <c r="M426" s="321"/>
    </row>
    <row r="427" spans="1:13" ht="20.100000000000001" customHeight="1" x14ac:dyDescent="0.25">
      <c r="A427" s="349">
        <v>421</v>
      </c>
      <c r="B427" s="350" t="str">
        <f>IF(OCS!B426="","",OCS!B426)</f>
        <v/>
      </c>
      <c r="C427" s="350" t="str">
        <f>IF(OCS!C426="","",OCS!C426)</f>
        <v/>
      </c>
      <c r="D427" s="350" t="str">
        <f>IF(OCS!D426="","",OCS!D426)</f>
        <v/>
      </c>
      <c r="E427" s="350"/>
      <c r="F427" s="351" t="str">
        <f>IF(OCS!E426="","",OCS!E426)</f>
        <v/>
      </c>
      <c r="G427" s="351">
        <f>IF(OCS!F426="","",OCS!F426)</f>
        <v>0</v>
      </c>
      <c r="H427" s="351">
        <f t="shared" si="24"/>
        <v>0</v>
      </c>
      <c r="I427" s="317" t="str">
        <f t="shared" si="27"/>
        <v/>
      </c>
      <c r="J427" s="319">
        <f t="shared" si="25"/>
        <v>0</v>
      </c>
      <c r="K427" s="352" t="str">
        <f t="shared" si="26"/>
        <v/>
      </c>
      <c r="L427" s="320"/>
      <c r="M427" s="321"/>
    </row>
    <row r="428" spans="1:13" ht="20.100000000000001" customHeight="1" x14ac:dyDescent="0.25">
      <c r="A428" s="349">
        <v>422</v>
      </c>
      <c r="B428" s="350" t="str">
        <f>IF(OCS!B427="","",OCS!B427)</f>
        <v/>
      </c>
      <c r="C428" s="350" t="str">
        <f>IF(OCS!C427="","",OCS!C427)</f>
        <v/>
      </c>
      <c r="D428" s="350" t="str">
        <f>IF(OCS!D427="","",OCS!D427)</f>
        <v/>
      </c>
      <c r="E428" s="350"/>
      <c r="F428" s="351" t="str">
        <f>IF(OCS!E427="","",OCS!E427)</f>
        <v/>
      </c>
      <c r="G428" s="351">
        <f>IF(OCS!F427="","",OCS!F427)</f>
        <v>0</v>
      </c>
      <c r="H428" s="351">
        <f t="shared" si="24"/>
        <v>0</v>
      </c>
      <c r="I428" s="317" t="str">
        <f t="shared" si="27"/>
        <v/>
      </c>
      <c r="J428" s="319">
        <f t="shared" si="25"/>
        <v>0</v>
      </c>
      <c r="K428" s="352" t="str">
        <f t="shared" si="26"/>
        <v/>
      </c>
      <c r="L428" s="320"/>
      <c r="M428" s="321"/>
    </row>
    <row r="429" spans="1:13" ht="20.100000000000001" customHeight="1" x14ac:dyDescent="0.25">
      <c r="A429" s="349">
        <v>423</v>
      </c>
      <c r="B429" s="350" t="str">
        <f>IF(OCS!B428="","",OCS!B428)</f>
        <v/>
      </c>
      <c r="C429" s="350" t="str">
        <f>IF(OCS!C428="","",OCS!C428)</f>
        <v/>
      </c>
      <c r="D429" s="350" t="str">
        <f>IF(OCS!D428="","",OCS!D428)</f>
        <v/>
      </c>
      <c r="E429" s="350"/>
      <c r="F429" s="351" t="str">
        <f>IF(OCS!E428="","",OCS!E428)</f>
        <v/>
      </c>
      <c r="G429" s="351">
        <f>IF(OCS!F428="","",OCS!F428)</f>
        <v>0</v>
      </c>
      <c r="H429" s="351">
        <f t="shared" si="24"/>
        <v>0</v>
      </c>
      <c r="I429" s="317" t="str">
        <f t="shared" si="27"/>
        <v/>
      </c>
      <c r="J429" s="319">
        <f t="shared" si="25"/>
        <v>0</v>
      </c>
      <c r="K429" s="352" t="str">
        <f t="shared" si="26"/>
        <v/>
      </c>
      <c r="L429" s="320"/>
      <c r="M429" s="321"/>
    </row>
    <row r="430" spans="1:13" ht="20.100000000000001" customHeight="1" x14ac:dyDescent="0.25">
      <c r="A430" s="349">
        <v>424</v>
      </c>
      <c r="B430" s="350" t="str">
        <f>IF(OCS!B429="","",OCS!B429)</f>
        <v/>
      </c>
      <c r="C430" s="350" t="str">
        <f>IF(OCS!C429="","",OCS!C429)</f>
        <v/>
      </c>
      <c r="D430" s="350" t="str">
        <f>IF(OCS!D429="","",OCS!D429)</f>
        <v/>
      </c>
      <c r="E430" s="350"/>
      <c r="F430" s="351" t="str">
        <f>IF(OCS!E429="","",OCS!E429)</f>
        <v/>
      </c>
      <c r="G430" s="351">
        <f>IF(OCS!F429="","",OCS!F429)</f>
        <v>0</v>
      </c>
      <c r="H430" s="351">
        <f t="shared" si="24"/>
        <v>0</v>
      </c>
      <c r="I430" s="317" t="str">
        <f t="shared" si="27"/>
        <v/>
      </c>
      <c r="J430" s="319">
        <f t="shared" si="25"/>
        <v>0</v>
      </c>
      <c r="K430" s="352" t="str">
        <f t="shared" si="26"/>
        <v/>
      </c>
      <c r="L430" s="320"/>
      <c r="M430" s="321"/>
    </row>
    <row r="431" spans="1:13" ht="20.100000000000001" customHeight="1" x14ac:dyDescent="0.25">
      <c r="A431" s="349">
        <v>425</v>
      </c>
      <c r="B431" s="350" t="str">
        <f>IF(OCS!B430="","",OCS!B430)</f>
        <v/>
      </c>
      <c r="C431" s="350" t="str">
        <f>IF(OCS!C430="","",OCS!C430)</f>
        <v/>
      </c>
      <c r="D431" s="350" t="str">
        <f>IF(OCS!D430="","",OCS!D430)</f>
        <v/>
      </c>
      <c r="E431" s="350"/>
      <c r="F431" s="351" t="str">
        <f>IF(OCS!E430="","",OCS!E430)</f>
        <v/>
      </c>
      <c r="G431" s="351">
        <f>IF(OCS!F430="","",OCS!F430)</f>
        <v>0</v>
      </c>
      <c r="H431" s="351">
        <f t="shared" si="24"/>
        <v>0</v>
      </c>
      <c r="I431" s="317" t="str">
        <f t="shared" si="27"/>
        <v/>
      </c>
      <c r="J431" s="319">
        <f t="shared" si="25"/>
        <v>0</v>
      </c>
      <c r="K431" s="352" t="str">
        <f t="shared" si="26"/>
        <v/>
      </c>
      <c r="L431" s="320"/>
      <c r="M431" s="321"/>
    </row>
    <row r="432" spans="1:13" ht="20.100000000000001" customHeight="1" x14ac:dyDescent="0.25">
      <c r="A432" s="349">
        <v>426</v>
      </c>
      <c r="B432" s="350" t="str">
        <f>IF(OCS!B431="","",OCS!B431)</f>
        <v/>
      </c>
      <c r="C432" s="350" t="str">
        <f>IF(OCS!C431="","",OCS!C431)</f>
        <v/>
      </c>
      <c r="D432" s="350" t="str">
        <f>IF(OCS!D431="","",OCS!D431)</f>
        <v/>
      </c>
      <c r="E432" s="350"/>
      <c r="F432" s="351" t="str">
        <f>IF(OCS!E431="","",OCS!E431)</f>
        <v/>
      </c>
      <c r="G432" s="351">
        <f>IF(OCS!F431="","",OCS!F431)</f>
        <v>0</v>
      </c>
      <c r="H432" s="351">
        <f t="shared" si="24"/>
        <v>0</v>
      </c>
      <c r="I432" s="317" t="str">
        <f t="shared" si="27"/>
        <v/>
      </c>
      <c r="J432" s="319">
        <f t="shared" si="25"/>
        <v>0</v>
      </c>
      <c r="K432" s="352" t="str">
        <f t="shared" si="26"/>
        <v/>
      </c>
      <c r="L432" s="320"/>
      <c r="M432" s="321"/>
    </row>
    <row r="433" spans="1:13" ht="20.100000000000001" customHeight="1" x14ac:dyDescent="0.25">
      <c r="A433" s="349">
        <v>427</v>
      </c>
      <c r="B433" s="350" t="str">
        <f>IF(OCS!B432="","",OCS!B432)</f>
        <v/>
      </c>
      <c r="C433" s="350" t="str">
        <f>IF(OCS!C432="","",OCS!C432)</f>
        <v/>
      </c>
      <c r="D433" s="350" t="str">
        <f>IF(OCS!D432="","",OCS!D432)</f>
        <v/>
      </c>
      <c r="E433" s="350"/>
      <c r="F433" s="351" t="str">
        <f>IF(OCS!E432="","",OCS!E432)</f>
        <v/>
      </c>
      <c r="G433" s="351">
        <f>IF(OCS!F432="","",OCS!F432)</f>
        <v>0</v>
      </c>
      <c r="H433" s="351">
        <f t="shared" si="24"/>
        <v>0</v>
      </c>
      <c r="I433" s="317" t="str">
        <f t="shared" si="27"/>
        <v/>
      </c>
      <c r="J433" s="319">
        <f t="shared" si="25"/>
        <v>0</v>
      </c>
      <c r="K433" s="352" t="str">
        <f t="shared" si="26"/>
        <v/>
      </c>
      <c r="L433" s="320"/>
      <c r="M433" s="321"/>
    </row>
    <row r="434" spans="1:13" ht="20.100000000000001" customHeight="1" x14ac:dyDescent="0.25">
      <c r="A434" s="349">
        <v>428</v>
      </c>
      <c r="B434" s="350" t="str">
        <f>IF(OCS!B433="","",OCS!B433)</f>
        <v/>
      </c>
      <c r="C434" s="350" t="str">
        <f>IF(OCS!C433="","",OCS!C433)</f>
        <v/>
      </c>
      <c r="D434" s="350" t="str">
        <f>IF(OCS!D433="","",OCS!D433)</f>
        <v/>
      </c>
      <c r="E434" s="350"/>
      <c r="F434" s="351" t="str">
        <f>IF(OCS!E433="","",OCS!E433)</f>
        <v/>
      </c>
      <c r="G434" s="351">
        <f>IF(OCS!F433="","",OCS!F433)</f>
        <v>0</v>
      </c>
      <c r="H434" s="351">
        <f t="shared" si="24"/>
        <v>0</v>
      </c>
      <c r="I434" s="317" t="str">
        <f t="shared" si="27"/>
        <v/>
      </c>
      <c r="J434" s="319">
        <f t="shared" si="25"/>
        <v>0</v>
      </c>
      <c r="K434" s="352" t="str">
        <f t="shared" si="26"/>
        <v/>
      </c>
      <c r="L434" s="320"/>
      <c r="M434" s="321"/>
    </row>
    <row r="435" spans="1:13" ht="20.100000000000001" customHeight="1" x14ac:dyDescent="0.25">
      <c r="A435" s="349">
        <v>429</v>
      </c>
      <c r="B435" s="350" t="str">
        <f>IF(OCS!B434="","",OCS!B434)</f>
        <v/>
      </c>
      <c r="C435" s="350" t="str">
        <f>IF(OCS!C434="","",OCS!C434)</f>
        <v/>
      </c>
      <c r="D435" s="350" t="str">
        <f>IF(OCS!D434="","",OCS!D434)</f>
        <v/>
      </c>
      <c r="E435" s="350"/>
      <c r="F435" s="351" t="str">
        <f>IF(OCS!E434="","",OCS!E434)</f>
        <v/>
      </c>
      <c r="G435" s="351">
        <f>IF(OCS!F434="","",OCS!F434)</f>
        <v>0</v>
      </c>
      <c r="H435" s="351">
        <f t="shared" si="24"/>
        <v>0</v>
      </c>
      <c r="I435" s="317" t="str">
        <f t="shared" si="27"/>
        <v/>
      </c>
      <c r="J435" s="319">
        <f t="shared" si="25"/>
        <v>0</v>
      </c>
      <c r="K435" s="352" t="str">
        <f t="shared" si="26"/>
        <v/>
      </c>
      <c r="L435" s="320"/>
      <c r="M435" s="321"/>
    </row>
    <row r="436" spans="1:13" ht="20.100000000000001" customHeight="1" x14ac:dyDescent="0.25">
      <c r="A436" s="349">
        <v>430</v>
      </c>
      <c r="B436" s="350" t="str">
        <f>IF(OCS!B435="","",OCS!B435)</f>
        <v/>
      </c>
      <c r="C436" s="350" t="str">
        <f>IF(OCS!C435="","",OCS!C435)</f>
        <v/>
      </c>
      <c r="D436" s="350" t="str">
        <f>IF(OCS!D435="","",OCS!D435)</f>
        <v/>
      </c>
      <c r="E436" s="350"/>
      <c r="F436" s="351" t="str">
        <f>IF(OCS!E435="","",OCS!E435)</f>
        <v/>
      </c>
      <c r="G436" s="351">
        <f>IF(OCS!F435="","",OCS!F435)</f>
        <v>0</v>
      </c>
      <c r="H436" s="351">
        <f t="shared" si="24"/>
        <v>0</v>
      </c>
      <c r="I436" s="317" t="str">
        <f t="shared" si="27"/>
        <v/>
      </c>
      <c r="J436" s="319">
        <f t="shared" si="25"/>
        <v>0</v>
      </c>
      <c r="K436" s="352" t="str">
        <f t="shared" si="26"/>
        <v/>
      </c>
      <c r="L436" s="320"/>
      <c r="M436" s="321"/>
    </row>
    <row r="437" spans="1:13" ht="20.100000000000001" customHeight="1" x14ac:dyDescent="0.25">
      <c r="A437" s="349">
        <v>431</v>
      </c>
      <c r="B437" s="350" t="str">
        <f>IF(OCS!B436="","",OCS!B436)</f>
        <v/>
      </c>
      <c r="C437" s="350" t="str">
        <f>IF(OCS!C436="","",OCS!C436)</f>
        <v/>
      </c>
      <c r="D437" s="350" t="str">
        <f>IF(OCS!D436="","",OCS!D436)</f>
        <v/>
      </c>
      <c r="E437" s="350"/>
      <c r="F437" s="351" t="str">
        <f>IF(OCS!E436="","",OCS!E436)</f>
        <v/>
      </c>
      <c r="G437" s="351">
        <f>IF(OCS!F436="","",OCS!F436)</f>
        <v>0</v>
      </c>
      <c r="H437" s="351">
        <f t="shared" si="24"/>
        <v>0</v>
      </c>
      <c r="I437" s="317" t="str">
        <f t="shared" si="27"/>
        <v/>
      </c>
      <c r="J437" s="319">
        <f t="shared" si="25"/>
        <v>0</v>
      </c>
      <c r="K437" s="352" t="str">
        <f t="shared" si="26"/>
        <v/>
      </c>
      <c r="L437" s="320"/>
      <c r="M437" s="321"/>
    </row>
    <row r="438" spans="1:13" ht="20.100000000000001" customHeight="1" x14ac:dyDescent="0.25">
      <c r="A438" s="349">
        <v>432</v>
      </c>
      <c r="B438" s="350" t="str">
        <f>IF(OCS!B437="","",OCS!B437)</f>
        <v/>
      </c>
      <c r="C438" s="350" t="str">
        <f>IF(OCS!C437="","",OCS!C437)</f>
        <v/>
      </c>
      <c r="D438" s="350" t="str">
        <f>IF(OCS!D437="","",OCS!D437)</f>
        <v/>
      </c>
      <c r="E438" s="350"/>
      <c r="F438" s="351" t="str">
        <f>IF(OCS!E437="","",OCS!E437)</f>
        <v/>
      </c>
      <c r="G438" s="351">
        <f>IF(OCS!F437="","",OCS!F437)</f>
        <v>0</v>
      </c>
      <c r="H438" s="351">
        <f t="shared" si="24"/>
        <v>0</v>
      </c>
      <c r="I438" s="317" t="str">
        <f t="shared" si="27"/>
        <v/>
      </c>
      <c r="J438" s="319">
        <f t="shared" si="25"/>
        <v>0</v>
      </c>
      <c r="K438" s="352" t="str">
        <f t="shared" si="26"/>
        <v/>
      </c>
      <c r="L438" s="320"/>
      <c r="M438" s="321"/>
    </row>
    <row r="439" spans="1:13" ht="20.100000000000001" customHeight="1" x14ac:dyDescent="0.25">
      <c r="A439" s="349">
        <v>433</v>
      </c>
      <c r="B439" s="350" t="str">
        <f>IF(OCS!B438="","",OCS!B438)</f>
        <v/>
      </c>
      <c r="C439" s="350" t="str">
        <f>IF(OCS!C438="","",OCS!C438)</f>
        <v/>
      </c>
      <c r="D439" s="350" t="str">
        <f>IF(OCS!D438="","",OCS!D438)</f>
        <v/>
      </c>
      <c r="E439" s="350"/>
      <c r="F439" s="351" t="str">
        <f>IF(OCS!E438="","",OCS!E438)</f>
        <v/>
      </c>
      <c r="G439" s="351">
        <f>IF(OCS!F438="","",OCS!F438)</f>
        <v>0</v>
      </c>
      <c r="H439" s="351">
        <f t="shared" si="24"/>
        <v>0</v>
      </c>
      <c r="I439" s="317" t="str">
        <f t="shared" si="27"/>
        <v/>
      </c>
      <c r="J439" s="319">
        <f t="shared" si="25"/>
        <v>0</v>
      </c>
      <c r="K439" s="352" t="str">
        <f t="shared" si="26"/>
        <v/>
      </c>
      <c r="L439" s="320"/>
      <c r="M439" s="321"/>
    </row>
    <row r="440" spans="1:13" ht="20.100000000000001" customHeight="1" x14ac:dyDescent="0.25">
      <c r="A440" s="349">
        <v>434</v>
      </c>
      <c r="B440" s="350" t="str">
        <f>IF(OCS!B439="","",OCS!B439)</f>
        <v/>
      </c>
      <c r="C440" s="350" t="str">
        <f>IF(OCS!C439="","",OCS!C439)</f>
        <v/>
      </c>
      <c r="D440" s="350" t="str">
        <f>IF(OCS!D439="","",OCS!D439)</f>
        <v/>
      </c>
      <c r="E440" s="350"/>
      <c r="F440" s="351" t="str">
        <f>IF(OCS!E439="","",OCS!E439)</f>
        <v/>
      </c>
      <c r="G440" s="351">
        <f>IF(OCS!F439="","",OCS!F439)</f>
        <v>0</v>
      </c>
      <c r="H440" s="351">
        <f t="shared" si="24"/>
        <v>0</v>
      </c>
      <c r="I440" s="317" t="str">
        <f t="shared" si="27"/>
        <v/>
      </c>
      <c r="J440" s="319">
        <f t="shared" si="25"/>
        <v>0</v>
      </c>
      <c r="K440" s="352" t="str">
        <f t="shared" si="26"/>
        <v/>
      </c>
      <c r="L440" s="320"/>
      <c r="M440" s="321"/>
    </row>
    <row r="441" spans="1:13" ht="20.100000000000001" customHeight="1" x14ac:dyDescent="0.25">
      <c r="A441" s="349">
        <v>435</v>
      </c>
      <c r="B441" s="350" t="str">
        <f>IF(OCS!B440="","",OCS!B440)</f>
        <v/>
      </c>
      <c r="C441" s="350" t="str">
        <f>IF(OCS!C440="","",OCS!C440)</f>
        <v/>
      </c>
      <c r="D441" s="350" t="str">
        <f>IF(OCS!D440="","",OCS!D440)</f>
        <v/>
      </c>
      <c r="E441" s="350"/>
      <c r="F441" s="351" t="str">
        <f>IF(OCS!E440="","",OCS!E440)</f>
        <v/>
      </c>
      <c r="G441" s="351">
        <f>IF(OCS!F440="","",OCS!F440)</f>
        <v>0</v>
      </c>
      <c r="H441" s="351">
        <f t="shared" si="24"/>
        <v>0</v>
      </c>
      <c r="I441" s="317" t="str">
        <f t="shared" si="27"/>
        <v/>
      </c>
      <c r="J441" s="319">
        <f t="shared" si="25"/>
        <v>0</v>
      </c>
      <c r="K441" s="352" t="str">
        <f t="shared" si="26"/>
        <v/>
      </c>
      <c r="L441" s="320"/>
      <c r="M441" s="321"/>
    </row>
    <row r="442" spans="1:13" ht="20.100000000000001" customHeight="1" x14ac:dyDescent="0.25">
      <c r="A442" s="349">
        <v>436</v>
      </c>
      <c r="B442" s="350" t="str">
        <f>IF(OCS!B441="","",OCS!B441)</f>
        <v/>
      </c>
      <c r="C442" s="350" t="str">
        <f>IF(OCS!C441="","",OCS!C441)</f>
        <v/>
      </c>
      <c r="D442" s="350" t="str">
        <f>IF(OCS!D441="","",OCS!D441)</f>
        <v/>
      </c>
      <c r="E442" s="350"/>
      <c r="F442" s="351" t="str">
        <f>IF(OCS!E441="","",OCS!E441)</f>
        <v/>
      </c>
      <c r="G442" s="351">
        <f>IF(OCS!F441="","",OCS!F441)</f>
        <v>0</v>
      </c>
      <c r="H442" s="351">
        <f t="shared" si="24"/>
        <v>0</v>
      </c>
      <c r="I442" s="317" t="str">
        <f t="shared" si="27"/>
        <v/>
      </c>
      <c r="J442" s="319">
        <f t="shared" si="25"/>
        <v>0</v>
      </c>
      <c r="K442" s="352" t="str">
        <f t="shared" si="26"/>
        <v/>
      </c>
      <c r="L442" s="320"/>
      <c r="M442" s="321"/>
    </row>
    <row r="443" spans="1:13" ht="20.100000000000001" customHeight="1" x14ac:dyDescent="0.25">
      <c r="A443" s="349">
        <v>437</v>
      </c>
      <c r="B443" s="350" t="str">
        <f>IF(OCS!B442="","",OCS!B442)</f>
        <v/>
      </c>
      <c r="C443" s="350" t="str">
        <f>IF(OCS!C442="","",OCS!C442)</f>
        <v/>
      </c>
      <c r="D443" s="350" t="str">
        <f>IF(OCS!D442="","",OCS!D442)</f>
        <v/>
      </c>
      <c r="E443" s="350"/>
      <c r="F443" s="351" t="str">
        <f>IF(OCS!E442="","",OCS!E442)</f>
        <v/>
      </c>
      <c r="G443" s="351">
        <f>IF(OCS!F442="","",OCS!F442)</f>
        <v>0</v>
      </c>
      <c r="H443" s="351">
        <f t="shared" si="24"/>
        <v>0</v>
      </c>
      <c r="I443" s="317" t="str">
        <f t="shared" si="27"/>
        <v/>
      </c>
      <c r="J443" s="319">
        <f t="shared" si="25"/>
        <v>0</v>
      </c>
      <c r="K443" s="352" t="str">
        <f t="shared" si="26"/>
        <v/>
      </c>
      <c r="L443" s="320"/>
      <c r="M443" s="321"/>
    </row>
    <row r="444" spans="1:13" ht="20.100000000000001" customHeight="1" x14ac:dyDescent="0.25">
      <c r="A444" s="349">
        <v>438</v>
      </c>
      <c r="B444" s="350" t="str">
        <f>IF(OCS!B443="","",OCS!B443)</f>
        <v/>
      </c>
      <c r="C444" s="350" t="str">
        <f>IF(OCS!C443="","",OCS!C443)</f>
        <v/>
      </c>
      <c r="D444" s="350" t="str">
        <f>IF(OCS!D443="","",OCS!D443)</f>
        <v/>
      </c>
      <c r="E444" s="350"/>
      <c r="F444" s="351" t="str">
        <f>IF(OCS!E443="","",OCS!E443)</f>
        <v/>
      </c>
      <c r="G444" s="351">
        <f>IF(OCS!F443="","",OCS!F443)</f>
        <v>0</v>
      </c>
      <c r="H444" s="351">
        <f t="shared" si="24"/>
        <v>0</v>
      </c>
      <c r="I444" s="317" t="str">
        <f t="shared" si="27"/>
        <v/>
      </c>
      <c r="J444" s="319">
        <f t="shared" si="25"/>
        <v>0</v>
      </c>
      <c r="K444" s="352" t="str">
        <f t="shared" si="26"/>
        <v/>
      </c>
      <c r="L444" s="320"/>
      <c r="M444" s="321"/>
    </row>
    <row r="445" spans="1:13" ht="20.100000000000001" customHeight="1" x14ac:dyDescent="0.25">
      <c r="A445" s="349">
        <v>439</v>
      </c>
      <c r="B445" s="350" t="str">
        <f>IF(OCS!B444="","",OCS!B444)</f>
        <v/>
      </c>
      <c r="C445" s="350" t="str">
        <f>IF(OCS!C444="","",OCS!C444)</f>
        <v/>
      </c>
      <c r="D445" s="350" t="str">
        <f>IF(OCS!D444="","",OCS!D444)</f>
        <v/>
      </c>
      <c r="E445" s="350"/>
      <c r="F445" s="351" t="str">
        <f>IF(OCS!E444="","",OCS!E444)</f>
        <v/>
      </c>
      <c r="G445" s="351">
        <f>IF(OCS!F444="","",OCS!F444)</f>
        <v>0</v>
      </c>
      <c r="H445" s="351">
        <f t="shared" si="24"/>
        <v>0</v>
      </c>
      <c r="I445" s="317" t="str">
        <f t="shared" si="27"/>
        <v/>
      </c>
      <c r="J445" s="319">
        <f t="shared" si="25"/>
        <v>0</v>
      </c>
      <c r="K445" s="352" t="str">
        <f t="shared" si="26"/>
        <v/>
      </c>
      <c r="L445" s="320"/>
      <c r="M445" s="321"/>
    </row>
    <row r="446" spans="1:13" ht="20.100000000000001" customHeight="1" x14ac:dyDescent="0.25">
      <c r="A446" s="349">
        <v>440</v>
      </c>
      <c r="B446" s="350" t="str">
        <f>IF(OCS!B445="","",OCS!B445)</f>
        <v/>
      </c>
      <c r="C446" s="350" t="str">
        <f>IF(OCS!C445="","",OCS!C445)</f>
        <v/>
      </c>
      <c r="D446" s="350" t="str">
        <f>IF(OCS!D445="","",OCS!D445)</f>
        <v/>
      </c>
      <c r="E446" s="350"/>
      <c r="F446" s="351" t="str">
        <f>IF(OCS!E445="","",OCS!E445)</f>
        <v/>
      </c>
      <c r="G446" s="351">
        <f>IF(OCS!F445="","",OCS!F445)</f>
        <v>0</v>
      </c>
      <c r="H446" s="351">
        <f t="shared" si="24"/>
        <v>0</v>
      </c>
      <c r="I446" s="317" t="str">
        <f t="shared" si="27"/>
        <v/>
      </c>
      <c r="J446" s="319">
        <f t="shared" si="25"/>
        <v>0</v>
      </c>
      <c r="K446" s="352" t="str">
        <f t="shared" si="26"/>
        <v/>
      </c>
      <c r="L446" s="320"/>
      <c r="M446" s="321"/>
    </row>
    <row r="447" spans="1:13" ht="20.100000000000001" customHeight="1" x14ac:dyDescent="0.25">
      <c r="A447" s="349">
        <v>441</v>
      </c>
      <c r="B447" s="350" t="str">
        <f>IF(OCS!B446="","",OCS!B446)</f>
        <v/>
      </c>
      <c r="C447" s="350" t="str">
        <f>IF(OCS!C446="","",OCS!C446)</f>
        <v/>
      </c>
      <c r="D447" s="350" t="str">
        <f>IF(OCS!D446="","",OCS!D446)</f>
        <v/>
      </c>
      <c r="E447" s="350"/>
      <c r="F447" s="351" t="str">
        <f>IF(OCS!E446="","",OCS!E446)</f>
        <v/>
      </c>
      <c r="G447" s="351">
        <f>IF(OCS!F446="","",OCS!F446)</f>
        <v>0</v>
      </c>
      <c r="H447" s="351">
        <f t="shared" si="24"/>
        <v>0</v>
      </c>
      <c r="I447" s="317" t="str">
        <f t="shared" si="27"/>
        <v/>
      </c>
      <c r="J447" s="319">
        <f t="shared" si="25"/>
        <v>0</v>
      </c>
      <c r="K447" s="352" t="str">
        <f t="shared" si="26"/>
        <v/>
      </c>
      <c r="L447" s="320"/>
      <c r="M447" s="321"/>
    </row>
    <row r="448" spans="1:13" ht="20.100000000000001" customHeight="1" x14ac:dyDescent="0.25">
      <c r="A448" s="349">
        <v>442</v>
      </c>
      <c r="B448" s="350" t="str">
        <f>IF(OCS!B447="","",OCS!B447)</f>
        <v/>
      </c>
      <c r="C448" s="350" t="str">
        <f>IF(OCS!C447="","",OCS!C447)</f>
        <v/>
      </c>
      <c r="D448" s="350" t="str">
        <f>IF(OCS!D447="","",OCS!D447)</f>
        <v/>
      </c>
      <c r="E448" s="350"/>
      <c r="F448" s="351" t="str">
        <f>IF(OCS!E447="","",OCS!E447)</f>
        <v/>
      </c>
      <c r="G448" s="351">
        <f>IF(OCS!F447="","",OCS!F447)</f>
        <v>0</v>
      </c>
      <c r="H448" s="351">
        <f t="shared" si="24"/>
        <v>0</v>
      </c>
      <c r="I448" s="317" t="str">
        <f t="shared" si="27"/>
        <v/>
      </c>
      <c r="J448" s="319">
        <f t="shared" si="25"/>
        <v>0</v>
      </c>
      <c r="K448" s="352" t="str">
        <f t="shared" si="26"/>
        <v/>
      </c>
      <c r="L448" s="320"/>
      <c r="M448" s="321"/>
    </row>
    <row r="449" spans="1:21" ht="20.100000000000001" customHeight="1" x14ac:dyDescent="0.25">
      <c r="A449" s="349">
        <v>443</v>
      </c>
      <c r="B449" s="350" t="str">
        <f>IF(OCS!B448="","",OCS!B448)</f>
        <v/>
      </c>
      <c r="C449" s="350" t="str">
        <f>IF(OCS!C448="","",OCS!C448)</f>
        <v/>
      </c>
      <c r="D449" s="350" t="str">
        <f>IF(OCS!D448="","",OCS!D448)</f>
        <v/>
      </c>
      <c r="E449" s="350"/>
      <c r="F449" s="351" t="str">
        <f>IF(OCS!E448="","",OCS!E448)</f>
        <v/>
      </c>
      <c r="G449" s="351">
        <f>IF(OCS!F448="","",OCS!F448)</f>
        <v>0</v>
      </c>
      <c r="H449" s="351">
        <f t="shared" si="24"/>
        <v>0</v>
      </c>
      <c r="I449" s="317" t="str">
        <f t="shared" si="27"/>
        <v/>
      </c>
      <c r="J449" s="319">
        <f t="shared" si="25"/>
        <v>0</v>
      </c>
      <c r="K449" s="352" t="str">
        <f t="shared" si="26"/>
        <v/>
      </c>
      <c r="L449" s="320"/>
      <c r="M449" s="321"/>
    </row>
    <row r="450" spans="1:21" ht="20.100000000000001" customHeight="1" x14ac:dyDescent="0.25">
      <c r="A450" s="349">
        <v>444</v>
      </c>
      <c r="B450" s="350" t="str">
        <f>IF(OCS!B449="","",OCS!B449)</f>
        <v/>
      </c>
      <c r="C450" s="350" t="str">
        <f>IF(OCS!C449="","",OCS!C449)</f>
        <v/>
      </c>
      <c r="D450" s="350" t="str">
        <f>IF(OCS!D449="","",OCS!D449)</f>
        <v/>
      </c>
      <c r="E450" s="350"/>
      <c r="F450" s="351" t="str">
        <f>IF(OCS!E449="","",OCS!E449)</f>
        <v/>
      </c>
      <c r="G450" s="351">
        <f>IF(OCS!F449="","",OCS!F449)</f>
        <v>0</v>
      </c>
      <c r="H450" s="351">
        <f t="shared" si="24"/>
        <v>0</v>
      </c>
      <c r="I450" s="317" t="str">
        <f t="shared" si="27"/>
        <v/>
      </c>
      <c r="J450" s="319">
        <f t="shared" si="25"/>
        <v>0</v>
      </c>
      <c r="K450" s="352" t="str">
        <f t="shared" si="26"/>
        <v/>
      </c>
      <c r="L450" s="320"/>
      <c r="M450" s="321"/>
    </row>
    <row r="451" spans="1:21" ht="20.100000000000001" customHeight="1" x14ac:dyDescent="0.25">
      <c r="A451" s="349">
        <v>445</v>
      </c>
      <c r="B451" s="350" t="str">
        <f>IF(OCS!B450="","",OCS!B450)</f>
        <v/>
      </c>
      <c r="C451" s="350" t="str">
        <f>IF(OCS!C450="","",OCS!C450)</f>
        <v/>
      </c>
      <c r="D451" s="350" t="str">
        <f>IF(OCS!D450="","",OCS!D450)</f>
        <v/>
      </c>
      <c r="E451" s="350"/>
      <c r="F451" s="351" t="str">
        <f>IF(OCS!E450="","",OCS!E450)</f>
        <v/>
      </c>
      <c r="G451" s="351">
        <f>IF(OCS!F450="","",OCS!F450)</f>
        <v>0</v>
      </c>
      <c r="H451" s="351">
        <f t="shared" si="24"/>
        <v>0</v>
      </c>
      <c r="I451" s="317" t="str">
        <f t="shared" si="27"/>
        <v/>
      </c>
      <c r="J451" s="319">
        <f t="shared" si="25"/>
        <v>0</v>
      </c>
      <c r="K451" s="352" t="str">
        <f t="shared" si="26"/>
        <v/>
      </c>
      <c r="L451" s="320"/>
      <c r="M451" s="321"/>
    </row>
    <row r="452" spans="1:21" ht="20.100000000000001" customHeight="1" x14ac:dyDescent="0.25">
      <c r="A452" s="349">
        <v>446</v>
      </c>
      <c r="B452" s="350" t="str">
        <f>IF(OCS!B451="","",OCS!B451)</f>
        <v/>
      </c>
      <c r="C452" s="350" t="str">
        <f>IF(OCS!C451="","",OCS!C451)</f>
        <v/>
      </c>
      <c r="D452" s="350" t="str">
        <f>IF(OCS!D451="","",OCS!D451)</f>
        <v/>
      </c>
      <c r="E452" s="350"/>
      <c r="F452" s="351" t="str">
        <f>IF(OCS!E451="","",OCS!E451)</f>
        <v/>
      </c>
      <c r="G452" s="351">
        <f>IF(OCS!F451="","",OCS!F451)</f>
        <v>0</v>
      </c>
      <c r="H452" s="351">
        <f t="shared" si="24"/>
        <v>0</v>
      </c>
      <c r="I452" s="317" t="str">
        <f t="shared" si="27"/>
        <v/>
      </c>
      <c r="J452" s="319">
        <f t="shared" si="25"/>
        <v>0</v>
      </c>
      <c r="K452" s="352" t="str">
        <f t="shared" si="26"/>
        <v/>
      </c>
      <c r="L452" s="320"/>
      <c r="M452" s="321"/>
    </row>
    <row r="453" spans="1:21" ht="20.100000000000001" customHeight="1" x14ac:dyDescent="0.25">
      <c r="A453" s="349">
        <v>447</v>
      </c>
      <c r="B453" s="350" t="str">
        <f>IF(OCS!B452="","",OCS!B452)</f>
        <v/>
      </c>
      <c r="C453" s="350" t="str">
        <f>IF(OCS!C452="","",OCS!C452)</f>
        <v/>
      </c>
      <c r="D453" s="350" t="str">
        <f>IF(OCS!D452="","",OCS!D452)</f>
        <v/>
      </c>
      <c r="E453" s="350"/>
      <c r="F453" s="351" t="str">
        <f>IF(OCS!E452="","",OCS!E452)</f>
        <v/>
      </c>
      <c r="G453" s="351">
        <f>IF(OCS!F452="","",OCS!F452)</f>
        <v>0</v>
      </c>
      <c r="H453" s="351">
        <f t="shared" si="24"/>
        <v>0</v>
      </c>
      <c r="I453" s="317" t="str">
        <f t="shared" si="27"/>
        <v/>
      </c>
      <c r="J453" s="319">
        <f t="shared" si="25"/>
        <v>0</v>
      </c>
      <c r="K453" s="352" t="str">
        <f t="shared" si="26"/>
        <v/>
      </c>
      <c r="L453" s="320"/>
      <c r="M453" s="321"/>
    </row>
    <row r="454" spans="1:21" ht="20.100000000000001" customHeight="1" x14ac:dyDescent="0.25">
      <c r="A454" s="349">
        <v>448</v>
      </c>
      <c r="B454" s="350" t="str">
        <f>IF(OCS!B453="","",OCS!B453)</f>
        <v/>
      </c>
      <c r="C454" s="350" t="str">
        <f>IF(OCS!C453="","",OCS!C453)</f>
        <v/>
      </c>
      <c r="D454" s="350" t="str">
        <f>IF(OCS!D453="","",OCS!D453)</f>
        <v/>
      </c>
      <c r="E454" s="350"/>
      <c r="F454" s="351" t="str">
        <f>IF(OCS!E453="","",OCS!E453)</f>
        <v/>
      </c>
      <c r="G454" s="351">
        <f>IF(OCS!F453="","",OCS!F453)</f>
        <v>0</v>
      </c>
      <c r="H454" s="351">
        <f t="shared" si="24"/>
        <v>0</v>
      </c>
      <c r="I454" s="317" t="str">
        <f t="shared" si="27"/>
        <v/>
      </c>
      <c r="J454" s="319">
        <f t="shared" si="25"/>
        <v>0</v>
      </c>
      <c r="K454" s="352" t="str">
        <f t="shared" si="26"/>
        <v/>
      </c>
      <c r="L454" s="320"/>
      <c r="M454" s="321"/>
    </row>
    <row r="455" spans="1:21" ht="20.100000000000001" customHeight="1" x14ac:dyDescent="0.25">
      <c r="A455" s="349">
        <v>449</v>
      </c>
      <c r="B455" s="350" t="str">
        <f>IF(OCS!B454="","",OCS!B454)</f>
        <v/>
      </c>
      <c r="C455" s="350" t="str">
        <f>IF(OCS!C454="","",OCS!C454)</f>
        <v/>
      </c>
      <c r="D455" s="350" t="str">
        <f>IF(OCS!D454="","",OCS!D454)</f>
        <v/>
      </c>
      <c r="E455" s="350"/>
      <c r="F455" s="351" t="str">
        <f>IF(OCS!E454="","",OCS!E454)</f>
        <v/>
      </c>
      <c r="G455" s="351">
        <f>IF(OCS!F454="","",OCS!F454)</f>
        <v>0</v>
      </c>
      <c r="H455" s="351">
        <f t="shared" ref="H455:H506" si="28">IFERROR(E455*F455,0)</f>
        <v>0</v>
      </c>
      <c r="I455" s="317" t="str">
        <f t="shared" si="27"/>
        <v/>
      </c>
      <c r="J455" s="319">
        <f t="shared" ref="J455:J506" si="29">IF(H455="","",MIN(H455,G455))</f>
        <v>0</v>
      </c>
      <c r="K455" s="352" t="str">
        <f t="shared" ref="K455:K506" si="30">IF(MIN(H455,J455)=0,"",MIN(H455,J455))</f>
        <v/>
      </c>
      <c r="L455" s="320"/>
      <c r="M455" s="321"/>
    </row>
    <row r="456" spans="1:21" ht="20.100000000000001" customHeight="1" x14ac:dyDescent="0.25">
      <c r="A456" s="349">
        <v>450</v>
      </c>
      <c r="B456" s="350" t="str">
        <f>IF(OCS!B455="","",OCS!B455)</f>
        <v/>
      </c>
      <c r="C456" s="350" t="str">
        <f>IF(OCS!C455="","",OCS!C455)</f>
        <v/>
      </c>
      <c r="D456" s="350" t="str">
        <f>IF(OCS!D455="","",OCS!D455)</f>
        <v/>
      </c>
      <c r="E456" s="350"/>
      <c r="F456" s="351" t="str">
        <f>IF(OCS!E455="","",OCS!E455)</f>
        <v/>
      </c>
      <c r="G456" s="351">
        <f>IF(OCS!F455="","",OCS!F455)</f>
        <v>0</v>
      </c>
      <c r="H456" s="351">
        <f t="shared" si="28"/>
        <v>0</v>
      </c>
      <c r="I456" s="317" t="str">
        <f t="shared" si="27"/>
        <v/>
      </c>
      <c r="J456" s="319">
        <f t="shared" si="29"/>
        <v>0</v>
      </c>
      <c r="K456" s="352" t="str">
        <f t="shared" si="30"/>
        <v/>
      </c>
      <c r="L456" s="320"/>
      <c r="M456" s="321"/>
    </row>
    <row r="457" spans="1:21" ht="20.100000000000001" customHeight="1" x14ac:dyDescent="0.25">
      <c r="A457" s="349">
        <v>451</v>
      </c>
      <c r="B457" s="350" t="str">
        <f>IF(OCS!B456="","",OCS!B456)</f>
        <v/>
      </c>
      <c r="C457" s="350" t="str">
        <f>IF(OCS!C456="","",OCS!C456)</f>
        <v/>
      </c>
      <c r="D457" s="350" t="str">
        <f>IF(OCS!D456="","",OCS!D456)</f>
        <v/>
      </c>
      <c r="E457" s="350"/>
      <c r="F457" s="351" t="str">
        <f>IF(OCS!E456="","",OCS!E456)</f>
        <v/>
      </c>
      <c r="G457" s="351">
        <f>IF(OCS!F456="","",OCS!F456)</f>
        <v>0</v>
      </c>
      <c r="H457" s="351">
        <f t="shared" si="28"/>
        <v>0</v>
      </c>
      <c r="I457" s="317" t="str">
        <f t="shared" ref="I457:I506" si="31">IF(OR(G457="",H457=""),"",IF($H457&gt;G457,"Le montant éligible ne peut être supérieur au montant présenté",""))</f>
        <v/>
      </c>
      <c r="J457" s="319">
        <f t="shared" si="29"/>
        <v>0</v>
      </c>
      <c r="K457" s="352" t="str">
        <f t="shared" si="30"/>
        <v/>
      </c>
      <c r="L457" s="320"/>
      <c r="M457" s="321"/>
    </row>
    <row r="458" spans="1:21" ht="20.100000000000001" customHeight="1" x14ac:dyDescent="0.3">
      <c r="A458" s="349">
        <v>452</v>
      </c>
      <c r="B458" s="350" t="str">
        <f>IF(OCS!B457="","",OCS!B457)</f>
        <v/>
      </c>
      <c r="C458" s="350" t="str">
        <f>IF(OCS!C457="","",OCS!C457)</f>
        <v/>
      </c>
      <c r="D458" s="350" t="str">
        <f>IF(OCS!D457="","",OCS!D457)</f>
        <v/>
      </c>
      <c r="E458" s="350"/>
      <c r="F458" s="351" t="str">
        <f>IF(OCS!E457="","",OCS!E457)</f>
        <v/>
      </c>
      <c r="G458" s="351">
        <f>IF(OCS!F457="","",OCS!F457)</f>
        <v>0</v>
      </c>
      <c r="H458" s="351">
        <f t="shared" si="28"/>
        <v>0</v>
      </c>
      <c r="I458" s="317" t="str">
        <f t="shared" si="31"/>
        <v/>
      </c>
      <c r="J458" s="319">
        <f t="shared" si="29"/>
        <v>0</v>
      </c>
      <c r="K458" s="352" t="str">
        <f t="shared" si="30"/>
        <v/>
      </c>
      <c r="L458" s="320"/>
      <c r="M458" s="321"/>
      <c r="P458" s="328"/>
      <c r="Q458" s="328"/>
      <c r="R458" s="328"/>
      <c r="S458" s="328"/>
      <c r="T458" s="328"/>
      <c r="U458" s="328"/>
    </row>
    <row r="459" spans="1:21" ht="20.100000000000001" customHeight="1" x14ac:dyDescent="0.25">
      <c r="A459" s="349">
        <v>453</v>
      </c>
      <c r="B459" s="350" t="str">
        <f>IF(OCS!B458="","",OCS!B458)</f>
        <v/>
      </c>
      <c r="C459" s="350" t="str">
        <f>IF(OCS!C458="","",OCS!C458)</f>
        <v/>
      </c>
      <c r="D459" s="350" t="str">
        <f>IF(OCS!D458="","",OCS!D458)</f>
        <v/>
      </c>
      <c r="E459" s="350"/>
      <c r="F459" s="351" t="str">
        <f>IF(OCS!E458="","",OCS!E458)</f>
        <v/>
      </c>
      <c r="G459" s="351">
        <f>IF(OCS!F458="","",OCS!F458)</f>
        <v>0</v>
      </c>
      <c r="H459" s="351">
        <f t="shared" si="28"/>
        <v>0</v>
      </c>
      <c r="I459" s="317" t="str">
        <f t="shared" si="31"/>
        <v/>
      </c>
      <c r="J459" s="319">
        <f t="shared" si="29"/>
        <v>0</v>
      </c>
      <c r="K459" s="352" t="str">
        <f t="shared" si="30"/>
        <v/>
      </c>
      <c r="L459" s="320"/>
      <c r="M459" s="321"/>
    </row>
    <row r="460" spans="1:21" ht="20.100000000000001" customHeight="1" x14ac:dyDescent="0.25">
      <c r="A460" s="349">
        <v>454</v>
      </c>
      <c r="B460" s="350" t="str">
        <f>IF(OCS!B459="","",OCS!B459)</f>
        <v/>
      </c>
      <c r="C460" s="350" t="str">
        <f>IF(OCS!C459="","",OCS!C459)</f>
        <v/>
      </c>
      <c r="D460" s="350" t="str">
        <f>IF(OCS!D459="","",OCS!D459)</f>
        <v/>
      </c>
      <c r="E460" s="350"/>
      <c r="F460" s="351" t="str">
        <f>IF(OCS!E459="","",OCS!E459)</f>
        <v/>
      </c>
      <c r="G460" s="351">
        <f>IF(OCS!F459="","",OCS!F459)</f>
        <v>0</v>
      </c>
      <c r="H460" s="351">
        <f t="shared" si="28"/>
        <v>0</v>
      </c>
      <c r="I460" s="317" t="str">
        <f t="shared" si="31"/>
        <v/>
      </c>
      <c r="J460" s="319">
        <f t="shared" si="29"/>
        <v>0</v>
      </c>
      <c r="K460" s="352" t="str">
        <f t="shared" si="30"/>
        <v/>
      </c>
      <c r="L460" s="320"/>
      <c r="M460" s="321"/>
    </row>
    <row r="461" spans="1:21" ht="20.100000000000001" customHeight="1" x14ac:dyDescent="0.25">
      <c r="A461" s="349">
        <v>455</v>
      </c>
      <c r="B461" s="350" t="str">
        <f>IF(OCS!B460="","",OCS!B460)</f>
        <v/>
      </c>
      <c r="C461" s="350" t="str">
        <f>IF(OCS!C460="","",OCS!C460)</f>
        <v/>
      </c>
      <c r="D461" s="350" t="str">
        <f>IF(OCS!D460="","",OCS!D460)</f>
        <v/>
      </c>
      <c r="E461" s="350"/>
      <c r="F461" s="351" t="str">
        <f>IF(OCS!E460="","",OCS!E460)</f>
        <v/>
      </c>
      <c r="G461" s="351">
        <f>IF(OCS!F460="","",OCS!F460)</f>
        <v>0</v>
      </c>
      <c r="H461" s="351">
        <f t="shared" si="28"/>
        <v>0</v>
      </c>
      <c r="I461" s="317" t="str">
        <f t="shared" si="31"/>
        <v/>
      </c>
      <c r="J461" s="319">
        <f t="shared" si="29"/>
        <v>0</v>
      </c>
      <c r="K461" s="352" t="str">
        <f t="shared" si="30"/>
        <v/>
      </c>
      <c r="L461" s="320"/>
      <c r="M461" s="321"/>
    </row>
    <row r="462" spans="1:21" ht="20.100000000000001" customHeight="1" x14ac:dyDescent="0.25">
      <c r="A462" s="349">
        <v>456</v>
      </c>
      <c r="B462" s="350" t="str">
        <f>IF(OCS!B461="","",OCS!B461)</f>
        <v/>
      </c>
      <c r="C462" s="350" t="str">
        <f>IF(OCS!C461="","",OCS!C461)</f>
        <v/>
      </c>
      <c r="D462" s="350" t="str">
        <f>IF(OCS!D461="","",OCS!D461)</f>
        <v/>
      </c>
      <c r="E462" s="350"/>
      <c r="F462" s="351" t="str">
        <f>IF(OCS!E461="","",OCS!E461)</f>
        <v/>
      </c>
      <c r="G462" s="351">
        <f>IF(OCS!F461="","",OCS!F461)</f>
        <v>0</v>
      </c>
      <c r="H462" s="351">
        <f t="shared" si="28"/>
        <v>0</v>
      </c>
      <c r="I462" s="317" t="str">
        <f t="shared" si="31"/>
        <v/>
      </c>
      <c r="J462" s="319">
        <f t="shared" si="29"/>
        <v>0</v>
      </c>
      <c r="K462" s="352" t="str">
        <f t="shared" si="30"/>
        <v/>
      </c>
      <c r="L462" s="320"/>
      <c r="M462" s="321"/>
    </row>
    <row r="463" spans="1:21" ht="20.100000000000001" customHeight="1" x14ac:dyDescent="0.25">
      <c r="A463" s="349">
        <v>457</v>
      </c>
      <c r="B463" s="350" t="str">
        <f>IF(OCS!B462="","",OCS!B462)</f>
        <v/>
      </c>
      <c r="C463" s="350" t="str">
        <f>IF(OCS!C462="","",OCS!C462)</f>
        <v/>
      </c>
      <c r="D463" s="350" t="str">
        <f>IF(OCS!D462="","",OCS!D462)</f>
        <v/>
      </c>
      <c r="E463" s="350"/>
      <c r="F463" s="351" t="str">
        <f>IF(OCS!E462="","",OCS!E462)</f>
        <v/>
      </c>
      <c r="G463" s="351">
        <f>IF(OCS!F462="","",OCS!F462)</f>
        <v>0</v>
      </c>
      <c r="H463" s="351">
        <f t="shared" si="28"/>
        <v>0</v>
      </c>
      <c r="I463" s="317" t="str">
        <f t="shared" si="31"/>
        <v/>
      </c>
      <c r="J463" s="319">
        <f t="shared" si="29"/>
        <v>0</v>
      </c>
      <c r="K463" s="352" t="str">
        <f t="shared" si="30"/>
        <v/>
      </c>
      <c r="L463" s="320"/>
      <c r="M463" s="321"/>
    </row>
    <row r="464" spans="1:21" ht="20.100000000000001" customHeight="1" x14ac:dyDescent="0.25">
      <c r="A464" s="349">
        <v>458</v>
      </c>
      <c r="B464" s="350" t="str">
        <f>IF(OCS!B463="","",OCS!B463)</f>
        <v/>
      </c>
      <c r="C464" s="350" t="str">
        <f>IF(OCS!C463="","",OCS!C463)</f>
        <v/>
      </c>
      <c r="D464" s="350" t="str">
        <f>IF(OCS!D463="","",OCS!D463)</f>
        <v/>
      </c>
      <c r="E464" s="350"/>
      <c r="F464" s="351" t="str">
        <f>IF(OCS!E463="","",OCS!E463)</f>
        <v/>
      </c>
      <c r="G464" s="351">
        <f>IF(OCS!F463="","",OCS!F463)</f>
        <v>0</v>
      </c>
      <c r="H464" s="351">
        <f t="shared" si="28"/>
        <v>0</v>
      </c>
      <c r="I464" s="317" t="str">
        <f t="shared" si="31"/>
        <v/>
      </c>
      <c r="J464" s="319">
        <f t="shared" si="29"/>
        <v>0</v>
      </c>
      <c r="K464" s="352" t="str">
        <f t="shared" si="30"/>
        <v/>
      </c>
      <c r="L464" s="320"/>
      <c r="M464" s="321"/>
    </row>
    <row r="465" spans="1:13" ht="20.100000000000001" customHeight="1" x14ac:dyDescent="0.25">
      <c r="A465" s="349">
        <v>459</v>
      </c>
      <c r="B465" s="350" t="str">
        <f>IF(OCS!B464="","",OCS!B464)</f>
        <v/>
      </c>
      <c r="C465" s="350" t="str">
        <f>IF(OCS!C464="","",OCS!C464)</f>
        <v/>
      </c>
      <c r="D465" s="350" t="str">
        <f>IF(OCS!D464="","",OCS!D464)</f>
        <v/>
      </c>
      <c r="E465" s="350"/>
      <c r="F465" s="351" t="str">
        <f>IF(OCS!E464="","",OCS!E464)</f>
        <v/>
      </c>
      <c r="G465" s="351">
        <f>IF(OCS!F464="","",OCS!F464)</f>
        <v>0</v>
      </c>
      <c r="H465" s="351">
        <f t="shared" si="28"/>
        <v>0</v>
      </c>
      <c r="I465" s="317" t="str">
        <f t="shared" si="31"/>
        <v/>
      </c>
      <c r="J465" s="319">
        <f t="shared" si="29"/>
        <v>0</v>
      </c>
      <c r="K465" s="352" t="str">
        <f t="shared" si="30"/>
        <v/>
      </c>
      <c r="L465" s="320"/>
      <c r="M465" s="321"/>
    </row>
    <row r="466" spans="1:13" ht="20.100000000000001" customHeight="1" x14ac:dyDescent="0.25">
      <c r="A466" s="349">
        <v>460</v>
      </c>
      <c r="B466" s="350" t="str">
        <f>IF(OCS!B465="","",OCS!B465)</f>
        <v/>
      </c>
      <c r="C466" s="350" t="str">
        <f>IF(OCS!C465="","",OCS!C465)</f>
        <v/>
      </c>
      <c r="D466" s="350" t="str">
        <f>IF(OCS!D465="","",OCS!D465)</f>
        <v/>
      </c>
      <c r="E466" s="350"/>
      <c r="F466" s="351" t="str">
        <f>IF(OCS!E465="","",OCS!E465)</f>
        <v/>
      </c>
      <c r="G466" s="351">
        <f>IF(OCS!F465="","",OCS!F465)</f>
        <v>0</v>
      </c>
      <c r="H466" s="351">
        <f t="shared" si="28"/>
        <v>0</v>
      </c>
      <c r="I466" s="317" t="str">
        <f t="shared" si="31"/>
        <v/>
      </c>
      <c r="J466" s="319">
        <f t="shared" si="29"/>
        <v>0</v>
      </c>
      <c r="K466" s="352" t="str">
        <f t="shared" si="30"/>
        <v/>
      </c>
      <c r="L466" s="320"/>
      <c r="M466" s="321"/>
    </row>
    <row r="467" spans="1:13" ht="20.100000000000001" customHeight="1" x14ac:dyDescent="0.25">
      <c r="A467" s="349">
        <v>461</v>
      </c>
      <c r="B467" s="350" t="str">
        <f>IF(OCS!B466="","",OCS!B466)</f>
        <v/>
      </c>
      <c r="C467" s="350" t="str">
        <f>IF(OCS!C466="","",OCS!C466)</f>
        <v/>
      </c>
      <c r="D467" s="350" t="str">
        <f>IF(OCS!D466="","",OCS!D466)</f>
        <v/>
      </c>
      <c r="E467" s="350"/>
      <c r="F467" s="351" t="str">
        <f>IF(OCS!E466="","",OCS!E466)</f>
        <v/>
      </c>
      <c r="G467" s="351">
        <f>IF(OCS!F466="","",OCS!F466)</f>
        <v>0</v>
      </c>
      <c r="H467" s="351">
        <f t="shared" si="28"/>
        <v>0</v>
      </c>
      <c r="I467" s="317" t="str">
        <f t="shared" si="31"/>
        <v/>
      </c>
      <c r="J467" s="319">
        <f t="shared" si="29"/>
        <v>0</v>
      </c>
      <c r="K467" s="352" t="str">
        <f t="shared" si="30"/>
        <v/>
      </c>
      <c r="L467" s="320"/>
      <c r="M467" s="321"/>
    </row>
    <row r="468" spans="1:13" ht="20.100000000000001" customHeight="1" x14ac:dyDescent="0.25">
      <c r="A468" s="349">
        <v>462</v>
      </c>
      <c r="B468" s="350" t="str">
        <f>IF(OCS!B467="","",OCS!B467)</f>
        <v/>
      </c>
      <c r="C468" s="350" t="str">
        <f>IF(OCS!C467="","",OCS!C467)</f>
        <v/>
      </c>
      <c r="D468" s="350" t="str">
        <f>IF(OCS!D467="","",OCS!D467)</f>
        <v/>
      </c>
      <c r="E468" s="350"/>
      <c r="F468" s="351" t="str">
        <f>IF(OCS!E467="","",OCS!E467)</f>
        <v/>
      </c>
      <c r="G468" s="351">
        <f>IF(OCS!F467="","",OCS!F467)</f>
        <v>0</v>
      </c>
      <c r="H468" s="351">
        <f t="shared" si="28"/>
        <v>0</v>
      </c>
      <c r="I468" s="317" t="str">
        <f t="shared" si="31"/>
        <v/>
      </c>
      <c r="J468" s="319">
        <f t="shared" si="29"/>
        <v>0</v>
      </c>
      <c r="K468" s="352" t="str">
        <f t="shared" si="30"/>
        <v/>
      </c>
      <c r="L468" s="320"/>
      <c r="M468" s="321"/>
    </row>
    <row r="469" spans="1:13" ht="20.100000000000001" customHeight="1" x14ac:dyDescent="0.25">
      <c r="A469" s="349">
        <v>463</v>
      </c>
      <c r="B469" s="350" t="str">
        <f>IF(OCS!B468="","",OCS!B468)</f>
        <v/>
      </c>
      <c r="C469" s="350" t="str">
        <f>IF(OCS!C468="","",OCS!C468)</f>
        <v/>
      </c>
      <c r="D469" s="350" t="str">
        <f>IF(OCS!D468="","",OCS!D468)</f>
        <v/>
      </c>
      <c r="E469" s="350"/>
      <c r="F469" s="351" t="str">
        <f>IF(OCS!E468="","",OCS!E468)</f>
        <v/>
      </c>
      <c r="G469" s="351">
        <f>IF(OCS!F468="","",OCS!F468)</f>
        <v>0</v>
      </c>
      <c r="H469" s="351">
        <f t="shared" si="28"/>
        <v>0</v>
      </c>
      <c r="I469" s="317" t="str">
        <f t="shared" si="31"/>
        <v/>
      </c>
      <c r="J469" s="319">
        <f t="shared" si="29"/>
        <v>0</v>
      </c>
      <c r="K469" s="352" t="str">
        <f t="shared" si="30"/>
        <v/>
      </c>
      <c r="L469" s="320"/>
      <c r="M469" s="321"/>
    </row>
    <row r="470" spans="1:13" ht="20.100000000000001" customHeight="1" x14ac:dyDescent="0.25">
      <c r="A470" s="349">
        <v>464</v>
      </c>
      <c r="B470" s="350" t="str">
        <f>IF(OCS!B469="","",OCS!B469)</f>
        <v/>
      </c>
      <c r="C470" s="350" t="str">
        <f>IF(OCS!C469="","",OCS!C469)</f>
        <v/>
      </c>
      <c r="D470" s="350" t="str">
        <f>IF(OCS!D469="","",OCS!D469)</f>
        <v/>
      </c>
      <c r="E470" s="350"/>
      <c r="F470" s="351" t="str">
        <f>IF(OCS!E469="","",OCS!E469)</f>
        <v/>
      </c>
      <c r="G470" s="351">
        <f>IF(OCS!F469="","",OCS!F469)</f>
        <v>0</v>
      </c>
      <c r="H470" s="351">
        <f t="shared" si="28"/>
        <v>0</v>
      </c>
      <c r="I470" s="317" t="str">
        <f t="shared" si="31"/>
        <v/>
      </c>
      <c r="J470" s="319">
        <f t="shared" si="29"/>
        <v>0</v>
      </c>
      <c r="K470" s="352" t="str">
        <f t="shared" si="30"/>
        <v/>
      </c>
      <c r="L470" s="320"/>
      <c r="M470" s="321"/>
    </row>
    <row r="471" spans="1:13" ht="20.100000000000001" customHeight="1" x14ac:dyDescent="0.25">
      <c r="A471" s="349">
        <v>465</v>
      </c>
      <c r="B471" s="350" t="str">
        <f>IF(OCS!B470="","",OCS!B470)</f>
        <v/>
      </c>
      <c r="C471" s="350" t="str">
        <f>IF(OCS!C470="","",OCS!C470)</f>
        <v/>
      </c>
      <c r="D471" s="350" t="str">
        <f>IF(OCS!D470="","",OCS!D470)</f>
        <v/>
      </c>
      <c r="E471" s="350"/>
      <c r="F471" s="351" t="str">
        <f>IF(OCS!E470="","",OCS!E470)</f>
        <v/>
      </c>
      <c r="G471" s="351">
        <f>IF(OCS!F470="","",OCS!F470)</f>
        <v>0</v>
      </c>
      <c r="H471" s="351">
        <f t="shared" si="28"/>
        <v>0</v>
      </c>
      <c r="I471" s="317" t="str">
        <f t="shared" si="31"/>
        <v/>
      </c>
      <c r="J471" s="319">
        <f t="shared" si="29"/>
        <v>0</v>
      </c>
      <c r="K471" s="352" t="str">
        <f t="shared" si="30"/>
        <v/>
      </c>
      <c r="L471" s="320"/>
      <c r="M471" s="321"/>
    </row>
    <row r="472" spans="1:13" ht="20.100000000000001" customHeight="1" x14ac:dyDescent="0.25">
      <c r="A472" s="349">
        <v>466</v>
      </c>
      <c r="B472" s="350" t="str">
        <f>IF(OCS!B471="","",OCS!B471)</f>
        <v/>
      </c>
      <c r="C472" s="350" t="str">
        <f>IF(OCS!C471="","",OCS!C471)</f>
        <v/>
      </c>
      <c r="D472" s="350" t="str">
        <f>IF(OCS!D471="","",OCS!D471)</f>
        <v/>
      </c>
      <c r="E472" s="350"/>
      <c r="F472" s="351" t="str">
        <f>IF(OCS!E471="","",OCS!E471)</f>
        <v/>
      </c>
      <c r="G472" s="351">
        <f>IF(OCS!F471="","",OCS!F471)</f>
        <v>0</v>
      </c>
      <c r="H472" s="351">
        <f t="shared" si="28"/>
        <v>0</v>
      </c>
      <c r="I472" s="317" t="str">
        <f t="shared" si="31"/>
        <v/>
      </c>
      <c r="J472" s="319">
        <f t="shared" si="29"/>
        <v>0</v>
      </c>
      <c r="K472" s="352" t="str">
        <f t="shared" si="30"/>
        <v/>
      </c>
      <c r="L472" s="320"/>
      <c r="M472" s="321"/>
    </row>
    <row r="473" spans="1:13" ht="20.100000000000001" customHeight="1" x14ac:dyDescent="0.25">
      <c r="A473" s="349">
        <v>467</v>
      </c>
      <c r="B473" s="350" t="str">
        <f>IF(OCS!B472="","",OCS!B472)</f>
        <v/>
      </c>
      <c r="C473" s="350" t="str">
        <f>IF(OCS!C472="","",OCS!C472)</f>
        <v/>
      </c>
      <c r="D473" s="350" t="str">
        <f>IF(OCS!D472="","",OCS!D472)</f>
        <v/>
      </c>
      <c r="E473" s="350"/>
      <c r="F473" s="351" t="str">
        <f>IF(OCS!E472="","",OCS!E472)</f>
        <v/>
      </c>
      <c r="G473" s="351">
        <f>IF(OCS!F472="","",OCS!F472)</f>
        <v>0</v>
      </c>
      <c r="H473" s="351">
        <f t="shared" si="28"/>
        <v>0</v>
      </c>
      <c r="I473" s="317" t="str">
        <f t="shared" si="31"/>
        <v/>
      </c>
      <c r="J473" s="319">
        <f t="shared" si="29"/>
        <v>0</v>
      </c>
      <c r="K473" s="352" t="str">
        <f t="shared" si="30"/>
        <v/>
      </c>
      <c r="L473" s="320"/>
      <c r="M473" s="321"/>
    </row>
    <row r="474" spans="1:13" ht="20.100000000000001" customHeight="1" x14ac:dyDescent="0.25">
      <c r="A474" s="349">
        <v>468</v>
      </c>
      <c r="B474" s="350" t="str">
        <f>IF(OCS!B473="","",OCS!B473)</f>
        <v/>
      </c>
      <c r="C474" s="350" t="str">
        <f>IF(OCS!C473="","",OCS!C473)</f>
        <v/>
      </c>
      <c r="D474" s="350" t="str">
        <f>IF(OCS!D473="","",OCS!D473)</f>
        <v/>
      </c>
      <c r="E474" s="350"/>
      <c r="F474" s="351" t="str">
        <f>IF(OCS!E473="","",OCS!E473)</f>
        <v/>
      </c>
      <c r="G474" s="351">
        <f>IF(OCS!F473="","",OCS!F473)</f>
        <v>0</v>
      </c>
      <c r="H474" s="351">
        <f t="shared" si="28"/>
        <v>0</v>
      </c>
      <c r="I474" s="317" t="str">
        <f t="shared" si="31"/>
        <v/>
      </c>
      <c r="J474" s="319">
        <f t="shared" si="29"/>
        <v>0</v>
      </c>
      <c r="K474" s="352" t="str">
        <f t="shared" si="30"/>
        <v/>
      </c>
      <c r="L474" s="320"/>
      <c r="M474" s="321"/>
    </row>
    <row r="475" spans="1:13" ht="20.100000000000001" customHeight="1" x14ac:dyDescent="0.25">
      <c r="A475" s="349">
        <v>469</v>
      </c>
      <c r="B475" s="350" t="str">
        <f>IF(OCS!B474="","",OCS!B474)</f>
        <v/>
      </c>
      <c r="C475" s="350" t="str">
        <f>IF(OCS!C474="","",OCS!C474)</f>
        <v/>
      </c>
      <c r="D475" s="350" t="str">
        <f>IF(OCS!D474="","",OCS!D474)</f>
        <v/>
      </c>
      <c r="E475" s="350"/>
      <c r="F475" s="351" t="str">
        <f>IF(OCS!E474="","",OCS!E474)</f>
        <v/>
      </c>
      <c r="G475" s="351">
        <f>IF(OCS!F474="","",OCS!F474)</f>
        <v>0</v>
      </c>
      <c r="H475" s="351">
        <f t="shared" si="28"/>
        <v>0</v>
      </c>
      <c r="I475" s="317" t="str">
        <f t="shared" si="31"/>
        <v/>
      </c>
      <c r="J475" s="319">
        <f t="shared" si="29"/>
        <v>0</v>
      </c>
      <c r="K475" s="352" t="str">
        <f t="shared" si="30"/>
        <v/>
      </c>
      <c r="L475" s="320"/>
      <c r="M475" s="321"/>
    </row>
    <row r="476" spans="1:13" ht="20.100000000000001" customHeight="1" x14ac:dyDescent="0.25">
      <c r="A476" s="349">
        <v>470</v>
      </c>
      <c r="B476" s="350" t="str">
        <f>IF(OCS!B475="","",OCS!B475)</f>
        <v/>
      </c>
      <c r="C476" s="350" t="str">
        <f>IF(OCS!C475="","",OCS!C475)</f>
        <v/>
      </c>
      <c r="D476" s="350" t="str">
        <f>IF(OCS!D475="","",OCS!D475)</f>
        <v/>
      </c>
      <c r="E476" s="350"/>
      <c r="F476" s="351" t="str">
        <f>IF(OCS!E475="","",OCS!E475)</f>
        <v/>
      </c>
      <c r="G476" s="351">
        <f>IF(OCS!F475="","",OCS!F475)</f>
        <v>0</v>
      </c>
      <c r="H476" s="351">
        <f t="shared" si="28"/>
        <v>0</v>
      </c>
      <c r="I476" s="317" t="str">
        <f t="shared" si="31"/>
        <v/>
      </c>
      <c r="J476" s="319">
        <f t="shared" si="29"/>
        <v>0</v>
      </c>
      <c r="K476" s="352" t="str">
        <f t="shared" si="30"/>
        <v/>
      </c>
      <c r="L476" s="320"/>
      <c r="M476" s="321"/>
    </row>
    <row r="477" spans="1:13" ht="20.100000000000001" customHeight="1" x14ac:dyDescent="0.25">
      <c r="A477" s="349">
        <v>471</v>
      </c>
      <c r="B477" s="350" t="str">
        <f>IF(OCS!B476="","",OCS!B476)</f>
        <v/>
      </c>
      <c r="C477" s="350" t="str">
        <f>IF(OCS!C476="","",OCS!C476)</f>
        <v/>
      </c>
      <c r="D477" s="350" t="str">
        <f>IF(OCS!D476="","",OCS!D476)</f>
        <v/>
      </c>
      <c r="E477" s="350"/>
      <c r="F477" s="351" t="str">
        <f>IF(OCS!E476="","",OCS!E476)</f>
        <v/>
      </c>
      <c r="G477" s="351">
        <f>IF(OCS!F476="","",OCS!F476)</f>
        <v>0</v>
      </c>
      <c r="H477" s="351">
        <f t="shared" si="28"/>
        <v>0</v>
      </c>
      <c r="I477" s="317" t="str">
        <f t="shared" si="31"/>
        <v/>
      </c>
      <c r="J477" s="319">
        <f t="shared" si="29"/>
        <v>0</v>
      </c>
      <c r="K477" s="352" t="str">
        <f t="shared" si="30"/>
        <v/>
      </c>
      <c r="L477" s="320"/>
      <c r="M477" s="321"/>
    </row>
    <row r="478" spans="1:13" ht="20.100000000000001" customHeight="1" x14ac:dyDescent="0.25">
      <c r="A478" s="349">
        <v>472</v>
      </c>
      <c r="B478" s="350" t="str">
        <f>IF(OCS!B477="","",OCS!B477)</f>
        <v/>
      </c>
      <c r="C478" s="350" t="str">
        <f>IF(OCS!C477="","",OCS!C477)</f>
        <v/>
      </c>
      <c r="D478" s="350" t="str">
        <f>IF(OCS!D477="","",OCS!D477)</f>
        <v/>
      </c>
      <c r="E478" s="350"/>
      <c r="F478" s="351" t="str">
        <f>IF(OCS!E477="","",OCS!E477)</f>
        <v/>
      </c>
      <c r="G478" s="351">
        <f>IF(OCS!F477="","",OCS!F477)</f>
        <v>0</v>
      </c>
      <c r="H478" s="351">
        <f t="shared" si="28"/>
        <v>0</v>
      </c>
      <c r="I478" s="317" t="str">
        <f t="shared" si="31"/>
        <v/>
      </c>
      <c r="J478" s="319">
        <f t="shared" si="29"/>
        <v>0</v>
      </c>
      <c r="K478" s="352" t="str">
        <f t="shared" si="30"/>
        <v/>
      </c>
      <c r="L478" s="320"/>
      <c r="M478" s="321"/>
    </row>
    <row r="479" spans="1:13" ht="20.100000000000001" customHeight="1" x14ac:dyDescent="0.25">
      <c r="A479" s="349">
        <v>473</v>
      </c>
      <c r="B479" s="350" t="str">
        <f>IF(OCS!B478="","",OCS!B478)</f>
        <v/>
      </c>
      <c r="C479" s="350" t="str">
        <f>IF(OCS!C478="","",OCS!C478)</f>
        <v/>
      </c>
      <c r="D479" s="350" t="str">
        <f>IF(OCS!D478="","",OCS!D478)</f>
        <v/>
      </c>
      <c r="E479" s="350"/>
      <c r="F479" s="351" t="str">
        <f>IF(OCS!E478="","",OCS!E478)</f>
        <v/>
      </c>
      <c r="G479" s="351">
        <f>IF(OCS!F478="","",OCS!F478)</f>
        <v>0</v>
      </c>
      <c r="H479" s="351">
        <f t="shared" si="28"/>
        <v>0</v>
      </c>
      <c r="I479" s="317" t="str">
        <f t="shared" si="31"/>
        <v/>
      </c>
      <c r="J479" s="319">
        <f t="shared" si="29"/>
        <v>0</v>
      </c>
      <c r="K479" s="352" t="str">
        <f t="shared" si="30"/>
        <v/>
      </c>
      <c r="L479" s="320"/>
      <c r="M479" s="321"/>
    </row>
    <row r="480" spans="1:13" ht="20.100000000000001" customHeight="1" x14ac:dyDescent="0.25">
      <c r="A480" s="349">
        <v>474</v>
      </c>
      <c r="B480" s="350" t="str">
        <f>IF(OCS!B479="","",OCS!B479)</f>
        <v/>
      </c>
      <c r="C480" s="350" t="str">
        <f>IF(OCS!C479="","",OCS!C479)</f>
        <v/>
      </c>
      <c r="D480" s="350" t="str">
        <f>IF(OCS!D479="","",OCS!D479)</f>
        <v/>
      </c>
      <c r="E480" s="350"/>
      <c r="F480" s="351" t="str">
        <f>IF(OCS!E479="","",OCS!E479)</f>
        <v/>
      </c>
      <c r="G480" s="351">
        <f>IF(OCS!F479="","",OCS!F479)</f>
        <v>0</v>
      </c>
      <c r="H480" s="351">
        <f t="shared" si="28"/>
        <v>0</v>
      </c>
      <c r="I480" s="317" t="str">
        <f t="shared" si="31"/>
        <v/>
      </c>
      <c r="J480" s="319">
        <f t="shared" si="29"/>
        <v>0</v>
      </c>
      <c r="K480" s="352" t="str">
        <f t="shared" si="30"/>
        <v/>
      </c>
      <c r="L480" s="320"/>
      <c r="M480" s="321"/>
    </row>
    <row r="481" spans="1:13" ht="20.100000000000001" customHeight="1" x14ac:dyDescent="0.25">
      <c r="A481" s="349">
        <v>475</v>
      </c>
      <c r="B481" s="350" t="str">
        <f>IF(OCS!B480="","",OCS!B480)</f>
        <v/>
      </c>
      <c r="C481" s="350" t="str">
        <f>IF(OCS!C480="","",OCS!C480)</f>
        <v/>
      </c>
      <c r="D481" s="350" t="str">
        <f>IF(OCS!D480="","",OCS!D480)</f>
        <v/>
      </c>
      <c r="E481" s="350"/>
      <c r="F481" s="351" t="str">
        <f>IF(OCS!E480="","",OCS!E480)</f>
        <v/>
      </c>
      <c r="G481" s="351">
        <f>IF(OCS!F480="","",OCS!F480)</f>
        <v>0</v>
      </c>
      <c r="H481" s="351">
        <f t="shared" si="28"/>
        <v>0</v>
      </c>
      <c r="I481" s="317" t="str">
        <f t="shared" si="31"/>
        <v/>
      </c>
      <c r="J481" s="319">
        <f t="shared" si="29"/>
        <v>0</v>
      </c>
      <c r="K481" s="352" t="str">
        <f t="shared" si="30"/>
        <v/>
      </c>
      <c r="L481" s="320"/>
      <c r="M481" s="321"/>
    </row>
    <row r="482" spans="1:13" ht="20.100000000000001" customHeight="1" x14ac:dyDescent="0.25">
      <c r="A482" s="349">
        <v>476</v>
      </c>
      <c r="B482" s="350" t="str">
        <f>IF(OCS!B481="","",OCS!B481)</f>
        <v/>
      </c>
      <c r="C482" s="350" t="str">
        <f>IF(OCS!C481="","",OCS!C481)</f>
        <v/>
      </c>
      <c r="D482" s="350" t="str">
        <f>IF(OCS!D481="","",OCS!D481)</f>
        <v/>
      </c>
      <c r="E482" s="350"/>
      <c r="F482" s="351" t="str">
        <f>IF(OCS!E481="","",OCS!E481)</f>
        <v/>
      </c>
      <c r="G482" s="351">
        <f>IF(OCS!F481="","",OCS!F481)</f>
        <v>0</v>
      </c>
      <c r="H482" s="351">
        <f t="shared" si="28"/>
        <v>0</v>
      </c>
      <c r="I482" s="317" t="str">
        <f t="shared" si="31"/>
        <v/>
      </c>
      <c r="J482" s="319">
        <f t="shared" si="29"/>
        <v>0</v>
      </c>
      <c r="K482" s="352" t="str">
        <f t="shared" si="30"/>
        <v/>
      </c>
      <c r="L482" s="320"/>
      <c r="M482" s="321"/>
    </row>
    <row r="483" spans="1:13" ht="20.100000000000001" customHeight="1" x14ac:dyDescent="0.25">
      <c r="A483" s="349">
        <v>477</v>
      </c>
      <c r="B483" s="350" t="str">
        <f>IF(OCS!B482="","",OCS!B482)</f>
        <v/>
      </c>
      <c r="C483" s="350" t="str">
        <f>IF(OCS!C482="","",OCS!C482)</f>
        <v/>
      </c>
      <c r="D483" s="350" t="str">
        <f>IF(OCS!D482="","",OCS!D482)</f>
        <v/>
      </c>
      <c r="E483" s="350"/>
      <c r="F483" s="351" t="str">
        <f>IF(OCS!E482="","",OCS!E482)</f>
        <v/>
      </c>
      <c r="G483" s="351">
        <f>IF(OCS!F482="","",OCS!F482)</f>
        <v>0</v>
      </c>
      <c r="H483" s="351">
        <f t="shared" si="28"/>
        <v>0</v>
      </c>
      <c r="I483" s="317" t="str">
        <f t="shared" si="31"/>
        <v/>
      </c>
      <c r="J483" s="319">
        <f t="shared" si="29"/>
        <v>0</v>
      </c>
      <c r="K483" s="352" t="str">
        <f t="shared" si="30"/>
        <v/>
      </c>
      <c r="L483" s="320"/>
      <c r="M483" s="321"/>
    </row>
    <row r="484" spans="1:13" ht="20.100000000000001" customHeight="1" x14ac:dyDescent="0.25">
      <c r="A484" s="349">
        <v>478</v>
      </c>
      <c r="B484" s="350" t="str">
        <f>IF(OCS!B483="","",OCS!B483)</f>
        <v/>
      </c>
      <c r="C484" s="350" t="str">
        <f>IF(OCS!C483="","",OCS!C483)</f>
        <v/>
      </c>
      <c r="D484" s="350" t="str">
        <f>IF(OCS!D483="","",OCS!D483)</f>
        <v/>
      </c>
      <c r="E484" s="350"/>
      <c r="F484" s="351" t="str">
        <f>IF(OCS!E483="","",OCS!E483)</f>
        <v/>
      </c>
      <c r="G484" s="351">
        <f>IF(OCS!F483="","",OCS!F483)</f>
        <v>0</v>
      </c>
      <c r="H484" s="351">
        <f t="shared" si="28"/>
        <v>0</v>
      </c>
      <c r="I484" s="317" t="str">
        <f t="shared" si="31"/>
        <v/>
      </c>
      <c r="J484" s="319">
        <f t="shared" si="29"/>
        <v>0</v>
      </c>
      <c r="K484" s="352" t="str">
        <f t="shared" si="30"/>
        <v/>
      </c>
      <c r="L484" s="320"/>
      <c r="M484" s="321"/>
    </row>
    <row r="485" spans="1:13" ht="20.100000000000001" customHeight="1" x14ac:dyDescent="0.25">
      <c r="A485" s="349">
        <v>479</v>
      </c>
      <c r="B485" s="350" t="str">
        <f>IF(OCS!B484="","",OCS!B484)</f>
        <v/>
      </c>
      <c r="C485" s="350" t="str">
        <f>IF(OCS!C484="","",OCS!C484)</f>
        <v/>
      </c>
      <c r="D485" s="350" t="str">
        <f>IF(OCS!D484="","",OCS!D484)</f>
        <v/>
      </c>
      <c r="E485" s="350"/>
      <c r="F485" s="351" t="str">
        <f>IF(OCS!E484="","",OCS!E484)</f>
        <v/>
      </c>
      <c r="G485" s="351">
        <f>IF(OCS!F484="","",OCS!F484)</f>
        <v>0</v>
      </c>
      <c r="H485" s="351">
        <f t="shared" si="28"/>
        <v>0</v>
      </c>
      <c r="I485" s="317" t="str">
        <f t="shared" si="31"/>
        <v/>
      </c>
      <c r="J485" s="319">
        <f t="shared" si="29"/>
        <v>0</v>
      </c>
      <c r="K485" s="352" t="str">
        <f t="shared" si="30"/>
        <v/>
      </c>
      <c r="L485" s="320"/>
      <c r="M485" s="321"/>
    </row>
    <row r="486" spans="1:13" ht="20.100000000000001" customHeight="1" x14ac:dyDescent="0.25">
      <c r="A486" s="349">
        <v>480</v>
      </c>
      <c r="B486" s="350" t="str">
        <f>IF(OCS!B485="","",OCS!B485)</f>
        <v/>
      </c>
      <c r="C486" s="350" t="str">
        <f>IF(OCS!C485="","",OCS!C485)</f>
        <v/>
      </c>
      <c r="D486" s="350" t="str">
        <f>IF(OCS!D485="","",OCS!D485)</f>
        <v/>
      </c>
      <c r="E486" s="350"/>
      <c r="F486" s="351" t="str">
        <f>IF(OCS!E485="","",OCS!E485)</f>
        <v/>
      </c>
      <c r="G486" s="351">
        <f>IF(OCS!F485="","",OCS!F485)</f>
        <v>0</v>
      </c>
      <c r="H486" s="351">
        <f t="shared" si="28"/>
        <v>0</v>
      </c>
      <c r="I486" s="317" t="str">
        <f t="shared" si="31"/>
        <v/>
      </c>
      <c r="J486" s="319">
        <f t="shared" si="29"/>
        <v>0</v>
      </c>
      <c r="K486" s="352" t="str">
        <f t="shared" si="30"/>
        <v/>
      </c>
      <c r="L486" s="320"/>
      <c r="M486" s="321"/>
    </row>
    <row r="487" spans="1:13" ht="20.100000000000001" customHeight="1" x14ac:dyDescent="0.25">
      <c r="A487" s="349">
        <v>481</v>
      </c>
      <c r="B487" s="350" t="str">
        <f>IF(OCS!B486="","",OCS!B486)</f>
        <v/>
      </c>
      <c r="C487" s="350" t="str">
        <f>IF(OCS!C486="","",OCS!C486)</f>
        <v/>
      </c>
      <c r="D487" s="350" t="str">
        <f>IF(OCS!D486="","",OCS!D486)</f>
        <v/>
      </c>
      <c r="E487" s="350"/>
      <c r="F487" s="351" t="str">
        <f>IF(OCS!E486="","",OCS!E486)</f>
        <v/>
      </c>
      <c r="G487" s="351">
        <f>IF(OCS!F486="","",OCS!F486)</f>
        <v>0</v>
      </c>
      <c r="H487" s="351">
        <f t="shared" si="28"/>
        <v>0</v>
      </c>
      <c r="I487" s="317" t="str">
        <f t="shared" si="31"/>
        <v/>
      </c>
      <c r="J487" s="319">
        <f t="shared" si="29"/>
        <v>0</v>
      </c>
      <c r="K487" s="352" t="str">
        <f t="shared" si="30"/>
        <v/>
      </c>
      <c r="L487" s="320"/>
      <c r="M487" s="321"/>
    </row>
    <row r="488" spans="1:13" ht="20.100000000000001" customHeight="1" x14ac:dyDescent="0.25">
      <c r="A488" s="349">
        <v>482</v>
      </c>
      <c r="B488" s="350" t="str">
        <f>IF(OCS!B487="","",OCS!B487)</f>
        <v/>
      </c>
      <c r="C488" s="350" t="str">
        <f>IF(OCS!C487="","",OCS!C487)</f>
        <v/>
      </c>
      <c r="D488" s="350" t="str">
        <f>IF(OCS!D487="","",OCS!D487)</f>
        <v/>
      </c>
      <c r="E488" s="350"/>
      <c r="F488" s="351" t="str">
        <f>IF(OCS!E487="","",OCS!E487)</f>
        <v/>
      </c>
      <c r="G488" s="351">
        <f>IF(OCS!F487="","",OCS!F487)</f>
        <v>0</v>
      </c>
      <c r="H488" s="351">
        <f t="shared" si="28"/>
        <v>0</v>
      </c>
      <c r="I488" s="317" t="str">
        <f t="shared" si="31"/>
        <v/>
      </c>
      <c r="J488" s="319">
        <f t="shared" si="29"/>
        <v>0</v>
      </c>
      <c r="K488" s="352" t="str">
        <f t="shared" si="30"/>
        <v/>
      </c>
      <c r="L488" s="320"/>
      <c r="M488" s="321"/>
    </row>
    <row r="489" spans="1:13" ht="20.100000000000001" customHeight="1" x14ac:dyDescent="0.25">
      <c r="A489" s="349">
        <v>483</v>
      </c>
      <c r="B489" s="350" t="str">
        <f>IF(OCS!B488="","",OCS!B488)</f>
        <v/>
      </c>
      <c r="C489" s="350" t="str">
        <f>IF(OCS!C488="","",OCS!C488)</f>
        <v/>
      </c>
      <c r="D489" s="350" t="str">
        <f>IF(OCS!D488="","",OCS!D488)</f>
        <v/>
      </c>
      <c r="E489" s="350"/>
      <c r="F489" s="351" t="str">
        <f>IF(OCS!E488="","",OCS!E488)</f>
        <v/>
      </c>
      <c r="G489" s="351">
        <f>IF(OCS!F488="","",OCS!F488)</f>
        <v>0</v>
      </c>
      <c r="H489" s="351">
        <f t="shared" si="28"/>
        <v>0</v>
      </c>
      <c r="I489" s="317" t="str">
        <f t="shared" si="31"/>
        <v/>
      </c>
      <c r="J489" s="319">
        <f t="shared" si="29"/>
        <v>0</v>
      </c>
      <c r="K489" s="352" t="str">
        <f t="shared" si="30"/>
        <v/>
      </c>
      <c r="L489" s="320"/>
      <c r="M489" s="321"/>
    </row>
    <row r="490" spans="1:13" ht="20.100000000000001" customHeight="1" x14ac:dyDescent="0.25">
      <c r="A490" s="349">
        <v>484</v>
      </c>
      <c r="B490" s="350" t="str">
        <f>IF(OCS!B489="","",OCS!B489)</f>
        <v/>
      </c>
      <c r="C490" s="350" t="str">
        <f>IF(OCS!C489="","",OCS!C489)</f>
        <v/>
      </c>
      <c r="D490" s="350" t="str">
        <f>IF(OCS!D489="","",OCS!D489)</f>
        <v/>
      </c>
      <c r="E490" s="350"/>
      <c r="F490" s="351" t="str">
        <f>IF(OCS!E489="","",OCS!E489)</f>
        <v/>
      </c>
      <c r="G490" s="351">
        <f>IF(OCS!F489="","",OCS!F489)</f>
        <v>0</v>
      </c>
      <c r="H490" s="351">
        <f t="shared" si="28"/>
        <v>0</v>
      </c>
      <c r="I490" s="317" t="str">
        <f t="shared" si="31"/>
        <v/>
      </c>
      <c r="J490" s="319">
        <f t="shared" si="29"/>
        <v>0</v>
      </c>
      <c r="K490" s="352" t="str">
        <f t="shared" si="30"/>
        <v/>
      </c>
      <c r="L490" s="320"/>
      <c r="M490" s="321"/>
    </row>
    <row r="491" spans="1:13" ht="20.100000000000001" customHeight="1" x14ac:dyDescent="0.25">
      <c r="A491" s="349">
        <v>485</v>
      </c>
      <c r="B491" s="350" t="str">
        <f>IF(OCS!B490="","",OCS!B490)</f>
        <v/>
      </c>
      <c r="C491" s="350" t="str">
        <f>IF(OCS!C490="","",OCS!C490)</f>
        <v/>
      </c>
      <c r="D491" s="350" t="str">
        <f>IF(OCS!D490="","",OCS!D490)</f>
        <v/>
      </c>
      <c r="E491" s="350"/>
      <c r="F491" s="351" t="str">
        <f>IF(OCS!E490="","",OCS!E490)</f>
        <v/>
      </c>
      <c r="G491" s="351">
        <f>IF(OCS!F490="","",OCS!F490)</f>
        <v>0</v>
      </c>
      <c r="H491" s="351">
        <f t="shared" si="28"/>
        <v>0</v>
      </c>
      <c r="I491" s="317" t="str">
        <f t="shared" si="31"/>
        <v/>
      </c>
      <c r="J491" s="319">
        <f t="shared" si="29"/>
        <v>0</v>
      </c>
      <c r="K491" s="352" t="str">
        <f t="shared" si="30"/>
        <v/>
      </c>
      <c r="L491" s="320"/>
      <c r="M491" s="321"/>
    </row>
    <row r="492" spans="1:13" ht="20.100000000000001" customHeight="1" x14ac:dyDescent="0.25">
      <c r="A492" s="349">
        <v>486</v>
      </c>
      <c r="B492" s="350" t="str">
        <f>IF(OCS!B491="","",OCS!B491)</f>
        <v/>
      </c>
      <c r="C492" s="350" t="str">
        <f>IF(OCS!C491="","",OCS!C491)</f>
        <v/>
      </c>
      <c r="D492" s="350" t="str">
        <f>IF(OCS!D491="","",OCS!D491)</f>
        <v/>
      </c>
      <c r="E492" s="350"/>
      <c r="F492" s="351" t="str">
        <f>IF(OCS!E491="","",OCS!E491)</f>
        <v/>
      </c>
      <c r="G492" s="351">
        <f>IF(OCS!F491="","",OCS!F491)</f>
        <v>0</v>
      </c>
      <c r="H492" s="351">
        <f t="shared" si="28"/>
        <v>0</v>
      </c>
      <c r="I492" s="317" t="str">
        <f t="shared" si="31"/>
        <v/>
      </c>
      <c r="J492" s="319">
        <f t="shared" si="29"/>
        <v>0</v>
      </c>
      <c r="K492" s="352" t="str">
        <f t="shared" si="30"/>
        <v/>
      </c>
      <c r="L492" s="320"/>
      <c r="M492" s="321"/>
    </row>
    <row r="493" spans="1:13" ht="20.100000000000001" customHeight="1" x14ac:dyDescent="0.25">
      <c r="A493" s="349">
        <v>487</v>
      </c>
      <c r="B493" s="350" t="str">
        <f>IF(OCS!B492="","",OCS!B492)</f>
        <v/>
      </c>
      <c r="C493" s="350" t="str">
        <f>IF(OCS!C492="","",OCS!C492)</f>
        <v/>
      </c>
      <c r="D493" s="350" t="str">
        <f>IF(OCS!D492="","",OCS!D492)</f>
        <v/>
      </c>
      <c r="E493" s="350"/>
      <c r="F493" s="351" t="str">
        <f>IF(OCS!E492="","",OCS!E492)</f>
        <v/>
      </c>
      <c r="G493" s="351">
        <f>IF(OCS!F492="","",OCS!F492)</f>
        <v>0</v>
      </c>
      <c r="H493" s="351">
        <f t="shared" si="28"/>
        <v>0</v>
      </c>
      <c r="I493" s="317" t="str">
        <f t="shared" si="31"/>
        <v/>
      </c>
      <c r="J493" s="319">
        <f t="shared" si="29"/>
        <v>0</v>
      </c>
      <c r="K493" s="352" t="str">
        <f t="shared" si="30"/>
        <v/>
      </c>
      <c r="L493" s="320"/>
      <c r="M493" s="321"/>
    </row>
    <row r="494" spans="1:13" ht="20.100000000000001" customHeight="1" x14ac:dyDescent="0.25">
      <c r="A494" s="349">
        <v>488</v>
      </c>
      <c r="B494" s="350" t="str">
        <f>IF(OCS!B493="","",OCS!B493)</f>
        <v/>
      </c>
      <c r="C494" s="350" t="str">
        <f>IF(OCS!C493="","",OCS!C493)</f>
        <v/>
      </c>
      <c r="D494" s="350" t="str">
        <f>IF(OCS!D493="","",OCS!D493)</f>
        <v/>
      </c>
      <c r="E494" s="350"/>
      <c r="F494" s="351" t="str">
        <f>IF(OCS!E493="","",OCS!E493)</f>
        <v/>
      </c>
      <c r="G494" s="351">
        <f>IF(OCS!F493="","",OCS!F493)</f>
        <v>0</v>
      </c>
      <c r="H494" s="351">
        <f t="shared" si="28"/>
        <v>0</v>
      </c>
      <c r="I494" s="317" t="str">
        <f t="shared" si="31"/>
        <v/>
      </c>
      <c r="J494" s="319">
        <f t="shared" si="29"/>
        <v>0</v>
      </c>
      <c r="K494" s="352" t="str">
        <f t="shared" si="30"/>
        <v/>
      </c>
      <c r="L494" s="320"/>
      <c r="M494" s="321"/>
    </row>
    <row r="495" spans="1:13" ht="20.100000000000001" customHeight="1" x14ac:dyDescent="0.25">
      <c r="A495" s="349">
        <v>489</v>
      </c>
      <c r="B495" s="350" t="str">
        <f>IF(OCS!B494="","",OCS!B494)</f>
        <v/>
      </c>
      <c r="C495" s="350" t="str">
        <f>IF(OCS!C494="","",OCS!C494)</f>
        <v/>
      </c>
      <c r="D495" s="350" t="str">
        <f>IF(OCS!D494="","",OCS!D494)</f>
        <v/>
      </c>
      <c r="E495" s="350"/>
      <c r="F495" s="351" t="str">
        <f>IF(OCS!E494="","",OCS!E494)</f>
        <v/>
      </c>
      <c r="G495" s="351">
        <f>IF(OCS!F494="","",OCS!F494)</f>
        <v>0</v>
      </c>
      <c r="H495" s="351">
        <f t="shared" si="28"/>
        <v>0</v>
      </c>
      <c r="I495" s="317" t="str">
        <f t="shared" si="31"/>
        <v/>
      </c>
      <c r="J495" s="319">
        <f t="shared" si="29"/>
        <v>0</v>
      </c>
      <c r="K495" s="352" t="str">
        <f t="shared" si="30"/>
        <v/>
      </c>
      <c r="L495" s="320"/>
      <c r="M495" s="321"/>
    </row>
    <row r="496" spans="1:13" ht="20.100000000000001" customHeight="1" x14ac:dyDescent="0.25">
      <c r="A496" s="349">
        <v>490</v>
      </c>
      <c r="B496" s="350" t="str">
        <f>IF(OCS!B495="","",OCS!B495)</f>
        <v/>
      </c>
      <c r="C496" s="350" t="str">
        <f>IF(OCS!C495="","",OCS!C495)</f>
        <v/>
      </c>
      <c r="D496" s="350" t="str">
        <f>IF(OCS!D495="","",OCS!D495)</f>
        <v/>
      </c>
      <c r="E496" s="350"/>
      <c r="F496" s="351" t="str">
        <f>IF(OCS!E495="","",OCS!E495)</f>
        <v/>
      </c>
      <c r="G496" s="351">
        <f>IF(OCS!F495="","",OCS!F495)</f>
        <v>0</v>
      </c>
      <c r="H496" s="351">
        <f t="shared" si="28"/>
        <v>0</v>
      </c>
      <c r="I496" s="317" t="str">
        <f t="shared" si="31"/>
        <v/>
      </c>
      <c r="J496" s="319">
        <f t="shared" si="29"/>
        <v>0</v>
      </c>
      <c r="K496" s="352" t="str">
        <f t="shared" si="30"/>
        <v/>
      </c>
      <c r="L496" s="320"/>
      <c r="M496" s="321"/>
    </row>
    <row r="497" spans="1:21" ht="20.100000000000001" customHeight="1" x14ac:dyDescent="0.25">
      <c r="A497" s="349">
        <v>491</v>
      </c>
      <c r="B497" s="350" t="str">
        <f>IF(OCS!B496="","",OCS!B496)</f>
        <v/>
      </c>
      <c r="C497" s="350" t="str">
        <f>IF(OCS!C496="","",OCS!C496)</f>
        <v/>
      </c>
      <c r="D497" s="350" t="str">
        <f>IF(OCS!D496="","",OCS!D496)</f>
        <v/>
      </c>
      <c r="E497" s="350"/>
      <c r="F497" s="351" t="str">
        <f>IF(OCS!E496="","",OCS!E496)</f>
        <v/>
      </c>
      <c r="G497" s="351">
        <f>IF(OCS!F496="","",OCS!F496)</f>
        <v>0</v>
      </c>
      <c r="H497" s="351">
        <f t="shared" si="28"/>
        <v>0</v>
      </c>
      <c r="I497" s="317" t="str">
        <f t="shared" si="31"/>
        <v/>
      </c>
      <c r="J497" s="319">
        <f t="shared" si="29"/>
        <v>0</v>
      </c>
      <c r="K497" s="352" t="str">
        <f t="shared" si="30"/>
        <v/>
      </c>
      <c r="L497" s="320"/>
      <c r="M497" s="321"/>
    </row>
    <row r="498" spans="1:21" ht="20.100000000000001" customHeight="1" x14ac:dyDescent="0.25">
      <c r="A498" s="349">
        <v>492</v>
      </c>
      <c r="B498" s="350" t="str">
        <f>IF(OCS!B497="","",OCS!B497)</f>
        <v/>
      </c>
      <c r="C498" s="350" t="str">
        <f>IF(OCS!C497="","",OCS!C497)</f>
        <v/>
      </c>
      <c r="D498" s="350" t="str">
        <f>IF(OCS!D497="","",OCS!D497)</f>
        <v/>
      </c>
      <c r="E498" s="350"/>
      <c r="F498" s="351" t="str">
        <f>IF(OCS!E497="","",OCS!E497)</f>
        <v/>
      </c>
      <c r="G498" s="351">
        <f>IF(OCS!F497="","",OCS!F497)</f>
        <v>0</v>
      </c>
      <c r="H498" s="351">
        <f t="shared" si="28"/>
        <v>0</v>
      </c>
      <c r="I498" s="317" t="str">
        <f t="shared" si="31"/>
        <v/>
      </c>
      <c r="J498" s="319">
        <f t="shared" si="29"/>
        <v>0</v>
      </c>
      <c r="K498" s="352" t="str">
        <f t="shared" si="30"/>
        <v/>
      </c>
      <c r="L498" s="320"/>
      <c r="M498" s="321"/>
    </row>
    <row r="499" spans="1:21" ht="20.100000000000001" customHeight="1" x14ac:dyDescent="0.25">
      <c r="A499" s="349">
        <v>493</v>
      </c>
      <c r="B499" s="350" t="str">
        <f>IF(OCS!B498="","",OCS!B498)</f>
        <v/>
      </c>
      <c r="C499" s="350" t="str">
        <f>IF(OCS!C498="","",OCS!C498)</f>
        <v/>
      </c>
      <c r="D499" s="350" t="str">
        <f>IF(OCS!D498="","",OCS!D498)</f>
        <v/>
      </c>
      <c r="E499" s="350"/>
      <c r="F499" s="351" t="str">
        <f>IF(OCS!E498="","",OCS!E498)</f>
        <v/>
      </c>
      <c r="G499" s="351">
        <f>IF(OCS!F498="","",OCS!F498)</f>
        <v>0</v>
      </c>
      <c r="H499" s="351">
        <f t="shared" si="28"/>
        <v>0</v>
      </c>
      <c r="I499" s="317" t="str">
        <f t="shared" si="31"/>
        <v/>
      </c>
      <c r="J499" s="319">
        <f t="shared" si="29"/>
        <v>0</v>
      </c>
      <c r="K499" s="352" t="str">
        <f t="shared" si="30"/>
        <v/>
      </c>
      <c r="L499" s="320"/>
      <c r="M499" s="321"/>
    </row>
    <row r="500" spans="1:21" ht="20.100000000000001" customHeight="1" x14ac:dyDescent="0.25">
      <c r="A500" s="349">
        <v>494</v>
      </c>
      <c r="B500" s="350" t="str">
        <f>IF(OCS!B499="","",OCS!B499)</f>
        <v/>
      </c>
      <c r="C500" s="350" t="str">
        <f>IF(OCS!C499="","",OCS!C499)</f>
        <v/>
      </c>
      <c r="D500" s="350" t="str">
        <f>IF(OCS!D499="","",OCS!D499)</f>
        <v/>
      </c>
      <c r="E500" s="350"/>
      <c r="F500" s="351" t="str">
        <f>IF(OCS!E499="","",OCS!E499)</f>
        <v/>
      </c>
      <c r="G500" s="351">
        <f>IF(OCS!F499="","",OCS!F499)</f>
        <v>0</v>
      </c>
      <c r="H500" s="351">
        <f t="shared" si="28"/>
        <v>0</v>
      </c>
      <c r="I500" s="317" t="str">
        <f t="shared" si="31"/>
        <v/>
      </c>
      <c r="J500" s="319">
        <f t="shared" si="29"/>
        <v>0</v>
      </c>
      <c r="K500" s="352" t="str">
        <f t="shared" si="30"/>
        <v/>
      </c>
      <c r="L500" s="320"/>
      <c r="M500" s="321"/>
    </row>
    <row r="501" spans="1:21" ht="20.100000000000001" customHeight="1" x14ac:dyDescent="0.25">
      <c r="A501" s="349">
        <v>495</v>
      </c>
      <c r="B501" s="350" t="str">
        <f>IF(OCS!B500="","",OCS!B500)</f>
        <v/>
      </c>
      <c r="C501" s="350" t="str">
        <f>IF(OCS!C500="","",OCS!C500)</f>
        <v/>
      </c>
      <c r="D501" s="350" t="str">
        <f>IF(OCS!D500="","",OCS!D500)</f>
        <v/>
      </c>
      <c r="E501" s="350"/>
      <c r="F501" s="351" t="str">
        <f>IF(OCS!E500="","",OCS!E500)</f>
        <v/>
      </c>
      <c r="G501" s="351">
        <f>IF(OCS!F500="","",OCS!F500)</f>
        <v>0</v>
      </c>
      <c r="H501" s="351">
        <f t="shared" si="28"/>
        <v>0</v>
      </c>
      <c r="I501" s="317" t="str">
        <f t="shared" si="31"/>
        <v/>
      </c>
      <c r="J501" s="319">
        <f t="shared" si="29"/>
        <v>0</v>
      </c>
      <c r="K501" s="352" t="str">
        <f t="shared" si="30"/>
        <v/>
      </c>
      <c r="L501" s="320"/>
      <c r="M501" s="321"/>
    </row>
    <row r="502" spans="1:21" ht="20.100000000000001" customHeight="1" x14ac:dyDescent="0.25">
      <c r="A502" s="349">
        <v>496</v>
      </c>
      <c r="B502" s="350" t="str">
        <f>IF(OCS!B501="","",OCS!B501)</f>
        <v/>
      </c>
      <c r="C502" s="350" t="str">
        <f>IF(OCS!C501="","",OCS!C501)</f>
        <v/>
      </c>
      <c r="D502" s="350" t="str">
        <f>IF(OCS!D501="","",OCS!D501)</f>
        <v/>
      </c>
      <c r="E502" s="350"/>
      <c r="F502" s="351" t="str">
        <f>IF(OCS!E501="","",OCS!E501)</f>
        <v/>
      </c>
      <c r="G502" s="351">
        <f>IF(OCS!F501="","",OCS!F501)</f>
        <v>0</v>
      </c>
      <c r="H502" s="351">
        <f t="shared" si="28"/>
        <v>0</v>
      </c>
      <c r="I502" s="317" t="str">
        <f t="shared" si="31"/>
        <v/>
      </c>
      <c r="J502" s="319">
        <f t="shared" si="29"/>
        <v>0</v>
      </c>
      <c r="K502" s="352" t="str">
        <f t="shared" si="30"/>
        <v/>
      </c>
      <c r="L502" s="320"/>
      <c r="M502" s="321"/>
    </row>
    <row r="503" spans="1:21" ht="20.100000000000001" customHeight="1" x14ac:dyDescent="0.25">
      <c r="A503" s="349">
        <v>497</v>
      </c>
      <c r="B503" s="350" t="str">
        <f>IF(OCS!B502="","",OCS!B502)</f>
        <v/>
      </c>
      <c r="C503" s="350" t="str">
        <f>IF(OCS!C502="","",OCS!C502)</f>
        <v/>
      </c>
      <c r="D503" s="350" t="str">
        <f>IF(OCS!D502="","",OCS!D502)</f>
        <v/>
      </c>
      <c r="E503" s="350"/>
      <c r="F503" s="351" t="str">
        <f>IF(OCS!E502="","",OCS!E502)</f>
        <v/>
      </c>
      <c r="G503" s="351">
        <f>IF(OCS!F502="","",OCS!F502)</f>
        <v>0</v>
      </c>
      <c r="H503" s="351">
        <f t="shared" si="28"/>
        <v>0</v>
      </c>
      <c r="I503" s="317" t="str">
        <f t="shared" si="31"/>
        <v/>
      </c>
      <c r="J503" s="319">
        <f t="shared" si="29"/>
        <v>0</v>
      </c>
      <c r="K503" s="352" t="str">
        <f t="shared" si="30"/>
        <v/>
      </c>
      <c r="L503" s="320"/>
      <c r="M503" s="321"/>
    </row>
    <row r="504" spans="1:21" ht="20.100000000000001" customHeight="1" x14ac:dyDescent="0.25">
      <c r="A504" s="349">
        <v>498</v>
      </c>
      <c r="B504" s="350" t="str">
        <f>IF(OCS!B503="","",OCS!B503)</f>
        <v/>
      </c>
      <c r="C504" s="350" t="str">
        <f>IF(OCS!C503="","",OCS!C503)</f>
        <v/>
      </c>
      <c r="D504" s="350" t="str">
        <f>IF(OCS!D503="","",OCS!D503)</f>
        <v/>
      </c>
      <c r="E504" s="350"/>
      <c r="F504" s="351" t="str">
        <f>IF(OCS!E503="","",OCS!E503)</f>
        <v/>
      </c>
      <c r="G504" s="351">
        <f>IF(OCS!F503="","",OCS!F503)</f>
        <v>0</v>
      </c>
      <c r="H504" s="351">
        <f t="shared" si="28"/>
        <v>0</v>
      </c>
      <c r="I504" s="317" t="str">
        <f t="shared" si="31"/>
        <v/>
      </c>
      <c r="J504" s="319">
        <f t="shared" si="29"/>
        <v>0</v>
      </c>
      <c r="K504" s="352" t="str">
        <f t="shared" si="30"/>
        <v/>
      </c>
      <c r="L504" s="320"/>
      <c r="M504" s="321"/>
    </row>
    <row r="505" spans="1:21" ht="20.100000000000001" customHeight="1" x14ac:dyDescent="0.25">
      <c r="A505" s="349">
        <v>499</v>
      </c>
      <c r="B505" s="350" t="str">
        <f>IF(OCS!B504="","",OCS!B504)</f>
        <v/>
      </c>
      <c r="C505" s="350" t="str">
        <f>IF(OCS!C504="","",OCS!C504)</f>
        <v/>
      </c>
      <c r="D505" s="350" t="str">
        <f>IF(OCS!D504="","",OCS!D504)</f>
        <v/>
      </c>
      <c r="E505" s="350"/>
      <c r="F505" s="351" t="str">
        <f>IF(OCS!E504="","",OCS!E504)</f>
        <v/>
      </c>
      <c r="G505" s="351">
        <f>IF(OCS!F504="","",OCS!F504)</f>
        <v>0</v>
      </c>
      <c r="H505" s="351">
        <f t="shared" si="28"/>
        <v>0</v>
      </c>
      <c r="I505" s="317" t="str">
        <f t="shared" si="31"/>
        <v/>
      </c>
      <c r="J505" s="319">
        <f t="shared" si="29"/>
        <v>0</v>
      </c>
      <c r="K505" s="352" t="str">
        <f t="shared" si="30"/>
        <v/>
      </c>
      <c r="L505" s="320"/>
      <c r="M505" s="321"/>
    </row>
    <row r="506" spans="1:21" ht="20.100000000000001" customHeight="1" x14ac:dyDescent="0.25">
      <c r="A506" s="353">
        <v>500</v>
      </c>
      <c r="B506" s="350" t="str">
        <f>IF(OCS!B505="","",OCS!B505)</f>
        <v/>
      </c>
      <c r="C506" s="350" t="str">
        <f>IF(OCS!C505="","",OCS!C505)</f>
        <v/>
      </c>
      <c r="D506" s="350" t="str">
        <f>IF(OCS!D505="","",OCS!D505)</f>
        <v/>
      </c>
      <c r="E506" s="350"/>
      <c r="F506" s="351" t="str">
        <f>IF(OCS!E505="","",OCS!E505)</f>
        <v/>
      </c>
      <c r="G506" s="351">
        <f>IF(OCS!F505="","",OCS!F505)</f>
        <v>0</v>
      </c>
      <c r="H506" s="351">
        <f t="shared" si="28"/>
        <v>0</v>
      </c>
      <c r="I506" s="317" t="str">
        <f t="shared" si="31"/>
        <v/>
      </c>
      <c r="J506" s="325">
        <f t="shared" si="29"/>
        <v>0</v>
      </c>
      <c r="K506" s="325" t="str">
        <f t="shared" si="30"/>
        <v/>
      </c>
      <c r="L506" s="326"/>
      <c r="M506" s="327"/>
    </row>
    <row r="507" spans="1:21" s="328" customFormat="1" ht="20.100000000000001" customHeight="1" x14ac:dyDescent="0.3">
      <c r="F507" s="298"/>
      <c r="G507" s="296"/>
      <c r="H507" s="354">
        <f>SUM(H7:H506)</f>
        <v>0</v>
      </c>
      <c r="I507" s="355"/>
      <c r="J507" s="356" t="s">
        <v>95</v>
      </c>
      <c r="K507" s="354">
        <f>SUM(K7:K506)</f>
        <v>0</v>
      </c>
      <c r="M507" s="332"/>
      <c r="P507" s="298"/>
      <c r="Q507" s="298"/>
      <c r="R507" s="298"/>
      <c r="S507" s="298"/>
      <c r="T507" s="298"/>
      <c r="U507" s="298"/>
    </row>
    <row r="529" hidden="1" x14ac:dyDescent="0.25"/>
  </sheetData>
  <mergeCells count="3">
    <mergeCell ref="A1:M1"/>
    <mergeCell ref="A2:M2"/>
    <mergeCell ref="A3:A4"/>
  </mergeCells>
  <conditionalFormatting sqref="A7:A506 H7:M506">
    <cfRule type="expression" dxfId="2" priority="2">
      <formula>$M7="Oui"</formula>
    </cfRule>
  </conditionalFormatting>
  <dataValidations count="5">
    <dataValidation operator="greaterThanOrEqual" allowBlank="1" showInputMessage="1" showErrorMessage="1" sqref="J7:J506">
      <formula1>0</formula1>
      <formula2>0</formula2>
    </dataValidation>
    <dataValidation operator="greaterThan" allowBlank="1" showInputMessage="1" showErrorMessage="1" sqref="H7:H506">
      <formula1>0</formula1>
      <formula2>0</formula2>
    </dataValidation>
    <dataValidation type="list" allowBlank="1" showInputMessage="1" showErrorMessage="1" sqref="B5">
      <formula1>0</formula1>
      <formula2>0</formula2>
    </dataValidation>
    <dataValidation type="list" allowBlank="1" showInputMessage="1" showErrorMessage="1" sqref="M7:M506">
      <formula1>"Oui"</formula1>
      <formula2>0</formula2>
    </dataValidation>
    <dataValidation type="decimal" operator="greaterThan" allowBlank="1" showInputMessage="1" showErrorMessage="1" sqref="K7:K506">
      <formula1>0</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14:formula1>
            <xm:f>Listes!$A$12:$A$27</xm:f>
          </x14:formula1>
          <x14:formula2>
            <xm:f>0</xm:f>
          </x14:formula2>
          <xm:sqref>I7:I506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sheetPr>
  <dimension ref="A1:AMK27"/>
  <sheetViews>
    <sheetView zoomScale="85" zoomScaleNormal="85" workbookViewId="0">
      <pane ySplit="1" topLeftCell="A2" activePane="bottomLeft" state="frozen"/>
      <selection pane="bottomLeft" activeCell="F10" sqref="F10"/>
    </sheetView>
  </sheetViews>
  <sheetFormatPr baseColWidth="10" defaultColWidth="9.140625" defaultRowHeight="15" x14ac:dyDescent="0.25"/>
  <cols>
    <col min="1" max="1" width="73.42578125" style="357" customWidth="1"/>
    <col min="2" max="2" width="15.42578125" style="357" customWidth="1"/>
    <col min="3" max="3" width="24.140625" style="357" customWidth="1"/>
    <col min="4" max="4" width="25.85546875" style="357" customWidth="1"/>
    <col min="5" max="6" width="27.7109375" style="357" customWidth="1"/>
    <col min="7" max="7" width="24.7109375" style="357" customWidth="1"/>
    <col min="8" max="8" width="30.5703125" style="357" customWidth="1"/>
    <col min="9" max="9" width="11.42578125" style="357"/>
    <col min="10" max="10" width="31.85546875" style="357" customWidth="1"/>
    <col min="11" max="1025" width="11.42578125" style="357"/>
  </cols>
  <sheetData>
    <row r="1" spans="1:14" ht="42.75" customHeight="1" x14ac:dyDescent="0.25">
      <c r="A1" s="358" t="s">
        <v>199</v>
      </c>
      <c r="B1" s="359" t="s">
        <v>200</v>
      </c>
      <c r="C1" s="360" t="s">
        <v>201</v>
      </c>
      <c r="D1" s="361" t="s">
        <v>28</v>
      </c>
      <c r="E1" s="362" t="s">
        <v>134</v>
      </c>
      <c r="F1" s="363" t="s">
        <v>202</v>
      </c>
      <c r="G1" s="364" t="s">
        <v>203</v>
      </c>
      <c r="H1" s="357" t="s">
        <v>57</v>
      </c>
      <c r="J1" s="496" t="s">
        <v>204</v>
      </c>
      <c r="K1" s="496"/>
      <c r="L1" s="496"/>
      <c r="M1" s="496"/>
      <c r="N1" s="496"/>
    </row>
    <row r="2" spans="1:14" ht="49.5" customHeight="1" x14ac:dyDescent="0.25">
      <c r="A2" s="365" t="s">
        <v>38</v>
      </c>
      <c r="B2" s="366" t="s">
        <v>125</v>
      </c>
      <c r="C2" s="366" t="s">
        <v>127</v>
      </c>
      <c r="D2" s="366" t="s">
        <v>31</v>
      </c>
      <c r="E2" s="367">
        <v>32000</v>
      </c>
      <c r="F2" s="14" t="s">
        <v>205</v>
      </c>
      <c r="G2" s="368" t="s">
        <v>72</v>
      </c>
      <c r="H2" s="357" t="s">
        <v>66</v>
      </c>
      <c r="J2" s="369" t="s">
        <v>206</v>
      </c>
      <c r="K2" s="370">
        <v>5000</v>
      </c>
      <c r="L2" s="370">
        <v>5001</v>
      </c>
      <c r="M2" s="370">
        <v>20000</v>
      </c>
      <c r="N2" s="371">
        <v>20000</v>
      </c>
    </row>
    <row r="3" spans="1:14" ht="27.75" customHeight="1" x14ac:dyDescent="0.25">
      <c r="A3" s="372"/>
      <c r="D3" s="373" t="s">
        <v>34</v>
      </c>
      <c r="E3" s="374">
        <v>22000</v>
      </c>
      <c r="F3" s="375" t="s">
        <v>35</v>
      </c>
      <c r="G3" s="375" t="s">
        <v>207</v>
      </c>
      <c r="H3" s="357" t="s">
        <v>63</v>
      </c>
      <c r="J3" s="376" t="s">
        <v>208</v>
      </c>
      <c r="K3" s="377">
        <v>0.52900000000000003</v>
      </c>
      <c r="L3" s="377">
        <v>0.316</v>
      </c>
      <c r="M3" s="377">
        <v>1065</v>
      </c>
      <c r="N3" s="378">
        <v>0.37</v>
      </c>
    </row>
    <row r="4" spans="1:14" ht="15.75" x14ac:dyDescent="0.25">
      <c r="A4" s="372"/>
      <c r="H4" s="357" t="s">
        <v>60</v>
      </c>
      <c r="J4" s="379" t="s">
        <v>209</v>
      </c>
      <c r="K4" s="377">
        <v>0.52900000000000003</v>
      </c>
      <c r="L4" s="377">
        <v>0.316</v>
      </c>
      <c r="M4" s="377">
        <v>1065</v>
      </c>
      <c r="N4" s="378">
        <v>0.37</v>
      </c>
    </row>
    <row r="5" spans="1:14" ht="15.75" x14ac:dyDescent="0.25">
      <c r="A5" s="372"/>
      <c r="J5" s="380" t="s">
        <v>126</v>
      </c>
      <c r="K5" s="377">
        <v>0.52900000000000003</v>
      </c>
      <c r="L5" s="377">
        <v>0.316</v>
      </c>
      <c r="M5" s="377">
        <v>1065</v>
      </c>
      <c r="N5" s="378">
        <v>0.37</v>
      </c>
    </row>
    <row r="6" spans="1:14" ht="15.75" x14ac:dyDescent="0.25">
      <c r="A6" s="372"/>
      <c r="J6" s="379" t="s">
        <v>210</v>
      </c>
      <c r="K6" s="381">
        <v>0.60599999999999998</v>
      </c>
      <c r="L6" s="381">
        <v>0.34</v>
      </c>
      <c r="M6" s="381">
        <v>1330</v>
      </c>
      <c r="N6" s="382">
        <v>0.40699999999999997</v>
      </c>
    </row>
    <row r="7" spans="1:14" ht="15.75" x14ac:dyDescent="0.25">
      <c r="A7" s="372"/>
      <c r="J7" s="379" t="s">
        <v>211</v>
      </c>
      <c r="K7" s="381">
        <v>0.63600000000000001</v>
      </c>
      <c r="L7" s="381">
        <v>0.35699999999999998</v>
      </c>
      <c r="M7" s="381">
        <v>1395</v>
      </c>
      <c r="N7" s="382">
        <v>0.42699999999999999</v>
      </c>
    </row>
    <row r="8" spans="1:14" ht="15.75" x14ac:dyDescent="0.25">
      <c r="A8" s="372"/>
      <c r="J8" s="379" t="s">
        <v>129</v>
      </c>
      <c r="K8" s="381">
        <v>0.66500000000000004</v>
      </c>
      <c r="L8" s="381">
        <v>0.374</v>
      </c>
      <c r="M8" s="381">
        <v>1457</v>
      </c>
      <c r="N8" s="382">
        <v>0.44700000000000001</v>
      </c>
    </row>
    <row r="9" spans="1:14" ht="15.75" x14ac:dyDescent="0.25">
      <c r="A9" s="383"/>
      <c r="J9" s="384" t="s">
        <v>212</v>
      </c>
      <c r="K9" s="385">
        <v>0.69699999999999995</v>
      </c>
      <c r="L9" s="385">
        <v>0.39400000000000002</v>
      </c>
      <c r="M9" s="385">
        <v>1515</v>
      </c>
      <c r="N9" s="386">
        <v>0.47</v>
      </c>
    </row>
    <row r="11" spans="1:14" x14ac:dyDescent="0.25">
      <c r="A11" s="387" t="s">
        <v>213</v>
      </c>
    </row>
    <row r="12" spans="1:14" x14ac:dyDescent="0.25">
      <c r="A12" s="388" t="s">
        <v>214</v>
      </c>
    </row>
    <row r="13" spans="1:14" x14ac:dyDescent="0.25">
      <c r="A13" s="389" t="s">
        <v>215</v>
      </c>
    </row>
    <row r="14" spans="1:14" x14ac:dyDescent="0.25">
      <c r="A14" s="389" t="s">
        <v>216</v>
      </c>
    </row>
    <row r="15" spans="1:14" x14ac:dyDescent="0.25">
      <c r="A15" s="389" t="s">
        <v>217</v>
      </c>
    </row>
    <row r="16" spans="1:14" x14ac:dyDescent="0.25">
      <c r="A16" s="389" t="s">
        <v>218</v>
      </c>
    </row>
    <row r="17" spans="1:1" x14ac:dyDescent="0.25">
      <c r="A17" s="389" t="s">
        <v>219</v>
      </c>
    </row>
    <row r="18" spans="1:1" x14ac:dyDescent="0.25">
      <c r="A18" s="389" t="s">
        <v>220</v>
      </c>
    </row>
    <row r="19" spans="1:1" x14ac:dyDescent="0.25">
      <c r="A19" s="389" t="s">
        <v>221</v>
      </c>
    </row>
    <row r="20" spans="1:1" x14ac:dyDescent="0.25">
      <c r="A20" s="389" t="s">
        <v>222</v>
      </c>
    </row>
    <row r="21" spans="1:1" x14ac:dyDescent="0.25">
      <c r="A21" s="389" t="s">
        <v>178</v>
      </c>
    </row>
    <row r="22" spans="1:1" x14ac:dyDescent="0.25">
      <c r="A22" s="389" t="s">
        <v>223</v>
      </c>
    </row>
    <row r="23" spans="1:1" x14ac:dyDescent="0.25">
      <c r="A23" s="389" t="s">
        <v>167</v>
      </c>
    </row>
    <row r="24" spans="1:1" x14ac:dyDescent="0.25">
      <c r="A24" s="389" t="s">
        <v>224</v>
      </c>
    </row>
    <row r="25" spans="1:1" x14ac:dyDescent="0.25">
      <c r="A25" s="389" t="s">
        <v>225</v>
      </c>
    </row>
    <row r="26" spans="1:1" x14ac:dyDescent="0.25">
      <c r="A26" s="389" t="s">
        <v>226</v>
      </c>
    </row>
    <row r="27" spans="1:1" x14ac:dyDescent="0.25">
      <c r="A27" s="390" t="s">
        <v>227</v>
      </c>
    </row>
  </sheetData>
  <mergeCells count="1">
    <mergeCell ref="J1:N1"/>
  </mergeCells>
  <conditionalFormatting sqref="A10">
    <cfRule type="duplicateValues" dxfId="1" priority="2"/>
  </conditionalFormatting>
  <conditionalFormatting sqref="A12:A28">
    <cfRule type="duplicateValues" dxfId="0" priority="3"/>
  </conditionalFormatting>
  <pageMargins left="0.7" right="0.7" top="0.75" bottom="0.75" header="0.51180555555555496" footer="0.51180555555555496"/>
  <pageSetup paperSize="9" scale="26"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DC3E6"/>
    <pageSetUpPr fitToPage="1"/>
  </sheetPr>
  <dimension ref="A1:AMK97"/>
  <sheetViews>
    <sheetView zoomScale="90" zoomScaleNormal="90" workbookViewId="0">
      <selection activeCell="E15" sqref="E15"/>
    </sheetView>
  </sheetViews>
  <sheetFormatPr baseColWidth="10" defaultColWidth="9.140625" defaultRowHeight="15" x14ac:dyDescent="0.25"/>
  <cols>
    <col min="1" max="2" width="18.7109375" style="2" customWidth="1"/>
    <col min="3" max="3" width="45.7109375" style="2" customWidth="1"/>
    <col min="4" max="5" width="20.7109375" style="2" customWidth="1"/>
    <col min="6" max="6" width="50.7109375" style="3" customWidth="1"/>
    <col min="7" max="7" width="20.7109375" style="2" customWidth="1"/>
    <col min="8" max="8" width="11.42578125" style="2"/>
    <col min="9" max="9" width="11.42578125" style="3"/>
    <col min="10" max="10" width="14.42578125" style="2" customWidth="1"/>
    <col min="11" max="11" width="14" style="2" customWidth="1"/>
    <col min="12" max="12" width="13.7109375" style="2" customWidth="1"/>
    <col min="13" max="1025" width="11.42578125" style="2"/>
  </cols>
  <sheetData>
    <row r="1" spans="1:13" ht="15" customHeight="1" x14ac:dyDescent="0.25"/>
    <row r="2" spans="1:13" ht="15" customHeight="1" x14ac:dyDescent="0.25"/>
    <row r="3" spans="1:13" ht="15" customHeight="1" x14ac:dyDescent="0.25"/>
    <row r="4" spans="1:13" ht="15" customHeight="1" x14ac:dyDescent="0.25"/>
    <row r="5" spans="1:13" ht="15" customHeight="1" x14ac:dyDescent="0.25"/>
    <row r="6" spans="1:13" ht="15" customHeight="1" x14ac:dyDescent="0.25"/>
    <row r="7" spans="1:13" ht="15" customHeight="1" x14ac:dyDescent="0.25">
      <c r="B7" s="5"/>
      <c r="C7" s="5"/>
    </row>
    <row r="8" spans="1:13" ht="15" customHeight="1" x14ac:dyDescent="0.25">
      <c r="B8" s="5"/>
      <c r="C8" s="5"/>
    </row>
    <row r="9" spans="1:13" ht="66" customHeight="1" x14ac:dyDescent="0.25">
      <c r="A9" s="444" t="s">
        <v>48</v>
      </c>
      <c r="B9" s="444"/>
      <c r="C9" s="444"/>
      <c r="D9" s="444"/>
      <c r="E9" s="444"/>
      <c r="F9" s="444"/>
      <c r="G9" s="444"/>
      <c r="H9" s="444"/>
      <c r="I9" s="444"/>
      <c r="J9" s="444"/>
      <c r="K9" s="444"/>
      <c r="L9" s="444"/>
      <c r="M9" s="444"/>
    </row>
    <row r="10" spans="1:13" ht="20.100000000000001" customHeight="1" x14ac:dyDescent="0.25">
      <c r="A10" s="445" t="s">
        <v>49</v>
      </c>
      <c r="B10" s="445"/>
      <c r="C10" s="445"/>
      <c r="D10" s="445"/>
      <c r="E10" s="446"/>
      <c r="F10" s="446"/>
      <c r="G10" s="446"/>
      <c r="H10" s="446"/>
      <c r="I10" s="446"/>
      <c r="J10" s="446"/>
      <c r="K10" s="446"/>
      <c r="L10" s="446"/>
      <c r="M10" s="446"/>
    </row>
    <row r="11" spans="1:13" ht="20.100000000000001" customHeight="1" x14ac:dyDescent="0.25">
      <c r="A11" s="447" t="s">
        <v>50</v>
      </c>
      <c r="B11" s="447"/>
      <c r="C11" s="447"/>
      <c r="D11" s="447"/>
      <c r="E11" s="448"/>
      <c r="F11" s="448"/>
      <c r="G11" s="448"/>
      <c r="H11" s="448"/>
      <c r="I11" s="448"/>
      <c r="J11" s="448"/>
      <c r="K11" s="448"/>
      <c r="L11" s="448"/>
      <c r="M11" s="448"/>
    </row>
    <row r="12" spans="1:13" ht="24.95" customHeight="1" x14ac:dyDescent="0.25">
      <c r="A12" s="443" t="s">
        <v>51</v>
      </c>
      <c r="B12" s="443"/>
      <c r="C12" s="443"/>
      <c r="D12" s="443"/>
      <c r="E12" s="443"/>
      <c r="F12" s="443"/>
      <c r="G12" s="443"/>
      <c r="H12" s="443"/>
      <c r="I12" s="443"/>
      <c r="J12" s="443"/>
      <c r="K12" s="443"/>
      <c r="L12" s="443"/>
      <c r="M12" s="443"/>
    </row>
    <row r="13" spans="1:13" ht="24.95" customHeight="1" thickBot="1" x14ac:dyDescent="0.3">
      <c r="B13" s="28"/>
      <c r="C13" s="28"/>
      <c r="D13" s="28"/>
      <c r="E13" s="28"/>
      <c r="F13" s="28"/>
    </row>
    <row r="14" spans="1:13" ht="27.75" customHeight="1" thickBot="1" x14ac:dyDescent="0.3">
      <c r="C14" s="29" t="s">
        <v>52</v>
      </c>
      <c r="D14" s="29" t="s">
        <v>53</v>
      </c>
      <c r="F14" s="29" t="s">
        <v>54</v>
      </c>
      <c r="G14" s="30" t="s">
        <v>53</v>
      </c>
    </row>
    <row r="15" spans="1:13" ht="20.100000000000001" customHeight="1" x14ac:dyDescent="0.25">
      <c r="C15" s="31" t="s">
        <v>8</v>
      </c>
      <c r="D15" s="32">
        <f>IF('Dépenses sur Devis'!$H$506=0,0,'Dépenses sur Devis'!$H$506)</f>
        <v>0</v>
      </c>
      <c r="F15" s="33" t="s">
        <v>8</v>
      </c>
      <c r="G15" s="34">
        <f>IF(C30="",0,SUM(G16:G16))</f>
        <v>0</v>
      </c>
    </row>
    <row r="16" spans="1:13" ht="20.100000000000001" customHeight="1" x14ac:dyDescent="0.25">
      <c r="C16" s="35" t="s">
        <v>55</v>
      </c>
      <c r="D16" s="36">
        <f>IF('Frais de personnel'!I506=0,0,'Frais de personnel'!I506)</f>
        <v>0</v>
      </c>
      <c r="F16" s="37" t="s">
        <v>38</v>
      </c>
      <c r="G16" s="38">
        <f>SUMIF('Dépenses sur Devis'!$E$6:$E$505,'Synthèse dépenses bénéficiaire'!F16,'Dépenses sur Devis'!$F$6:$F$505)</f>
        <v>0</v>
      </c>
    </row>
    <row r="17" spans="2:10" ht="20.100000000000001" customHeight="1" x14ac:dyDescent="0.25">
      <c r="B17" s="39"/>
      <c r="C17" s="40" t="s">
        <v>56</v>
      </c>
      <c r="D17" s="41">
        <f>IF($D$16=0,0,D16*0.15)</f>
        <v>0</v>
      </c>
      <c r="F17" s="42" t="s">
        <v>57</v>
      </c>
      <c r="G17" s="43">
        <f>IF(C30="",0,SUM(G18:G20))</f>
        <v>0</v>
      </c>
    </row>
    <row r="18" spans="2:10" ht="20.100000000000001" customHeight="1" x14ac:dyDescent="0.25">
      <c r="B18" s="39"/>
      <c r="C18" s="44" t="s">
        <v>59</v>
      </c>
      <c r="D18" s="45">
        <f>IF(Barèmes!L506="","",Barèmes!L506)</f>
        <v>0</v>
      </c>
      <c r="F18" s="37" t="s">
        <v>60</v>
      </c>
      <c r="G18" s="38">
        <f>SUMIF('Frais de personnel'!$E$6:$E$505,'Synthèse dépenses bénéficiaire'!F18,'Frais de personnel'!$I$6:$I$505)</f>
        <v>0</v>
      </c>
    </row>
    <row r="19" spans="2:10" ht="20.100000000000001" customHeight="1" x14ac:dyDescent="0.25">
      <c r="B19" s="39"/>
      <c r="C19" s="46" t="s">
        <v>62</v>
      </c>
      <c r="D19" s="45">
        <f>IF(OCS!F506="","",OCS!F506)</f>
        <v>0</v>
      </c>
      <c r="F19" s="37" t="s">
        <v>63</v>
      </c>
      <c r="G19" s="38">
        <f>SUMIF('Frais de personnel'!$E$6:$E$505,'Synthèse dépenses bénéficiaire'!F19,'Frais de personnel'!$I$6:$I$505)</f>
        <v>0</v>
      </c>
    </row>
    <row r="20" spans="2:10" ht="20.100000000000001" customHeight="1" thickBot="1" x14ac:dyDescent="0.3">
      <c r="B20" s="39"/>
      <c r="C20" s="47" t="s">
        <v>65</v>
      </c>
      <c r="D20" s="48">
        <f>SUM(D15:D19)</f>
        <v>0</v>
      </c>
      <c r="F20" s="37" t="s">
        <v>66</v>
      </c>
      <c r="G20" s="38">
        <f>SUMIF('Frais de personnel'!$E$6:$E$505,'Synthèse dépenses bénéficiaire'!F20,'Frais de personnel'!$I$6:$I$505)</f>
        <v>0</v>
      </c>
    </row>
    <row r="21" spans="2:10" ht="20.100000000000001" customHeight="1" x14ac:dyDescent="0.25">
      <c r="B21" s="49"/>
      <c r="F21" s="50" t="s">
        <v>18</v>
      </c>
      <c r="G21" s="34">
        <f>IF(C30="",0,SUM(G22:G22))</f>
        <v>0</v>
      </c>
    </row>
    <row r="22" spans="2:10" ht="20.100000000000001" customHeight="1" x14ac:dyDescent="0.25">
      <c r="B22" s="49"/>
      <c r="D22" s="39"/>
      <c r="F22" s="52" t="s">
        <v>67</v>
      </c>
      <c r="G22" s="38">
        <f>IF(C30="Non",0,G17*0.15)</f>
        <v>0</v>
      </c>
    </row>
    <row r="23" spans="2:10" ht="20.100000000000001" customHeight="1" x14ac:dyDescent="0.25">
      <c r="B23" s="39"/>
      <c r="C23" s="39"/>
      <c r="D23" s="39"/>
      <c r="F23" s="53" t="s">
        <v>59</v>
      </c>
      <c r="G23" s="43">
        <f>G24</f>
        <v>0</v>
      </c>
    </row>
    <row r="24" spans="2:10" ht="20.100000000000001" customHeight="1" x14ac:dyDescent="0.25">
      <c r="B24" s="39"/>
      <c r="C24" s="39"/>
      <c r="D24" s="39"/>
      <c r="F24" s="52" t="s">
        <v>68</v>
      </c>
      <c r="G24" s="38">
        <f>Barèmes!$L$506</f>
        <v>0</v>
      </c>
    </row>
    <row r="25" spans="2:10" ht="18.75" customHeight="1" x14ac:dyDescent="0.25">
      <c r="B25" s="39"/>
      <c r="C25" s="39"/>
      <c r="D25" s="39"/>
      <c r="F25" s="54" t="s">
        <v>62</v>
      </c>
      <c r="G25" s="55">
        <f>SUM(G26:G27)</f>
        <v>0</v>
      </c>
      <c r="J25" s="56"/>
    </row>
    <row r="26" spans="2:10" ht="15.75" x14ac:dyDescent="0.25">
      <c r="B26" s="39"/>
      <c r="C26" s="39"/>
      <c r="D26" s="39"/>
      <c r="F26" s="57" t="s">
        <v>69</v>
      </c>
      <c r="G26" s="58">
        <f>SUMIF(OCS!$C$6:$C$505,'Synthèse dépenses bénéficiaire'!F26,OCS!$F$6:$F$505)</f>
        <v>0</v>
      </c>
    </row>
    <row r="27" spans="2:10" ht="33" customHeight="1" thickBot="1" x14ac:dyDescent="0.3">
      <c r="B27" s="39"/>
      <c r="C27" s="39"/>
      <c r="D27" s="39"/>
      <c r="F27" s="57" t="s">
        <v>36</v>
      </c>
      <c r="G27" s="58">
        <f>SUMIF(OCS!$C$6:$C$505,'Synthèse dépenses bénéficiaire'!F27,OCS!$F$6:$F$505)</f>
        <v>0</v>
      </c>
    </row>
    <row r="28" spans="2:10" ht="19.5" customHeight="1" x14ac:dyDescent="0.25">
      <c r="B28" s="39"/>
      <c r="C28" s="440" t="s">
        <v>70</v>
      </c>
      <c r="D28" s="440"/>
      <c r="F28" s="59" t="s">
        <v>65</v>
      </c>
      <c r="G28" s="51">
        <f>G15+G17+G21+G23+G25</f>
        <v>0</v>
      </c>
    </row>
    <row r="29" spans="2:10" ht="51" customHeight="1" x14ac:dyDescent="0.25">
      <c r="B29" s="39"/>
      <c r="C29" s="441" t="s">
        <v>71</v>
      </c>
      <c r="D29" s="441"/>
      <c r="F29" s="39"/>
    </row>
    <row r="30" spans="2:10" ht="20.100000000000001" customHeight="1" x14ac:dyDescent="0.25">
      <c r="B30" s="39"/>
      <c r="C30" s="442"/>
      <c r="D30" s="442"/>
    </row>
    <row r="31" spans="2:10" ht="20.100000000000001" customHeight="1" x14ac:dyDescent="0.25">
      <c r="B31" s="39"/>
      <c r="C31" s="39"/>
      <c r="D31" s="39"/>
      <c r="E31" s="39"/>
    </row>
    <row r="32" spans="2:10" ht="20.100000000000001" customHeight="1" x14ac:dyDescent="0.25">
      <c r="B32" s="39"/>
      <c r="C32" s="39"/>
      <c r="D32" s="39"/>
      <c r="E32" s="39"/>
    </row>
    <row r="33" spans="2:8" ht="35.25" customHeight="1" x14ac:dyDescent="0.25">
      <c r="B33" s="39"/>
      <c r="C33" s="39"/>
      <c r="D33" s="39"/>
      <c r="E33" s="39"/>
    </row>
    <row r="34" spans="2:8" ht="29.25" customHeight="1" x14ac:dyDescent="0.25">
      <c r="B34" s="39"/>
      <c r="C34" s="39"/>
      <c r="D34" s="39"/>
      <c r="E34" s="39"/>
    </row>
    <row r="35" spans="2:8" ht="33" customHeight="1" x14ac:dyDescent="0.25">
      <c r="B35" s="39"/>
      <c r="C35" s="39"/>
      <c r="D35" s="39"/>
      <c r="E35" s="39"/>
    </row>
    <row r="36" spans="2:8" ht="20.100000000000001" customHeight="1" x14ac:dyDescent="0.25">
      <c r="B36" s="39"/>
      <c r="C36" s="39"/>
      <c r="D36" s="39"/>
      <c r="E36" s="39"/>
    </row>
    <row r="37" spans="2:8" ht="16.5" customHeight="1" x14ac:dyDescent="0.25">
      <c r="B37" s="39"/>
      <c r="C37" s="39"/>
      <c r="D37" s="39"/>
      <c r="E37" s="39"/>
    </row>
    <row r="38" spans="2:8" ht="24.95" customHeight="1" x14ac:dyDescent="0.25">
      <c r="B38" s="39"/>
      <c r="C38" s="39"/>
      <c r="D38" s="39"/>
      <c r="E38" s="39"/>
      <c r="F38" s="39"/>
      <c r="G38" s="3"/>
      <c r="H38" s="3"/>
    </row>
    <row r="39" spans="2:8" ht="24.95" customHeight="1" x14ac:dyDescent="0.25">
      <c r="B39" s="39"/>
      <c r="C39" s="39"/>
      <c r="D39" s="39"/>
      <c r="E39" s="39"/>
      <c r="F39" s="39"/>
      <c r="G39" s="3"/>
      <c r="H39" s="3"/>
    </row>
    <row r="40" spans="2:8" ht="24.95" customHeight="1" x14ac:dyDescent="0.25">
      <c r="B40" s="39"/>
      <c r="C40" s="39"/>
      <c r="D40" s="39"/>
      <c r="E40" s="39"/>
      <c r="F40" s="39"/>
      <c r="G40" s="3"/>
      <c r="H40" s="3"/>
    </row>
    <row r="41" spans="2:8" ht="24.95" customHeight="1" x14ac:dyDescent="0.25">
      <c r="B41" s="39"/>
      <c r="C41" s="39"/>
      <c r="D41" s="39"/>
      <c r="E41" s="39"/>
      <c r="F41" s="39"/>
      <c r="G41" s="3"/>
      <c r="H41" s="3"/>
    </row>
    <row r="42" spans="2:8" ht="24.95" customHeight="1" x14ac:dyDescent="0.25">
      <c r="E42" s="39"/>
      <c r="F42" s="39"/>
      <c r="H42" s="3"/>
    </row>
    <row r="43" spans="2:8" ht="15.75" customHeight="1" x14ac:dyDescent="0.25">
      <c r="E43" s="39"/>
      <c r="F43" s="39"/>
      <c r="H43" s="3"/>
    </row>
    <row r="44" spans="2:8" ht="15.75" customHeight="1" x14ac:dyDescent="0.25">
      <c r="E44" s="39"/>
      <c r="F44" s="39"/>
    </row>
    <row r="45" spans="2:8" ht="15.75" customHeight="1" x14ac:dyDescent="0.25">
      <c r="E45" s="39"/>
      <c r="F45" s="39"/>
    </row>
    <row r="46" spans="2:8" ht="15" customHeight="1" x14ac:dyDescent="0.25">
      <c r="E46" s="39"/>
      <c r="F46" s="39"/>
    </row>
    <row r="47" spans="2:8" ht="15.75" customHeight="1" x14ac:dyDescent="0.25">
      <c r="E47" s="39"/>
      <c r="F47" s="39"/>
    </row>
    <row r="48" spans="2:8" ht="15.75" customHeight="1" x14ac:dyDescent="0.25">
      <c r="E48" s="39"/>
      <c r="F48" s="39"/>
    </row>
    <row r="49" spans="5:6" ht="15.75" customHeight="1" x14ac:dyDescent="0.25">
      <c r="E49" s="39"/>
      <c r="F49" s="39"/>
    </row>
    <row r="50" spans="5:6" ht="15.75" x14ac:dyDescent="0.25">
      <c r="E50" s="39"/>
      <c r="F50" s="39"/>
    </row>
    <row r="51" spans="5:6" ht="15.75" x14ac:dyDescent="0.25">
      <c r="E51" s="39"/>
      <c r="F51" s="39"/>
    </row>
    <row r="52" spans="5:6" ht="15.75" x14ac:dyDescent="0.25">
      <c r="E52" s="39"/>
      <c r="F52" s="39"/>
    </row>
    <row r="53" spans="5:6" ht="15.75" x14ac:dyDescent="0.25">
      <c r="E53" s="39"/>
      <c r="F53" s="39"/>
    </row>
    <row r="54" spans="5:6" ht="15.75" x14ac:dyDescent="0.25">
      <c r="E54" s="39"/>
      <c r="F54" s="39"/>
    </row>
    <row r="55" spans="5:6" ht="15.75" x14ac:dyDescent="0.25">
      <c r="E55" s="39"/>
    </row>
    <row r="56" spans="5:6" ht="15.75" x14ac:dyDescent="0.25">
      <c r="E56" s="39"/>
    </row>
    <row r="79" ht="16.5" customHeight="1" x14ac:dyDescent="0.25"/>
    <row r="80" ht="16.5" customHeight="1" x14ac:dyDescent="0.25"/>
    <row r="81" spans="5:5" ht="16.5" customHeight="1" x14ac:dyDescent="0.25"/>
    <row r="82" spans="5:5" ht="16.5" customHeight="1" x14ac:dyDescent="0.25"/>
    <row r="83" spans="5:5" ht="16.5" customHeight="1" x14ac:dyDescent="0.25">
      <c r="E83" s="60"/>
    </row>
    <row r="84" spans="5:5" ht="16.5" customHeight="1" x14ac:dyDescent="0.25"/>
    <row r="85" spans="5:5" ht="16.5" customHeight="1" x14ac:dyDescent="0.25"/>
    <row r="86" spans="5:5" ht="16.5" customHeight="1" x14ac:dyDescent="0.25"/>
    <row r="87" spans="5:5" ht="16.5" customHeight="1" x14ac:dyDescent="0.25"/>
    <row r="88" spans="5:5" ht="16.5" customHeight="1" x14ac:dyDescent="0.25"/>
    <row r="89" spans="5:5" ht="16.5" customHeight="1" x14ac:dyDescent="0.25"/>
    <row r="90" spans="5:5" ht="16.5" customHeight="1" x14ac:dyDescent="0.25"/>
    <row r="91" spans="5:5" ht="16.5" customHeight="1" x14ac:dyDescent="0.25"/>
    <row r="92" spans="5:5" ht="16.5" customHeight="1" x14ac:dyDescent="0.25"/>
    <row r="93" spans="5:5" ht="16.5" customHeight="1" x14ac:dyDescent="0.25"/>
    <row r="94" spans="5:5" ht="16.5" customHeight="1" x14ac:dyDescent="0.25"/>
    <row r="95" spans="5:5" ht="16.5" customHeight="1" x14ac:dyDescent="0.25"/>
    <row r="96" spans="5:5" ht="16.5" customHeight="1" x14ac:dyDescent="0.25"/>
    <row r="97" ht="16.5" customHeight="1" x14ac:dyDescent="0.25"/>
  </sheetData>
  <sheetProtection algorithmName="SHA-512" hashValue="HxtSNFfEoILvkAtH4HUz2HthnoZfQusOEjSRwWN6ryd7Cxwd/3m3mlKTQfjjKZx9Dez2GTOg3k2acnKUCzDW1g==" saltValue="gkVf5OgTSQf8XpBnQHfgLA==" spinCount="100000" sheet="1" objects="1" scenarios="1"/>
  <mergeCells count="9">
    <mergeCell ref="C28:D28"/>
    <mergeCell ref="C29:D29"/>
    <mergeCell ref="C30:D30"/>
    <mergeCell ref="A12:M12"/>
    <mergeCell ref="A9:M9"/>
    <mergeCell ref="A10:D10"/>
    <mergeCell ref="E10:M10"/>
    <mergeCell ref="A11:D11"/>
    <mergeCell ref="E11:M11"/>
  </mergeCells>
  <conditionalFormatting sqref="C30:D30">
    <cfRule type="expression" dxfId="22" priority="3">
      <formula>ISBLANK($C$30)</formula>
    </cfRule>
  </conditionalFormatting>
  <pageMargins left="0.25" right="0.25" top="0.75" bottom="0.75" header="0.51180555555555496" footer="0.51180555555555496"/>
  <pageSetup paperSize="9" firstPageNumber="0" orientation="landscape" horizontalDpi="300" verticalDpi="300"/>
  <rowBreaks count="1" manualBreakCount="1">
    <brk id="49" max="16383" man="1"/>
  </rowBreaks>
  <drawing r:id="rId1"/>
  <extLst>
    <ext xmlns:x14="http://schemas.microsoft.com/office/spreadsheetml/2009/9/main" uri="{CCE6A557-97BC-4b89-ADB6-D9C93CAAB3DF}">
      <x14:dataValidations xmlns:xm="http://schemas.microsoft.com/office/excel/2006/main" count="1">
        <x14:dataValidation type="list" showInputMessage="1" showErrorMessage="1" errorTitle="Utiliser la liste déroulante">
          <x14:formula1>
            <xm:f>Listes!$G$2:$G$3</xm:f>
          </x14:formula1>
          <xm:sqref>C30:D30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J101"/>
  <sheetViews>
    <sheetView workbookViewId="0">
      <selection activeCell="A6" sqref="A6"/>
    </sheetView>
  </sheetViews>
  <sheetFormatPr baseColWidth="10" defaultRowHeight="15" x14ac:dyDescent="0.25"/>
  <cols>
    <col min="1" max="1" width="19.42578125" customWidth="1"/>
    <col min="3" max="3" width="16.5703125" bestFit="1" customWidth="1"/>
    <col min="6" max="6" width="15.5703125" bestFit="1" customWidth="1"/>
  </cols>
  <sheetData>
    <row r="1" spans="1:10" ht="29.25" thickBot="1" x14ac:dyDescent="0.3">
      <c r="A1" s="449" t="s">
        <v>73</v>
      </c>
      <c r="B1" s="449"/>
      <c r="C1" s="449"/>
      <c r="D1" s="449"/>
      <c r="E1" s="449"/>
      <c r="F1" s="449"/>
      <c r="G1" s="449"/>
      <c r="H1" s="449"/>
      <c r="I1" s="449"/>
      <c r="J1" s="449"/>
    </row>
    <row r="2" spans="1:10" ht="62.25" customHeight="1" thickBot="1" x14ac:dyDescent="0.3">
      <c r="A2" s="450" t="s">
        <v>243</v>
      </c>
      <c r="B2" s="450"/>
      <c r="C2" s="450"/>
      <c r="D2" s="450"/>
      <c r="E2" s="450"/>
      <c r="F2" s="450"/>
      <c r="G2" s="450"/>
      <c r="H2" s="450"/>
      <c r="I2" s="450"/>
      <c r="J2" s="450"/>
    </row>
    <row r="3" spans="1:10" ht="45.75" customHeight="1" thickBot="1" x14ac:dyDescent="0.3">
      <c r="A3" s="451" t="s">
        <v>228</v>
      </c>
      <c r="B3" s="457" t="s">
        <v>229</v>
      </c>
      <c r="C3" s="457" t="s">
        <v>230</v>
      </c>
      <c r="D3" s="457" t="s">
        <v>231</v>
      </c>
      <c r="E3" s="452" t="s">
        <v>232</v>
      </c>
      <c r="F3" s="452" t="s">
        <v>249</v>
      </c>
      <c r="G3" s="454" t="s">
        <v>234</v>
      </c>
      <c r="H3" s="455"/>
      <c r="I3" s="455"/>
      <c r="J3" s="456"/>
    </row>
    <row r="4" spans="1:10" x14ac:dyDescent="0.25">
      <c r="A4" s="451" t="s">
        <v>228</v>
      </c>
      <c r="B4" s="458"/>
      <c r="C4" s="458"/>
      <c r="D4" s="458"/>
      <c r="E4" s="453"/>
      <c r="F4" s="453" t="s">
        <v>233</v>
      </c>
      <c r="G4" s="63" t="s">
        <v>246</v>
      </c>
      <c r="H4" s="400" t="s">
        <v>247</v>
      </c>
      <c r="I4" s="63" t="s">
        <v>248</v>
      </c>
      <c r="J4" s="63" t="s">
        <v>65</v>
      </c>
    </row>
    <row r="5" spans="1:10" x14ac:dyDescent="0.25">
      <c r="A5" s="403"/>
      <c r="B5" s="404"/>
      <c r="C5" s="404"/>
      <c r="D5" s="404"/>
      <c r="E5" s="405" t="s">
        <v>95</v>
      </c>
      <c r="F5" s="406">
        <f>SUM(F6:F29)</f>
        <v>0</v>
      </c>
      <c r="G5" s="400"/>
      <c r="H5" s="400"/>
      <c r="I5" s="400"/>
      <c r="J5" s="400"/>
    </row>
    <row r="6" spans="1:10" x14ac:dyDescent="0.25">
      <c r="A6" s="392"/>
      <c r="B6" s="392"/>
      <c r="C6" s="402"/>
      <c r="D6" s="392"/>
      <c r="E6" s="402"/>
      <c r="F6" s="402"/>
      <c r="G6" s="392"/>
      <c r="H6" s="392"/>
      <c r="I6" s="392"/>
      <c r="J6" s="393">
        <f>G6+I6+H6</f>
        <v>0</v>
      </c>
    </row>
    <row r="7" spans="1:10" x14ac:dyDescent="0.25">
      <c r="A7" s="392"/>
      <c r="B7" s="392"/>
      <c r="C7" s="402"/>
      <c r="D7" s="392"/>
      <c r="E7" s="402"/>
      <c r="F7" s="402"/>
      <c r="G7" s="392"/>
      <c r="H7" s="392"/>
      <c r="I7" s="392"/>
      <c r="J7" s="393">
        <f t="shared" ref="J7:J29" si="0">G7+I7+H7</f>
        <v>0</v>
      </c>
    </row>
    <row r="8" spans="1:10" x14ac:dyDescent="0.25">
      <c r="A8" s="392"/>
      <c r="B8" s="392"/>
      <c r="C8" s="402"/>
      <c r="D8" s="392"/>
      <c r="E8" s="402"/>
      <c r="F8" s="402"/>
      <c r="G8" s="392"/>
      <c r="H8" s="392"/>
      <c r="I8" s="392"/>
      <c r="J8" s="393">
        <f t="shared" si="0"/>
        <v>0</v>
      </c>
    </row>
    <row r="9" spans="1:10" x14ac:dyDescent="0.25">
      <c r="A9" s="392"/>
      <c r="B9" s="392"/>
      <c r="C9" s="402"/>
      <c r="D9" s="392"/>
      <c r="E9" s="402"/>
      <c r="F9" s="402"/>
      <c r="G9" s="392"/>
      <c r="H9" s="392"/>
      <c r="I9" s="392"/>
      <c r="J9" s="393">
        <f t="shared" si="0"/>
        <v>0</v>
      </c>
    </row>
    <row r="10" spans="1:10" x14ac:dyDescent="0.25">
      <c r="A10" s="392"/>
      <c r="B10" s="392"/>
      <c r="C10" s="402"/>
      <c r="D10" s="392"/>
      <c r="E10" s="402"/>
      <c r="F10" s="402"/>
      <c r="G10" s="392"/>
      <c r="H10" s="392"/>
      <c r="I10" s="392"/>
      <c r="J10" s="393">
        <f t="shared" si="0"/>
        <v>0</v>
      </c>
    </row>
    <row r="11" spans="1:10" x14ac:dyDescent="0.25">
      <c r="A11" s="392"/>
      <c r="B11" s="392"/>
      <c r="C11" s="402"/>
      <c r="D11" s="392"/>
      <c r="E11" s="402"/>
      <c r="F11" s="402"/>
      <c r="G11" s="392"/>
      <c r="H11" s="392"/>
      <c r="I11" s="392"/>
      <c r="J11" s="393">
        <f t="shared" si="0"/>
        <v>0</v>
      </c>
    </row>
    <row r="12" spans="1:10" x14ac:dyDescent="0.25">
      <c r="A12" s="392"/>
      <c r="B12" s="392"/>
      <c r="C12" s="402"/>
      <c r="D12" s="392"/>
      <c r="E12" s="402"/>
      <c r="F12" s="402"/>
      <c r="G12" s="392"/>
      <c r="H12" s="392"/>
      <c r="I12" s="392"/>
      <c r="J12" s="393">
        <f t="shared" si="0"/>
        <v>0</v>
      </c>
    </row>
    <row r="13" spans="1:10" x14ac:dyDescent="0.25">
      <c r="A13" s="392"/>
      <c r="B13" s="392"/>
      <c r="C13" s="402"/>
      <c r="D13" s="392"/>
      <c r="E13" s="402"/>
      <c r="F13" s="402"/>
      <c r="G13" s="392"/>
      <c r="H13" s="392"/>
      <c r="I13" s="392"/>
      <c r="J13" s="393">
        <f t="shared" si="0"/>
        <v>0</v>
      </c>
    </row>
    <row r="14" spans="1:10" x14ac:dyDescent="0.25">
      <c r="A14" s="392"/>
      <c r="B14" s="392"/>
      <c r="C14" s="402"/>
      <c r="D14" s="392"/>
      <c r="E14" s="402"/>
      <c r="F14" s="402"/>
      <c r="G14" s="392"/>
      <c r="H14" s="392"/>
      <c r="I14" s="392"/>
      <c r="J14" s="393">
        <f t="shared" si="0"/>
        <v>0</v>
      </c>
    </row>
    <row r="15" spans="1:10" x14ac:dyDescent="0.25">
      <c r="A15" s="392"/>
      <c r="B15" s="392"/>
      <c r="C15" s="402"/>
      <c r="D15" s="392"/>
      <c r="E15" s="402"/>
      <c r="F15" s="402"/>
      <c r="G15" s="392"/>
      <c r="H15" s="392"/>
      <c r="I15" s="392"/>
      <c r="J15" s="393">
        <f t="shared" si="0"/>
        <v>0</v>
      </c>
    </row>
    <row r="16" spans="1:10" x14ac:dyDescent="0.25">
      <c r="A16" s="392"/>
      <c r="B16" s="392"/>
      <c r="C16" s="402"/>
      <c r="D16" s="392"/>
      <c r="E16" s="402"/>
      <c r="F16" s="402"/>
      <c r="G16" s="392"/>
      <c r="H16" s="392"/>
      <c r="I16" s="392"/>
      <c r="J16" s="393">
        <f t="shared" si="0"/>
        <v>0</v>
      </c>
    </row>
    <row r="17" spans="1:10" x14ac:dyDescent="0.25">
      <c r="A17" s="392"/>
      <c r="B17" s="392"/>
      <c r="C17" s="402"/>
      <c r="D17" s="392"/>
      <c r="E17" s="402"/>
      <c r="F17" s="402"/>
      <c r="G17" s="392"/>
      <c r="H17" s="392"/>
      <c r="I17" s="392"/>
      <c r="J17" s="393">
        <f t="shared" si="0"/>
        <v>0</v>
      </c>
    </row>
    <row r="18" spans="1:10" x14ac:dyDescent="0.25">
      <c r="A18" s="392"/>
      <c r="B18" s="392"/>
      <c r="C18" s="402"/>
      <c r="D18" s="392"/>
      <c r="E18" s="402"/>
      <c r="F18" s="402"/>
      <c r="G18" s="392"/>
      <c r="H18" s="392"/>
      <c r="I18" s="392"/>
      <c r="J18" s="393">
        <f t="shared" si="0"/>
        <v>0</v>
      </c>
    </row>
    <row r="19" spans="1:10" x14ac:dyDescent="0.25">
      <c r="A19" s="392"/>
      <c r="B19" s="392"/>
      <c r="C19" s="402"/>
      <c r="D19" s="392"/>
      <c r="E19" s="402"/>
      <c r="F19" s="402"/>
      <c r="G19" s="392"/>
      <c r="H19" s="392"/>
      <c r="I19" s="392"/>
      <c r="J19" s="393">
        <f t="shared" si="0"/>
        <v>0</v>
      </c>
    </row>
    <row r="20" spans="1:10" x14ac:dyDescent="0.25">
      <c r="A20" s="392"/>
      <c r="B20" s="392"/>
      <c r="C20" s="402"/>
      <c r="D20" s="392"/>
      <c r="E20" s="402"/>
      <c r="F20" s="402"/>
      <c r="G20" s="392"/>
      <c r="H20" s="392"/>
      <c r="I20" s="392"/>
      <c r="J20" s="393">
        <f t="shared" si="0"/>
        <v>0</v>
      </c>
    </row>
    <row r="21" spans="1:10" x14ac:dyDescent="0.25">
      <c r="A21" s="392"/>
      <c r="B21" s="392"/>
      <c r="C21" s="402"/>
      <c r="D21" s="392"/>
      <c r="E21" s="402"/>
      <c r="F21" s="402"/>
      <c r="G21" s="392"/>
      <c r="H21" s="392"/>
      <c r="I21" s="392"/>
      <c r="J21" s="393">
        <f t="shared" si="0"/>
        <v>0</v>
      </c>
    </row>
    <row r="22" spans="1:10" x14ac:dyDescent="0.25">
      <c r="A22" s="392"/>
      <c r="B22" s="392"/>
      <c r="C22" s="402"/>
      <c r="D22" s="392"/>
      <c r="E22" s="402"/>
      <c r="F22" s="402"/>
      <c r="G22" s="392"/>
      <c r="H22" s="392"/>
      <c r="I22" s="392"/>
      <c r="J22" s="393">
        <f t="shared" si="0"/>
        <v>0</v>
      </c>
    </row>
    <row r="23" spans="1:10" x14ac:dyDescent="0.25">
      <c r="A23" s="392"/>
      <c r="B23" s="392"/>
      <c r="C23" s="402"/>
      <c r="D23" s="392"/>
      <c r="E23" s="402"/>
      <c r="F23" s="402"/>
      <c r="G23" s="392"/>
      <c r="H23" s="392"/>
      <c r="I23" s="392"/>
      <c r="J23" s="393">
        <f t="shared" si="0"/>
        <v>0</v>
      </c>
    </row>
    <row r="24" spans="1:10" x14ac:dyDescent="0.25">
      <c r="A24" s="392"/>
      <c r="B24" s="392"/>
      <c r="C24" s="402"/>
      <c r="D24" s="392"/>
      <c r="E24" s="402"/>
      <c r="F24" s="402"/>
      <c r="G24" s="392"/>
      <c r="H24" s="392"/>
      <c r="I24" s="392"/>
      <c r="J24" s="393">
        <f t="shared" si="0"/>
        <v>0</v>
      </c>
    </row>
    <row r="25" spans="1:10" x14ac:dyDescent="0.25">
      <c r="A25" s="392"/>
      <c r="B25" s="392"/>
      <c r="C25" s="402"/>
      <c r="D25" s="392"/>
      <c r="E25" s="402"/>
      <c r="F25" s="402"/>
      <c r="G25" s="392"/>
      <c r="H25" s="392"/>
      <c r="I25" s="392"/>
      <c r="J25" s="393">
        <f t="shared" si="0"/>
        <v>0</v>
      </c>
    </row>
    <row r="26" spans="1:10" x14ac:dyDescent="0.25">
      <c r="A26" s="392"/>
      <c r="B26" s="392"/>
      <c r="C26" s="402"/>
      <c r="D26" s="392"/>
      <c r="E26" s="402"/>
      <c r="F26" s="402"/>
      <c r="G26" s="392"/>
      <c r="H26" s="392"/>
      <c r="I26" s="392"/>
      <c r="J26" s="393">
        <f t="shared" si="0"/>
        <v>0</v>
      </c>
    </row>
    <row r="27" spans="1:10" x14ac:dyDescent="0.25">
      <c r="A27" s="392"/>
      <c r="B27" s="392"/>
      <c r="C27" s="402"/>
      <c r="D27" s="392"/>
      <c r="E27" s="402"/>
      <c r="F27" s="402"/>
      <c r="G27" s="392"/>
      <c r="H27" s="392"/>
      <c r="I27" s="392"/>
      <c r="J27" s="393">
        <f t="shared" si="0"/>
        <v>0</v>
      </c>
    </row>
    <row r="28" spans="1:10" x14ac:dyDescent="0.25">
      <c r="A28" s="392"/>
      <c r="B28" s="392"/>
      <c r="C28" s="402"/>
      <c r="D28" s="392"/>
      <c r="E28" s="402"/>
      <c r="F28" s="402"/>
      <c r="G28" s="392"/>
      <c r="H28" s="392"/>
      <c r="I28" s="392"/>
      <c r="J28" s="393">
        <f t="shared" si="0"/>
        <v>0</v>
      </c>
    </row>
    <row r="29" spans="1:10" x14ac:dyDescent="0.25">
      <c r="A29" s="392"/>
      <c r="B29" s="392"/>
      <c r="C29" s="402"/>
      <c r="D29" s="392"/>
      <c r="E29" s="402"/>
      <c r="F29" s="402"/>
      <c r="G29" s="392"/>
      <c r="H29" s="392"/>
      <c r="I29" s="392"/>
      <c r="J29" s="393">
        <f t="shared" si="0"/>
        <v>0</v>
      </c>
    </row>
    <row r="30" spans="1:10" x14ac:dyDescent="0.25">
      <c r="A30" s="392"/>
      <c r="B30" s="392"/>
      <c r="C30" s="392"/>
      <c r="D30" s="392"/>
      <c r="E30" s="392"/>
      <c r="F30" s="392"/>
      <c r="G30" s="392"/>
      <c r="H30" s="392"/>
      <c r="I30" s="392"/>
      <c r="J30" s="393">
        <f t="shared" ref="J30:J35" si="1">G30+I30</f>
        <v>0</v>
      </c>
    </row>
    <row r="31" spans="1:10" x14ac:dyDescent="0.25">
      <c r="A31" s="392"/>
      <c r="B31" s="392"/>
      <c r="C31" s="392"/>
      <c r="D31" s="392"/>
      <c r="E31" s="392"/>
      <c r="F31" s="392"/>
      <c r="G31" s="392"/>
      <c r="H31" s="392"/>
      <c r="I31" s="392"/>
      <c r="J31" s="393">
        <f t="shared" si="1"/>
        <v>0</v>
      </c>
    </row>
    <row r="32" spans="1:10" x14ac:dyDescent="0.25">
      <c r="A32" s="392"/>
      <c r="B32" s="392"/>
      <c r="C32" s="392"/>
      <c r="D32" s="392"/>
      <c r="E32" s="392"/>
      <c r="F32" s="392"/>
      <c r="G32" s="392"/>
      <c r="H32" s="392"/>
      <c r="I32" s="392"/>
      <c r="J32" s="393">
        <f t="shared" si="1"/>
        <v>0</v>
      </c>
    </row>
    <row r="33" spans="1:10" x14ac:dyDescent="0.25">
      <c r="A33" s="392"/>
      <c r="B33" s="392"/>
      <c r="C33" s="392"/>
      <c r="D33" s="392"/>
      <c r="E33" s="392"/>
      <c r="F33" s="392"/>
      <c r="G33" s="392"/>
      <c r="H33" s="392"/>
      <c r="I33" s="392"/>
      <c r="J33" s="393">
        <f t="shared" si="1"/>
        <v>0</v>
      </c>
    </row>
    <row r="34" spans="1:10" x14ac:dyDescent="0.25">
      <c r="A34" s="392"/>
      <c r="B34" s="392"/>
      <c r="C34" s="392"/>
      <c r="D34" s="392"/>
      <c r="E34" s="392"/>
      <c r="F34" s="392"/>
      <c r="G34" s="392"/>
      <c r="H34" s="392"/>
      <c r="I34" s="392"/>
      <c r="J34" s="393">
        <f t="shared" si="1"/>
        <v>0</v>
      </c>
    </row>
    <row r="35" spans="1:10" x14ac:dyDescent="0.25">
      <c r="A35" s="392"/>
      <c r="B35" s="392"/>
      <c r="C35" s="392"/>
      <c r="D35" s="392"/>
      <c r="E35" s="392"/>
      <c r="F35" s="392"/>
      <c r="G35" s="392"/>
      <c r="H35" s="392"/>
      <c r="I35" s="392"/>
      <c r="J35" s="393">
        <f t="shared" si="1"/>
        <v>0</v>
      </c>
    </row>
    <row r="36" spans="1:10" x14ac:dyDescent="0.25">
      <c r="A36" s="392"/>
      <c r="B36" s="392"/>
      <c r="C36" s="392"/>
      <c r="D36" s="392"/>
      <c r="E36" s="392"/>
      <c r="F36" s="392"/>
      <c r="G36" s="392"/>
      <c r="H36" s="392"/>
      <c r="I36" s="392"/>
      <c r="J36" s="393">
        <f t="shared" ref="J36:J99" si="2">G36+I36</f>
        <v>0</v>
      </c>
    </row>
    <row r="37" spans="1:10" x14ac:dyDescent="0.25">
      <c r="A37" s="392"/>
      <c r="B37" s="392"/>
      <c r="C37" s="392"/>
      <c r="D37" s="392"/>
      <c r="E37" s="392"/>
      <c r="F37" s="392"/>
      <c r="G37" s="392"/>
      <c r="H37" s="392"/>
      <c r="I37" s="392"/>
      <c r="J37" s="393">
        <f t="shared" si="2"/>
        <v>0</v>
      </c>
    </row>
    <row r="38" spans="1:10" x14ac:dyDescent="0.25">
      <c r="A38" s="392"/>
      <c r="B38" s="392"/>
      <c r="C38" s="392"/>
      <c r="D38" s="392"/>
      <c r="E38" s="392"/>
      <c r="F38" s="392"/>
      <c r="G38" s="392"/>
      <c r="H38" s="392"/>
      <c r="I38" s="392"/>
      <c r="J38" s="393">
        <f t="shared" si="2"/>
        <v>0</v>
      </c>
    </row>
    <row r="39" spans="1:10" x14ac:dyDescent="0.25">
      <c r="A39" s="392"/>
      <c r="B39" s="392"/>
      <c r="C39" s="392"/>
      <c r="D39" s="392"/>
      <c r="E39" s="392"/>
      <c r="F39" s="392"/>
      <c r="G39" s="392"/>
      <c r="H39" s="392"/>
      <c r="I39" s="392"/>
      <c r="J39" s="393">
        <f t="shared" si="2"/>
        <v>0</v>
      </c>
    </row>
    <row r="40" spans="1:10" x14ac:dyDescent="0.25">
      <c r="A40" s="392"/>
      <c r="B40" s="392"/>
      <c r="C40" s="392"/>
      <c r="D40" s="392"/>
      <c r="E40" s="392"/>
      <c r="F40" s="392"/>
      <c r="G40" s="392"/>
      <c r="H40" s="392"/>
      <c r="I40" s="392"/>
      <c r="J40" s="393">
        <f t="shared" si="2"/>
        <v>0</v>
      </c>
    </row>
    <row r="41" spans="1:10" x14ac:dyDescent="0.25">
      <c r="A41" s="392"/>
      <c r="B41" s="392"/>
      <c r="C41" s="392"/>
      <c r="D41" s="392"/>
      <c r="E41" s="392"/>
      <c r="F41" s="392"/>
      <c r="G41" s="392"/>
      <c r="H41" s="392"/>
      <c r="I41" s="392"/>
      <c r="J41" s="393">
        <f t="shared" si="2"/>
        <v>0</v>
      </c>
    </row>
    <row r="42" spans="1:10" x14ac:dyDescent="0.25">
      <c r="A42" s="392"/>
      <c r="B42" s="392"/>
      <c r="C42" s="392"/>
      <c r="D42" s="392"/>
      <c r="E42" s="392"/>
      <c r="F42" s="392"/>
      <c r="G42" s="392"/>
      <c r="H42" s="392"/>
      <c r="I42" s="392"/>
      <c r="J42" s="393">
        <f t="shared" si="2"/>
        <v>0</v>
      </c>
    </row>
    <row r="43" spans="1:10" x14ac:dyDescent="0.25">
      <c r="A43" s="392"/>
      <c r="B43" s="392"/>
      <c r="C43" s="392"/>
      <c r="D43" s="392"/>
      <c r="E43" s="392"/>
      <c r="F43" s="392"/>
      <c r="G43" s="392"/>
      <c r="H43" s="392"/>
      <c r="I43" s="392"/>
      <c r="J43" s="393">
        <f t="shared" si="2"/>
        <v>0</v>
      </c>
    </row>
    <row r="44" spans="1:10" x14ac:dyDescent="0.25">
      <c r="A44" s="392"/>
      <c r="B44" s="392"/>
      <c r="C44" s="392"/>
      <c r="D44" s="392"/>
      <c r="E44" s="392"/>
      <c r="F44" s="392"/>
      <c r="G44" s="392"/>
      <c r="H44" s="392"/>
      <c r="I44" s="392"/>
      <c r="J44" s="393">
        <f t="shared" si="2"/>
        <v>0</v>
      </c>
    </row>
    <row r="45" spans="1:10" x14ac:dyDescent="0.25">
      <c r="A45" s="392"/>
      <c r="B45" s="392"/>
      <c r="C45" s="392"/>
      <c r="D45" s="392"/>
      <c r="E45" s="392"/>
      <c r="F45" s="392"/>
      <c r="G45" s="392"/>
      <c r="H45" s="392"/>
      <c r="I45" s="392"/>
      <c r="J45" s="393">
        <f t="shared" si="2"/>
        <v>0</v>
      </c>
    </row>
    <row r="46" spans="1:10" x14ac:dyDescent="0.25">
      <c r="A46" s="392"/>
      <c r="B46" s="392"/>
      <c r="C46" s="392"/>
      <c r="D46" s="392"/>
      <c r="E46" s="392"/>
      <c r="F46" s="392"/>
      <c r="G46" s="392"/>
      <c r="H46" s="392"/>
      <c r="I46" s="392"/>
      <c r="J46" s="393">
        <f t="shared" si="2"/>
        <v>0</v>
      </c>
    </row>
    <row r="47" spans="1:10" x14ac:dyDescent="0.25">
      <c r="A47" s="392"/>
      <c r="B47" s="392"/>
      <c r="C47" s="392"/>
      <c r="D47" s="392"/>
      <c r="E47" s="392"/>
      <c r="F47" s="392"/>
      <c r="G47" s="392"/>
      <c r="H47" s="392"/>
      <c r="I47" s="392"/>
      <c r="J47" s="393">
        <f t="shared" si="2"/>
        <v>0</v>
      </c>
    </row>
    <row r="48" spans="1:10" x14ac:dyDescent="0.25">
      <c r="A48" s="392"/>
      <c r="B48" s="392"/>
      <c r="C48" s="392"/>
      <c r="D48" s="392"/>
      <c r="E48" s="392"/>
      <c r="F48" s="392"/>
      <c r="G48" s="392"/>
      <c r="H48" s="392"/>
      <c r="I48" s="392"/>
      <c r="J48" s="393">
        <f t="shared" si="2"/>
        <v>0</v>
      </c>
    </row>
    <row r="49" spans="1:10" x14ac:dyDescent="0.25">
      <c r="A49" s="392"/>
      <c r="B49" s="392"/>
      <c r="C49" s="392"/>
      <c r="D49" s="392"/>
      <c r="E49" s="392"/>
      <c r="F49" s="392"/>
      <c r="G49" s="392"/>
      <c r="H49" s="392"/>
      <c r="I49" s="392"/>
      <c r="J49" s="393">
        <f t="shared" si="2"/>
        <v>0</v>
      </c>
    </row>
    <row r="50" spans="1:10" x14ac:dyDescent="0.25">
      <c r="A50" s="392"/>
      <c r="B50" s="392"/>
      <c r="C50" s="392"/>
      <c r="D50" s="392"/>
      <c r="E50" s="392"/>
      <c r="F50" s="392"/>
      <c r="G50" s="392"/>
      <c r="H50" s="392"/>
      <c r="I50" s="392"/>
      <c r="J50" s="393">
        <f t="shared" si="2"/>
        <v>0</v>
      </c>
    </row>
    <row r="51" spans="1:10" x14ac:dyDescent="0.25">
      <c r="A51" s="392"/>
      <c r="B51" s="392"/>
      <c r="C51" s="392"/>
      <c r="D51" s="392"/>
      <c r="E51" s="392"/>
      <c r="F51" s="392"/>
      <c r="G51" s="392"/>
      <c r="H51" s="392"/>
      <c r="I51" s="392"/>
      <c r="J51" s="393">
        <f t="shared" si="2"/>
        <v>0</v>
      </c>
    </row>
    <row r="52" spans="1:10" x14ac:dyDescent="0.25">
      <c r="A52" s="392"/>
      <c r="B52" s="392"/>
      <c r="C52" s="392"/>
      <c r="D52" s="392"/>
      <c r="E52" s="392"/>
      <c r="F52" s="392"/>
      <c r="G52" s="392"/>
      <c r="H52" s="392"/>
      <c r="I52" s="392"/>
      <c r="J52" s="393">
        <f t="shared" si="2"/>
        <v>0</v>
      </c>
    </row>
    <row r="53" spans="1:10" x14ac:dyDescent="0.25">
      <c r="A53" s="392"/>
      <c r="B53" s="392"/>
      <c r="C53" s="392"/>
      <c r="D53" s="392"/>
      <c r="E53" s="392"/>
      <c r="F53" s="392"/>
      <c r="G53" s="392"/>
      <c r="H53" s="392"/>
      <c r="I53" s="392"/>
      <c r="J53" s="393">
        <f t="shared" si="2"/>
        <v>0</v>
      </c>
    </row>
    <row r="54" spans="1:10" x14ac:dyDescent="0.25">
      <c r="A54" s="392"/>
      <c r="B54" s="392"/>
      <c r="C54" s="392"/>
      <c r="D54" s="392"/>
      <c r="E54" s="392"/>
      <c r="F54" s="392"/>
      <c r="G54" s="392"/>
      <c r="H54" s="392"/>
      <c r="I54" s="392"/>
      <c r="J54" s="393">
        <f t="shared" si="2"/>
        <v>0</v>
      </c>
    </row>
    <row r="55" spans="1:10" x14ac:dyDescent="0.25">
      <c r="A55" s="392"/>
      <c r="B55" s="392"/>
      <c r="C55" s="392"/>
      <c r="D55" s="392"/>
      <c r="E55" s="392"/>
      <c r="F55" s="392"/>
      <c r="G55" s="392"/>
      <c r="H55" s="392"/>
      <c r="I55" s="392"/>
      <c r="J55" s="393">
        <f t="shared" si="2"/>
        <v>0</v>
      </c>
    </row>
    <row r="56" spans="1:10" x14ac:dyDescent="0.25">
      <c r="A56" s="392"/>
      <c r="B56" s="392"/>
      <c r="C56" s="392"/>
      <c r="D56" s="392"/>
      <c r="E56" s="392"/>
      <c r="F56" s="392"/>
      <c r="G56" s="392"/>
      <c r="H56" s="392"/>
      <c r="I56" s="392"/>
      <c r="J56" s="393">
        <f t="shared" si="2"/>
        <v>0</v>
      </c>
    </row>
    <row r="57" spans="1:10" x14ac:dyDescent="0.25">
      <c r="A57" s="392"/>
      <c r="B57" s="392"/>
      <c r="C57" s="392"/>
      <c r="D57" s="392"/>
      <c r="E57" s="392"/>
      <c r="F57" s="392"/>
      <c r="G57" s="392"/>
      <c r="H57" s="392"/>
      <c r="I57" s="392"/>
      <c r="J57" s="393">
        <f t="shared" si="2"/>
        <v>0</v>
      </c>
    </row>
    <row r="58" spans="1:10" x14ac:dyDescent="0.25">
      <c r="A58" s="392"/>
      <c r="B58" s="392"/>
      <c r="C58" s="392"/>
      <c r="D58" s="392"/>
      <c r="E58" s="392"/>
      <c r="F58" s="392"/>
      <c r="G58" s="392"/>
      <c r="H58" s="392"/>
      <c r="I58" s="392"/>
      <c r="J58" s="393">
        <f t="shared" si="2"/>
        <v>0</v>
      </c>
    </row>
    <row r="59" spans="1:10" x14ac:dyDescent="0.25">
      <c r="A59" s="392"/>
      <c r="B59" s="392"/>
      <c r="C59" s="392"/>
      <c r="D59" s="392"/>
      <c r="E59" s="392"/>
      <c r="F59" s="392"/>
      <c r="G59" s="392"/>
      <c r="H59" s="392"/>
      <c r="I59" s="392"/>
      <c r="J59" s="393">
        <f t="shared" si="2"/>
        <v>0</v>
      </c>
    </row>
    <row r="60" spans="1:10" x14ac:dyDescent="0.25">
      <c r="A60" s="392"/>
      <c r="B60" s="392"/>
      <c r="C60" s="392"/>
      <c r="D60" s="392"/>
      <c r="E60" s="392"/>
      <c r="F60" s="392"/>
      <c r="G60" s="392"/>
      <c r="H60" s="392"/>
      <c r="I60" s="392"/>
      <c r="J60" s="393">
        <f t="shared" si="2"/>
        <v>0</v>
      </c>
    </row>
    <row r="61" spans="1:10" x14ac:dyDescent="0.25">
      <c r="A61" s="392"/>
      <c r="B61" s="392"/>
      <c r="C61" s="392"/>
      <c r="D61" s="392"/>
      <c r="E61" s="392"/>
      <c r="F61" s="392"/>
      <c r="G61" s="392"/>
      <c r="H61" s="392"/>
      <c r="I61" s="392"/>
      <c r="J61" s="393">
        <f t="shared" si="2"/>
        <v>0</v>
      </c>
    </row>
    <row r="62" spans="1:10" x14ac:dyDescent="0.25">
      <c r="A62" s="392"/>
      <c r="B62" s="392"/>
      <c r="C62" s="392"/>
      <c r="D62" s="392"/>
      <c r="E62" s="392"/>
      <c r="F62" s="392"/>
      <c r="G62" s="392"/>
      <c r="H62" s="392"/>
      <c r="I62" s="392"/>
      <c r="J62" s="393">
        <f t="shared" si="2"/>
        <v>0</v>
      </c>
    </row>
    <row r="63" spans="1:10" x14ac:dyDescent="0.25">
      <c r="A63" s="392"/>
      <c r="B63" s="392"/>
      <c r="C63" s="392"/>
      <c r="D63" s="392"/>
      <c r="E63" s="392"/>
      <c r="F63" s="392"/>
      <c r="G63" s="392"/>
      <c r="H63" s="392"/>
      <c r="I63" s="392"/>
      <c r="J63" s="393">
        <f t="shared" si="2"/>
        <v>0</v>
      </c>
    </row>
    <row r="64" spans="1:10" x14ac:dyDescent="0.25">
      <c r="A64" s="392"/>
      <c r="B64" s="392"/>
      <c r="C64" s="392"/>
      <c r="D64" s="392"/>
      <c r="E64" s="392"/>
      <c r="F64" s="392"/>
      <c r="G64" s="392"/>
      <c r="H64" s="392"/>
      <c r="I64" s="392"/>
      <c r="J64" s="393">
        <f t="shared" si="2"/>
        <v>0</v>
      </c>
    </row>
    <row r="65" spans="1:10" x14ac:dyDescent="0.25">
      <c r="A65" s="392"/>
      <c r="B65" s="392"/>
      <c r="C65" s="392"/>
      <c r="D65" s="392"/>
      <c r="E65" s="392"/>
      <c r="F65" s="392"/>
      <c r="G65" s="392"/>
      <c r="H65" s="392"/>
      <c r="I65" s="392"/>
      <c r="J65" s="393">
        <f t="shared" si="2"/>
        <v>0</v>
      </c>
    </row>
    <row r="66" spans="1:10" x14ac:dyDescent="0.25">
      <c r="A66" s="392"/>
      <c r="B66" s="392"/>
      <c r="C66" s="392"/>
      <c r="D66" s="392"/>
      <c r="E66" s="392"/>
      <c r="F66" s="392"/>
      <c r="G66" s="392"/>
      <c r="H66" s="392"/>
      <c r="I66" s="392"/>
      <c r="J66" s="393">
        <f t="shared" si="2"/>
        <v>0</v>
      </c>
    </row>
    <row r="67" spans="1:10" x14ac:dyDescent="0.25">
      <c r="A67" s="392"/>
      <c r="B67" s="392"/>
      <c r="C67" s="392"/>
      <c r="D67" s="392"/>
      <c r="E67" s="392"/>
      <c r="F67" s="392"/>
      <c r="G67" s="392"/>
      <c r="H67" s="392"/>
      <c r="I67" s="392"/>
      <c r="J67" s="393">
        <f t="shared" si="2"/>
        <v>0</v>
      </c>
    </row>
    <row r="68" spans="1:10" x14ac:dyDescent="0.25">
      <c r="A68" s="392"/>
      <c r="B68" s="392"/>
      <c r="C68" s="392"/>
      <c r="D68" s="392"/>
      <c r="E68" s="392"/>
      <c r="F68" s="392"/>
      <c r="G68" s="392"/>
      <c r="H68" s="392"/>
      <c r="I68" s="392"/>
      <c r="J68" s="393">
        <f t="shared" si="2"/>
        <v>0</v>
      </c>
    </row>
    <row r="69" spans="1:10" x14ac:dyDescent="0.25">
      <c r="A69" s="392"/>
      <c r="B69" s="392"/>
      <c r="C69" s="392"/>
      <c r="D69" s="392"/>
      <c r="E69" s="392"/>
      <c r="F69" s="392"/>
      <c r="G69" s="392"/>
      <c r="H69" s="392"/>
      <c r="I69" s="392"/>
      <c r="J69" s="393">
        <f t="shared" si="2"/>
        <v>0</v>
      </c>
    </row>
    <row r="70" spans="1:10" x14ac:dyDescent="0.25">
      <c r="A70" s="392"/>
      <c r="B70" s="392"/>
      <c r="C70" s="392"/>
      <c r="D70" s="392"/>
      <c r="E70" s="392"/>
      <c r="F70" s="392"/>
      <c r="G70" s="392"/>
      <c r="H70" s="392"/>
      <c r="I70" s="392"/>
      <c r="J70" s="393">
        <f t="shared" si="2"/>
        <v>0</v>
      </c>
    </row>
    <row r="71" spans="1:10" x14ac:dyDescent="0.25">
      <c r="A71" s="392"/>
      <c r="B71" s="392"/>
      <c r="C71" s="392"/>
      <c r="D71" s="392"/>
      <c r="E71" s="392"/>
      <c r="F71" s="392"/>
      <c r="G71" s="392"/>
      <c r="H71" s="392"/>
      <c r="I71" s="392"/>
      <c r="J71" s="393">
        <f t="shared" si="2"/>
        <v>0</v>
      </c>
    </row>
    <row r="72" spans="1:10" x14ac:dyDescent="0.25">
      <c r="A72" s="392"/>
      <c r="B72" s="392"/>
      <c r="C72" s="392"/>
      <c r="D72" s="392"/>
      <c r="E72" s="392"/>
      <c r="F72" s="392"/>
      <c r="G72" s="392"/>
      <c r="H72" s="392"/>
      <c r="I72" s="392"/>
      <c r="J72" s="393">
        <f t="shared" si="2"/>
        <v>0</v>
      </c>
    </row>
    <row r="73" spans="1:10" x14ac:dyDescent="0.25">
      <c r="A73" s="392"/>
      <c r="B73" s="392"/>
      <c r="C73" s="392"/>
      <c r="D73" s="392"/>
      <c r="E73" s="392"/>
      <c r="F73" s="392"/>
      <c r="G73" s="392"/>
      <c r="H73" s="392"/>
      <c r="I73" s="392"/>
      <c r="J73" s="393">
        <f t="shared" si="2"/>
        <v>0</v>
      </c>
    </row>
    <row r="74" spans="1:10" x14ac:dyDescent="0.25">
      <c r="A74" s="392"/>
      <c r="B74" s="392"/>
      <c r="C74" s="392"/>
      <c r="D74" s="392"/>
      <c r="E74" s="392"/>
      <c r="F74" s="392"/>
      <c r="G74" s="392"/>
      <c r="H74" s="392"/>
      <c r="I74" s="392"/>
      <c r="J74" s="393">
        <f t="shared" si="2"/>
        <v>0</v>
      </c>
    </row>
    <row r="75" spans="1:10" x14ac:dyDescent="0.25">
      <c r="A75" s="392"/>
      <c r="B75" s="392"/>
      <c r="C75" s="392"/>
      <c r="D75" s="392"/>
      <c r="E75" s="392"/>
      <c r="F75" s="392"/>
      <c r="G75" s="392"/>
      <c r="H75" s="392"/>
      <c r="I75" s="392"/>
      <c r="J75" s="393">
        <f t="shared" si="2"/>
        <v>0</v>
      </c>
    </row>
    <row r="76" spans="1:10" x14ac:dyDescent="0.25">
      <c r="A76" s="392"/>
      <c r="B76" s="392"/>
      <c r="C76" s="392"/>
      <c r="D76" s="392"/>
      <c r="E76" s="392"/>
      <c r="F76" s="392"/>
      <c r="G76" s="392"/>
      <c r="H76" s="392"/>
      <c r="I76" s="392"/>
      <c r="J76" s="393">
        <f t="shared" si="2"/>
        <v>0</v>
      </c>
    </row>
    <row r="77" spans="1:10" x14ac:dyDescent="0.25">
      <c r="A77" s="392"/>
      <c r="B77" s="392"/>
      <c r="C77" s="392"/>
      <c r="D77" s="392"/>
      <c r="E77" s="392"/>
      <c r="F77" s="392"/>
      <c r="G77" s="392"/>
      <c r="H77" s="392"/>
      <c r="I77" s="392"/>
      <c r="J77" s="393">
        <f t="shared" si="2"/>
        <v>0</v>
      </c>
    </row>
    <row r="78" spans="1:10" x14ac:dyDescent="0.25">
      <c r="A78" s="392"/>
      <c r="B78" s="392"/>
      <c r="C78" s="392"/>
      <c r="D78" s="392"/>
      <c r="E78" s="392"/>
      <c r="F78" s="392"/>
      <c r="G78" s="392"/>
      <c r="H78" s="392"/>
      <c r="I78" s="392"/>
      <c r="J78" s="393">
        <f t="shared" si="2"/>
        <v>0</v>
      </c>
    </row>
    <row r="79" spans="1:10" x14ac:dyDescent="0.25">
      <c r="A79" s="392"/>
      <c r="B79" s="392"/>
      <c r="C79" s="392"/>
      <c r="D79" s="392"/>
      <c r="E79" s="392"/>
      <c r="F79" s="392"/>
      <c r="G79" s="392"/>
      <c r="H79" s="392"/>
      <c r="I79" s="392"/>
      <c r="J79" s="393">
        <f t="shared" si="2"/>
        <v>0</v>
      </c>
    </row>
    <row r="80" spans="1:10" x14ac:dyDescent="0.25">
      <c r="A80" s="392"/>
      <c r="B80" s="392"/>
      <c r="C80" s="392"/>
      <c r="D80" s="392"/>
      <c r="E80" s="392"/>
      <c r="F80" s="392"/>
      <c r="G80" s="392"/>
      <c r="H80" s="392"/>
      <c r="I80" s="392"/>
      <c r="J80" s="393">
        <f t="shared" si="2"/>
        <v>0</v>
      </c>
    </row>
    <row r="81" spans="1:10" x14ac:dyDescent="0.25">
      <c r="A81" s="392"/>
      <c r="B81" s="392"/>
      <c r="C81" s="392"/>
      <c r="D81" s="392"/>
      <c r="E81" s="392"/>
      <c r="F81" s="392"/>
      <c r="G81" s="392"/>
      <c r="H81" s="392"/>
      <c r="I81" s="392"/>
      <c r="J81" s="393">
        <f t="shared" si="2"/>
        <v>0</v>
      </c>
    </row>
    <row r="82" spans="1:10" x14ac:dyDescent="0.25">
      <c r="A82" s="392"/>
      <c r="B82" s="392"/>
      <c r="C82" s="392"/>
      <c r="D82" s="392"/>
      <c r="E82" s="392"/>
      <c r="F82" s="392"/>
      <c r="G82" s="392"/>
      <c r="H82" s="392"/>
      <c r="I82" s="392"/>
      <c r="J82" s="393">
        <f t="shared" si="2"/>
        <v>0</v>
      </c>
    </row>
    <row r="83" spans="1:10" x14ac:dyDescent="0.25">
      <c r="A83" s="392"/>
      <c r="B83" s="392"/>
      <c r="C83" s="392"/>
      <c r="D83" s="392"/>
      <c r="E83" s="392"/>
      <c r="F83" s="392"/>
      <c r="G83" s="392"/>
      <c r="H83" s="392"/>
      <c r="I83" s="392"/>
      <c r="J83" s="393">
        <f t="shared" si="2"/>
        <v>0</v>
      </c>
    </row>
    <row r="84" spans="1:10" x14ac:dyDescent="0.25">
      <c r="A84" s="392"/>
      <c r="B84" s="392"/>
      <c r="C84" s="392"/>
      <c r="D84" s="392"/>
      <c r="E84" s="392"/>
      <c r="F84" s="392"/>
      <c r="G84" s="392"/>
      <c r="H84" s="392"/>
      <c r="I84" s="392"/>
      <c r="J84" s="393">
        <f t="shared" si="2"/>
        <v>0</v>
      </c>
    </row>
    <row r="85" spans="1:10" x14ac:dyDescent="0.25">
      <c r="A85" s="392"/>
      <c r="B85" s="392"/>
      <c r="C85" s="392"/>
      <c r="D85" s="392"/>
      <c r="E85" s="392"/>
      <c r="F85" s="392"/>
      <c r="G85" s="392"/>
      <c r="H85" s="392"/>
      <c r="I85" s="392"/>
      <c r="J85" s="393">
        <f t="shared" si="2"/>
        <v>0</v>
      </c>
    </row>
    <row r="86" spans="1:10" x14ac:dyDescent="0.25">
      <c r="A86" s="392"/>
      <c r="B86" s="392"/>
      <c r="C86" s="392"/>
      <c r="D86" s="392"/>
      <c r="E86" s="392"/>
      <c r="F86" s="392"/>
      <c r="G86" s="392"/>
      <c r="H86" s="392"/>
      <c r="I86" s="392"/>
      <c r="J86" s="393">
        <f t="shared" si="2"/>
        <v>0</v>
      </c>
    </row>
    <row r="87" spans="1:10" x14ac:dyDescent="0.25">
      <c r="A87" s="392"/>
      <c r="B87" s="392"/>
      <c r="C87" s="392"/>
      <c r="D87" s="392"/>
      <c r="E87" s="392"/>
      <c r="F87" s="392"/>
      <c r="G87" s="392"/>
      <c r="H87" s="392"/>
      <c r="I87" s="392"/>
      <c r="J87" s="393">
        <f t="shared" si="2"/>
        <v>0</v>
      </c>
    </row>
    <row r="88" spans="1:10" x14ac:dyDescent="0.25">
      <c r="A88" s="392"/>
      <c r="B88" s="392"/>
      <c r="C88" s="392"/>
      <c r="D88" s="392"/>
      <c r="E88" s="392"/>
      <c r="F88" s="392"/>
      <c r="G88" s="392"/>
      <c r="H88" s="392"/>
      <c r="I88" s="392"/>
      <c r="J88" s="393">
        <f t="shared" si="2"/>
        <v>0</v>
      </c>
    </row>
    <row r="89" spans="1:10" x14ac:dyDescent="0.25">
      <c r="A89" s="392"/>
      <c r="B89" s="392"/>
      <c r="C89" s="392"/>
      <c r="D89" s="392"/>
      <c r="E89" s="392"/>
      <c r="F89" s="392"/>
      <c r="G89" s="392"/>
      <c r="H89" s="392"/>
      <c r="I89" s="392"/>
      <c r="J89" s="393">
        <f t="shared" si="2"/>
        <v>0</v>
      </c>
    </row>
    <row r="90" spans="1:10" x14ac:dyDescent="0.25">
      <c r="A90" s="392"/>
      <c r="B90" s="392"/>
      <c r="C90" s="392"/>
      <c r="D90" s="392"/>
      <c r="E90" s="392"/>
      <c r="F90" s="392"/>
      <c r="G90" s="392"/>
      <c r="H90" s="392"/>
      <c r="I90" s="392"/>
      <c r="J90" s="393">
        <f t="shared" si="2"/>
        <v>0</v>
      </c>
    </row>
    <row r="91" spans="1:10" x14ac:dyDescent="0.25">
      <c r="A91" s="392"/>
      <c r="B91" s="392"/>
      <c r="C91" s="392"/>
      <c r="D91" s="392"/>
      <c r="E91" s="392"/>
      <c r="F91" s="392"/>
      <c r="G91" s="392"/>
      <c r="H91" s="392"/>
      <c r="I91" s="392"/>
      <c r="J91" s="393">
        <f t="shared" si="2"/>
        <v>0</v>
      </c>
    </row>
    <row r="92" spans="1:10" x14ac:dyDescent="0.25">
      <c r="A92" s="392"/>
      <c r="B92" s="392"/>
      <c r="C92" s="392"/>
      <c r="D92" s="392"/>
      <c r="E92" s="392"/>
      <c r="F92" s="392"/>
      <c r="G92" s="392"/>
      <c r="H92" s="392"/>
      <c r="I92" s="392"/>
      <c r="J92" s="393">
        <f t="shared" si="2"/>
        <v>0</v>
      </c>
    </row>
    <row r="93" spans="1:10" x14ac:dyDescent="0.25">
      <c r="A93" s="392"/>
      <c r="B93" s="392"/>
      <c r="C93" s="392"/>
      <c r="D93" s="392"/>
      <c r="E93" s="392"/>
      <c r="F93" s="392"/>
      <c r="G93" s="392"/>
      <c r="H93" s="392"/>
      <c r="I93" s="392"/>
      <c r="J93" s="393">
        <f t="shared" si="2"/>
        <v>0</v>
      </c>
    </row>
    <row r="94" spans="1:10" x14ac:dyDescent="0.25">
      <c r="A94" s="392"/>
      <c r="B94" s="392"/>
      <c r="C94" s="392"/>
      <c r="D94" s="392"/>
      <c r="E94" s="392"/>
      <c r="F94" s="392"/>
      <c r="G94" s="392"/>
      <c r="H94" s="392"/>
      <c r="I94" s="392"/>
      <c r="J94" s="393">
        <f t="shared" si="2"/>
        <v>0</v>
      </c>
    </row>
    <row r="95" spans="1:10" x14ac:dyDescent="0.25">
      <c r="A95" s="392"/>
      <c r="B95" s="392"/>
      <c r="C95" s="392"/>
      <c r="D95" s="392"/>
      <c r="E95" s="392"/>
      <c r="F95" s="392"/>
      <c r="G95" s="392"/>
      <c r="H95" s="392"/>
      <c r="I95" s="392"/>
      <c r="J95" s="393">
        <f t="shared" si="2"/>
        <v>0</v>
      </c>
    </row>
    <row r="96" spans="1:10" x14ac:dyDescent="0.25">
      <c r="A96" s="392"/>
      <c r="B96" s="392"/>
      <c r="C96" s="392"/>
      <c r="D96" s="392"/>
      <c r="E96" s="392"/>
      <c r="F96" s="392"/>
      <c r="G96" s="392"/>
      <c r="H96" s="392"/>
      <c r="I96" s="392"/>
      <c r="J96" s="393">
        <f t="shared" si="2"/>
        <v>0</v>
      </c>
    </row>
    <row r="97" spans="1:10" x14ac:dyDescent="0.25">
      <c r="A97" s="392"/>
      <c r="B97" s="392"/>
      <c r="C97" s="392"/>
      <c r="D97" s="392"/>
      <c r="E97" s="392"/>
      <c r="F97" s="392"/>
      <c r="G97" s="392"/>
      <c r="H97" s="392"/>
      <c r="I97" s="392"/>
      <c r="J97" s="393">
        <f t="shared" si="2"/>
        <v>0</v>
      </c>
    </row>
    <row r="98" spans="1:10" x14ac:dyDescent="0.25">
      <c r="A98" s="392"/>
      <c r="B98" s="392"/>
      <c r="C98" s="392"/>
      <c r="D98" s="392"/>
      <c r="E98" s="392"/>
      <c r="F98" s="392"/>
      <c r="G98" s="392"/>
      <c r="H98" s="392"/>
      <c r="I98" s="392"/>
      <c r="J98" s="393">
        <f t="shared" si="2"/>
        <v>0</v>
      </c>
    </row>
    <row r="99" spans="1:10" x14ac:dyDescent="0.25">
      <c r="A99" s="392"/>
      <c r="B99" s="392"/>
      <c r="C99" s="392"/>
      <c r="D99" s="392"/>
      <c r="E99" s="392"/>
      <c r="F99" s="392"/>
      <c r="G99" s="392"/>
      <c r="H99" s="392"/>
      <c r="I99" s="392"/>
      <c r="J99" s="393">
        <f t="shared" si="2"/>
        <v>0</v>
      </c>
    </row>
    <row r="100" spans="1:10" x14ac:dyDescent="0.25">
      <c r="A100" s="392"/>
      <c r="B100" s="392"/>
      <c r="C100" s="392"/>
      <c r="D100" s="392"/>
      <c r="E100" s="392"/>
      <c r="F100" s="392"/>
      <c r="G100" s="392"/>
      <c r="H100" s="392"/>
      <c r="I100" s="392"/>
      <c r="J100" s="393">
        <f t="shared" ref="J100:J101" si="3">G100+I100</f>
        <v>0</v>
      </c>
    </row>
    <row r="101" spans="1:10" x14ac:dyDescent="0.25">
      <c r="A101" s="392"/>
      <c r="B101" s="392"/>
      <c r="C101" s="392"/>
      <c r="D101" s="392"/>
      <c r="E101" s="392"/>
      <c r="F101" s="392"/>
      <c r="G101" s="392"/>
      <c r="H101" s="392"/>
      <c r="I101" s="392"/>
      <c r="J101" s="393">
        <f t="shared" si="3"/>
        <v>0</v>
      </c>
    </row>
  </sheetData>
  <sheetProtection algorithmName="SHA-512" hashValue="rFmJeGVV/Y7bYgOV8p73vpEqJlMmWUn1Enr5f7KZgzxzHyiz/EizfBG0FSSYyA4llV2gkMQa15wW+lKi9CmB+A==" saltValue="tGuH0GNf5pYWzJgxnZoa2Q==" spinCount="100000" sheet="1" objects="1" scenarios="1"/>
  <mergeCells count="9">
    <mergeCell ref="A1:J1"/>
    <mergeCell ref="A2:J2"/>
    <mergeCell ref="A3:A4"/>
    <mergeCell ref="F3:F4"/>
    <mergeCell ref="G3:J3"/>
    <mergeCell ref="B3:B4"/>
    <mergeCell ref="C3:C4"/>
    <mergeCell ref="D3:D4"/>
    <mergeCell ref="E3:E4"/>
  </mergeCells>
  <dataValidations count="1">
    <dataValidation type="decimal" operator="greaterThan" allowBlank="1" showInputMessage="1" showErrorMessage="1" sqref="G1:H2">
      <formula1>0</formula1>
      <formula2>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AMJ506"/>
  <sheetViews>
    <sheetView zoomScale="92" zoomScaleNormal="92" workbookViewId="0">
      <pane ySplit="4" topLeftCell="A5" activePane="bottomLeft" state="frozen"/>
      <selection pane="bottomLeft" activeCell="E496" sqref="E496"/>
    </sheetView>
  </sheetViews>
  <sheetFormatPr baseColWidth="10" defaultColWidth="9.140625" defaultRowHeight="15" x14ac:dyDescent="0.25"/>
  <cols>
    <col min="1" max="1" width="10.7109375" style="1" customWidth="1"/>
    <col min="2" max="2" width="50.7109375" style="1" customWidth="1"/>
    <col min="3" max="3" width="30.7109375" style="1" customWidth="1"/>
    <col min="4" max="4" width="20.7109375" style="1" customWidth="1"/>
    <col min="5" max="5" width="32.7109375" style="1" customWidth="1"/>
    <col min="6" max="6" width="28.42578125" style="1" customWidth="1"/>
    <col min="7" max="8" width="17.7109375" style="1" customWidth="1"/>
    <col min="9" max="9" width="60.7109375" style="1" customWidth="1"/>
    <col min="10" max="1024" width="11.42578125" style="1"/>
  </cols>
  <sheetData>
    <row r="1" spans="1:9" ht="28.5" x14ac:dyDescent="0.25">
      <c r="A1" s="449" t="s">
        <v>73</v>
      </c>
      <c r="B1" s="449"/>
      <c r="C1" s="449"/>
      <c r="D1" s="449"/>
      <c r="E1" s="449"/>
      <c r="F1" s="449"/>
      <c r="G1" s="449"/>
      <c r="H1" s="449"/>
      <c r="I1" s="449"/>
    </row>
    <row r="2" spans="1:9" ht="77.25" customHeight="1" x14ac:dyDescent="0.25">
      <c r="A2" s="450" t="s">
        <v>242</v>
      </c>
      <c r="B2" s="450"/>
      <c r="C2" s="450"/>
      <c r="D2" s="450"/>
      <c r="E2" s="450"/>
      <c r="F2" s="450"/>
      <c r="G2" s="450"/>
      <c r="H2" s="450"/>
      <c r="I2" s="450"/>
    </row>
    <row r="3" spans="1:9" ht="30" customHeight="1" x14ac:dyDescent="0.25">
      <c r="A3" s="451" t="s">
        <v>74</v>
      </c>
      <c r="B3" s="61" t="s">
        <v>75</v>
      </c>
      <c r="C3" s="61" t="s">
        <v>76</v>
      </c>
      <c r="D3" s="61" t="s">
        <v>77</v>
      </c>
      <c r="E3" s="61" t="s">
        <v>78</v>
      </c>
      <c r="F3" s="61" t="s">
        <v>79</v>
      </c>
      <c r="G3" s="61" t="s">
        <v>80</v>
      </c>
      <c r="H3" s="61" t="s">
        <v>81</v>
      </c>
      <c r="I3" s="62" t="s">
        <v>82</v>
      </c>
    </row>
    <row r="4" spans="1:9" ht="33.75" x14ac:dyDescent="0.25">
      <c r="A4" s="451"/>
      <c r="B4" s="63" t="s">
        <v>83</v>
      </c>
      <c r="C4" s="63" t="s">
        <v>84</v>
      </c>
      <c r="D4" s="63" t="s">
        <v>85</v>
      </c>
      <c r="E4" s="63" t="s">
        <v>86</v>
      </c>
      <c r="F4" s="63" t="s">
        <v>87</v>
      </c>
      <c r="G4" s="63" t="s">
        <v>88</v>
      </c>
      <c r="H4" s="63" t="s">
        <v>88</v>
      </c>
      <c r="I4" s="64" t="s">
        <v>89</v>
      </c>
    </row>
    <row r="5" spans="1:9" ht="20.100000000000001" customHeight="1" x14ac:dyDescent="0.25">
      <c r="A5" s="65" t="s">
        <v>90</v>
      </c>
      <c r="B5" s="409" t="s">
        <v>91</v>
      </c>
      <c r="C5" s="409" t="s">
        <v>92</v>
      </c>
      <c r="D5" s="66" t="s">
        <v>93</v>
      </c>
      <c r="E5" s="67" t="s">
        <v>38</v>
      </c>
      <c r="F5" s="68">
        <v>2850</v>
      </c>
      <c r="G5" s="69">
        <v>2644</v>
      </c>
      <c r="H5" s="69"/>
      <c r="I5" s="70" t="s">
        <v>94</v>
      </c>
    </row>
    <row r="6" spans="1:9" ht="20.100000000000001" customHeight="1" x14ac:dyDescent="0.25">
      <c r="A6" s="407">
        <v>1</v>
      </c>
      <c r="B6" s="410"/>
      <c r="C6" s="411"/>
      <c r="D6" s="497"/>
      <c r="E6" s="73"/>
      <c r="F6" s="74"/>
      <c r="G6" s="75"/>
      <c r="H6" s="75"/>
      <c r="I6" s="76"/>
    </row>
    <row r="7" spans="1:9" ht="20.100000000000001" customHeight="1" x14ac:dyDescent="0.25">
      <c r="A7" s="408">
        <v>2</v>
      </c>
      <c r="B7" s="412"/>
      <c r="C7" s="412"/>
      <c r="D7" s="498"/>
      <c r="E7" s="80"/>
      <c r="F7" s="81"/>
      <c r="G7" s="82"/>
      <c r="H7" s="82"/>
      <c r="I7" s="83"/>
    </row>
    <row r="8" spans="1:9" ht="20.100000000000001" customHeight="1" x14ac:dyDescent="0.25">
      <c r="A8" s="408">
        <v>3</v>
      </c>
      <c r="B8" s="412"/>
      <c r="C8" s="411"/>
      <c r="D8" s="499"/>
      <c r="E8" s="80"/>
      <c r="F8" s="81"/>
      <c r="G8" s="82"/>
      <c r="H8" s="82"/>
      <c r="I8" s="83"/>
    </row>
    <row r="9" spans="1:9" ht="20.100000000000001" customHeight="1" x14ac:dyDescent="0.25">
      <c r="A9" s="77">
        <v>4</v>
      </c>
      <c r="B9" s="79"/>
      <c r="C9" s="79"/>
      <c r="D9" s="105"/>
      <c r="E9" s="80"/>
      <c r="F9" s="81"/>
      <c r="G9" s="82"/>
      <c r="H9" s="82"/>
      <c r="I9" s="83"/>
    </row>
    <row r="10" spans="1:9" ht="20.100000000000001" customHeight="1" x14ac:dyDescent="0.25">
      <c r="A10" s="77">
        <v>5</v>
      </c>
      <c r="B10" s="79"/>
      <c r="C10" s="79"/>
      <c r="D10" s="105"/>
      <c r="E10" s="80"/>
      <c r="F10" s="81"/>
      <c r="G10" s="82"/>
      <c r="H10" s="82"/>
      <c r="I10" s="83"/>
    </row>
    <row r="11" spans="1:9" ht="20.100000000000001" customHeight="1" x14ac:dyDescent="0.25">
      <c r="A11" s="77">
        <v>6</v>
      </c>
      <c r="B11" s="79"/>
      <c r="C11" s="79"/>
      <c r="D11" s="105"/>
      <c r="E11" s="80"/>
      <c r="F11" s="81"/>
      <c r="G11" s="82"/>
      <c r="H11" s="82"/>
      <c r="I11" s="83"/>
    </row>
    <row r="12" spans="1:9" ht="20.100000000000001" customHeight="1" x14ac:dyDescent="0.25">
      <c r="A12" s="77">
        <v>7</v>
      </c>
      <c r="B12" s="79"/>
      <c r="C12" s="79"/>
      <c r="D12" s="105"/>
      <c r="E12" s="80"/>
      <c r="F12" s="81"/>
      <c r="G12" s="82"/>
      <c r="H12" s="82"/>
      <c r="I12" s="83"/>
    </row>
    <row r="13" spans="1:9" ht="20.100000000000001" customHeight="1" x14ac:dyDescent="0.25">
      <c r="A13" s="77">
        <v>8</v>
      </c>
      <c r="B13" s="84"/>
      <c r="C13" s="84"/>
      <c r="D13" s="105"/>
      <c r="E13" s="80"/>
      <c r="F13" s="81"/>
      <c r="G13" s="82"/>
      <c r="H13" s="82"/>
      <c r="I13" s="83"/>
    </row>
    <row r="14" spans="1:9" ht="20.100000000000001" customHeight="1" x14ac:dyDescent="0.25">
      <c r="A14" s="77">
        <v>9</v>
      </c>
      <c r="B14" s="84"/>
      <c r="C14" s="84"/>
      <c r="D14" s="105"/>
      <c r="E14" s="80"/>
      <c r="F14" s="81"/>
      <c r="G14" s="82"/>
      <c r="H14" s="82"/>
      <c r="I14" s="83"/>
    </row>
    <row r="15" spans="1:9" ht="20.100000000000001" customHeight="1" x14ac:dyDescent="0.25">
      <c r="A15" s="77">
        <v>10</v>
      </c>
      <c r="B15" s="84"/>
      <c r="C15" s="84"/>
      <c r="D15" s="105"/>
      <c r="E15" s="80"/>
      <c r="F15" s="81"/>
      <c r="G15" s="82"/>
      <c r="H15" s="82"/>
      <c r="I15" s="83"/>
    </row>
    <row r="16" spans="1:9" ht="20.100000000000001" customHeight="1" x14ac:dyDescent="0.25">
      <c r="A16" s="77">
        <v>11</v>
      </c>
      <c r="B16" s="84"/>
      <c r="C16" s="84"/>
      <c r="D16" s="105"/>
      <c r="E16" s="80"/>
      <c r="F16" s="81"/>
      <c r="G16" s="82"/>
      <c r="H16" s="82"/>
      <c r="I16" s="83"/>
    </row>
    <row r="17" spans="1:9" ht="20.100000000000001" customHeight="1" x14ac:dyDescent="0.25">
      <c r="A17" s="77">
        <v>12</v>
      </c>
      <c r="B17" s="84"/>
      <c r="C17" s="84"/>
      <c r="D17" s="105"/>
      <c r="E17" s="80"/>
      <c r="F17" s="81"/>
      <c r="G17" s="82"/>
      <c r="H17" s="82"/>
      <c r="I17" s="83"/>
    </row>
    <row r="18" spans="1:9" ht="20.100000000000001" customHeight="1" x14ac:dyDescent="0.25">
      <c r="A18" s="77">
        <v>13</v>
      </c>
      <c r="B18" s="84"/>
      <c r="C18" s="84"/>
      <c r="D18" s="105"/>
      <c r="E18" s="80"/>
      <c r="F18" s="81"/>
      <c r="G18" s="82"/>
      <c r="H18" s="82"/>
      <c r="I18" s="83"/>
    </row>
    <row r="19" spans="1:9" ht="20.100000000000001" customHeight="1" x14ac:dyDescent="0.25">
      <c r="A19" s="77">
        <v>14</v>
      </c>
      <c r="B19" s="84"/>
      <c r="C19" s="84"/>
      <c r="D19" s="105"/>
      <c r="E19" s="80"/>
      <c r="F19" s="81"/>
      <c r="G19" s="82"/>
      <c r="H19" s="82"/>
      <c r="I19" s="83"/>
    </row>
    <row r="20" spans="1:9" ht="20.100000000000001" customHeight="1" x14ac:dyDescent="0.25">
      <c r="A20" s="77">
        <v>15</v>
      </c>
      <c r="B20" s="84"/>
      <c r="C20" s="84"/>
      <c r="D20" s="105"/>
      <c r="E20" s="80"/>
      <c r="F20" s="81"/>
      <c r="G20" s="82"/>
      <c r="H20" s="82"/>
      <c r="I20" s="83"/>
    </row>
    <row r="21" spans="1:9" ht="20.100000000000001" customHeight="1" x14ac:dyDescent="0.25">
      <c r="A21" s="77">
        <v>16</v>
      </c>
      <c r="B21" s="84"/>
      <c r="C21" s="84"/>
      <c r="D21" s="105"/>
      <c r="E21" s="80"/>
      <c r="F21" s="81"/>
      <c r="G21" s="82"/>
      <c r="H21" s="82"/>
      <c r="I21" s="83"/>
    </row>
    <row r="22" spans="1:9" ht="20.100000000000001" customHeight="1" x14ac:dyDescent="0.25">
      <c r="A22" s="77">
        <v>17</v>
      </c>
      <c r="B22" s="84"/>
      <c r="C22" s="84"/>
      <c r="D22" s="105"/>
      <c r="E22" s="80"/>
      <c r="F22" s="81"/>
      <c r="G22" s="82"/>
      <c r="H22" s="82"/>
      <c r="I22" s="83"/>
    </row>
    <row r="23" spans="1:9" ht="20.100000000000001" customHeight="1" x14ac:dyDescent="0.25">
      <c r="A23" s="77">
        <v>18</v>
      </c>
      <c r="B23" s="84"/>
      <c r="C23" s="84"/>
      <c r="D23" s="105"/>
      <c r="E23" s="80"/>
      <c r="F23" s="81"/>
      <c r="G23" s="82"/>
      <c r="H23" s="82"/>
      <c r="I23" s="83"/>
    </row>
    <row r="24" spans="1:9" ht="20.100000000000001" customHeight="1" x14ac:dyDescent="0.25">
      <c r="A24" s="77">
        <v>19</v>
      </c>
      <c r="B24" s="84"/>
      <c r="C24" s="84"/>
      <c r="D24" s="105"/>
      <c r="E24" s="80"/>
      <c r="F24" s="81"/>
      <c r="G24" s="82"/>
      <c r="H24" s="82"/>
      <c r="I24" s="83"/>
    </row>
    <row r="25" spans="1:9" ht="20.100000000000001" customHeight="1" x14ac:dyDescent="0.25">
      <c r="A25" s="77">
        <v>20</v>
      </c>
      <c r="B25" s="84"/>
      <c r="C25" s="84"/>
      <c r="D25" s="105"/>
      <c r="E25" s="80"/>
      <c r="F25" s="81"/>
      <c r="G25" s="82"/>
      <c r="H25" s="82"/>
      <c r="I25" s="83"/>
    </row>
    <row r="26" spans="1:9" ht="20.100000000000001" customHeight="1" x14ac:dyDescent="0.25">
      <c r="A26" s="77">
        <v>21</v>
      </c>
      <c r="B26" s="84"/>
      <c r="C26" s="84"/>
      <c r="D26" s="105"/>
      <c r="E26" s="80"/>
      <c r="F26" s="81"/>
      <c r="G26" s="82"/>
      <c r="H26" s="82"/>
      <c r="I26" s="83"/>
    </row>
    <row r="27" spans="1:9" ht="20.100000000000001" customHeight="1" x14ac:dyDescent="0.25">
      <c r="A27" s="77">
        <v>22</v>
      </c>
      <c r="B27" s="84"/>
      <c r="C27" s="84"/>
      <c r="D27" s="105"/>
      <c r="E27" s="80"/>
      <c r="F27" s="81"/>
      <c r="G27" s="82"/>
      <c r="H27" s="82"/>
      <c r="I27" s="83"/>
    </row>
    <row r="28" spans="1:9" ht="20.100000000000001" customHeight="1" x14ac:dyDescent="0.25">
      <c r="A28" s="77">
        <v>23</v>
      </c>
      <c r="B28" s="84"/>
      <c r="C28" s="84"/>
      <c r="D28" s="105"/>
      <c r="E28" s="80"/>
      <c r="F28" s="81"/>
      <c r="G28" s="82"/>
      <c r="H28" s="82"/>
      <c r="I28" s="83"/>
    </row>
    <row r="29" spans="1:9" ht="20.100000000000001" customHeight="1" x14ac:dyDescent="0.25">
      <c r="A29" s="77">
        <v>24</v>
      </c>
      <c r="B29" s="84"/>
      <c r="C29" s="84"/>
      <c r="D29" s="105"/>
      <c r="E29" s="80"/>
      <c r="F29" s="81"/>
      <c r="G29" s="82"/>
      <c r="H29" s="82"/>
      <c r="I29" s="83"/>
    </row>
    <row r="30" spans="1:9" ht="20.100000000000001" customHeight="1" x14ac:dyDescent="0.25">
      <c r="A30" s="77">
        <v>25</v>
      </c>
      <c r="B30" s="84"/>
      <c r="C30" s="84"/>
      <c r="D30" s="105"/>
      <c r="E30" s="80"/>
      <c r="F30" s="81"/>
      <c r="G30" s="82"/>
      <c r="H30" s="82"/>
      <c r="I30" s="83"/>
    </row>
    <row r="31" spans="1:9" ht="20.100000000000001" customHeight="1" x14ac:dyDescent="0.25">
      <c r="A31" s="77">
        <v>26</v>
      </c>
      <c r="B31" s="84"/>
      <c r="C31" s="84"/>
      <c r="D31" s="105"/>
      <c r="E31" s="80"/>
      <c r="F31" s="81"/>
      <c r="G31" s="82"/>
      <c r="H31" s="82"/>
      <c r="I31" s="83"/>
    </row>
    <row r="32" spans="1:9" ht="20.100000000000001" customHeight="1" x14ac:dyDescent="0.25">
      <c r="A32" s="77">
        <v>27</v>
      </c>
      <c r="B32" s="84"/>
      <c r="C32" s="84"/>
      <c r="D32" s="105"/>
      <c r="E32" s="80"/>
      <c r="F32" s="81"/>
      <c r="G32" s="82"/>
      <c r="H32" s="82"/>
      <c r="I32" s="83"/>
    </row>
    <row r="33" spans="1:9" ht="20.100000000000001" customHeight="1" x14ac:dyDescent="0.25">
      <c r="A33" s="77">
        <v>28</v>
      </c>
      <c r="B33" s="84"/>
      <c r="C33" s="84"/>
      <c r="D33" s="105"/>
      <c r="E33" s="80"/>
      <c r="F33" s="81"/>
      <c r="G33" s="82"/>
      <c r="H33" s="82"/>
      <c r="I33" s="83"/>
    </row>
    <row r="34" spans="1:9" ht="20.100000000000001" customHeight="1" x14ac:dyDescent="0.25">
      <c r="A34" s="77">
        <v>29</v>
      </c>
      <c r="B34" s="84"/>
      <c r="C34" s="84"/>
      <c r="D34" s="105"/>
      <c r="E34" s="80"/>
      <c r="F34" s="81"/>
      <c r="G34" s="82"/>
      <c r="H34" s="82"/>
      <c r="I34" s="83"/>
    </row>
    <row r="35" spans="1:9" ht="20.100000000000001" customHeight="1" x14ac:dyDescent="0.25">
      <c r="A35" s="77">
        <v>30</v>
      </c>
      <c r="B35" s="84"/>
      <c r="C35" s="84"/>
      <c r="D35" s="105"/>
      <c r="E35" s="80"/>
      <c r="F35" s="81"/>
      <c r="G35" s="82"/>
      <c r="H35" s="82"/>
      <c r="I35" s="83"/>
    </row>
    <row r="36" spans="1:9" ht="20.100000000000001" customHeight="1" x14ac:dyDescent="0.25">
      <c r="A36" s="77">
        <v>31</v>
      </c>
      <c r="B36" s="84"/>
      <c r="C36" s="84"/>
      <c r="D36" s="105"/>
      <c r="E36" s="80"/>
      <c r="F36" s="81"/>
      <c r="G36" s="82"/>
      <c r="H36" s="82"/>
      <c r="I36" s="83"/>
    </row>
    <row r="37" spans="1:9" ht="20.100000000000001" customHeight="1" x14ac:dyDescent="0.25">
      <c r="A37" s="77">
        <v>32</v>
      </c>
      <c r="B37" s="84"/>
      <c r="C37" s="84"/>
      <c r="D37" s="105"/>
      <c r="E37" s="80"/>
      <c r="F37" s="81"/>
      <c r="G37" s="82"/>
      <c r="H37" s="82"/>
      <c r="I37" s="83"/>
    </row>
    <row r="38" spans="1:9" ht="20.100000000000001" customHeight="1" x14ac:dyDescent="0.25">
      <c r="A38" s="77">
        <v>33</v>
      </c>
      <c r="B38" s="84"/>
      <c r="C38" s="84"/>
      <c r="D38" s="105"/>
      <c r="E38" s="80"/>
      <c r="F38" s="81"/>
      <c r="G38" s="82"/>
      <c r="H38" s="82"/>
      <c r="I38" s="83"/>
    </row>
    <row r="39" spans="1:9" ht="20.100000000000001" customHeight="1" x14ac:dyDescent="0.25">
      <c r="A39" s="77">
        <v>34</v>
      </c>
      <c r="B39" s="84"/>
      <c r="C39" s="84"/>
      <c r="D39" s="105"/>
      <c r="E39" s="80"/>
      <c r="F39" s="81"/>
      <c r="G39" s="82"/>
      <c r="H39" s="82"/>
      <c r="I39" s="83"/>
    </row>
    <row r="40" spans="1:9" ht="20.100000000000001" customHeight="1" x14ac:dyDescent="0.25">
      <c r="A40" s="77">
        <v>35</v>
      </c>
      <c r="B40" s="84"/>
      <c r="C40" s="84"/>
      <c r="D40" s="105"/>
      <c r="E40" s="80"/>
      <c r="F40" s="81"/>
      <c r="G40" s="82"/>
      <c r="H40" s="82"/>
      <c r="I40" s="83"/>
    </row>
    <row r="41" spans="1:9" ht="20.100000000000001" customHeight="1" x14ac:dyDescent="0.25">
      <c r="A41" s="77">
        <v>36</v>
      </c>
      <c r="B41" s="84"/>
      <c r="C41" s="84"/>
      <c r="D41" s="105"/>
      <c r="E41" s="80"/>
      <c r="F41" s="81"/>
      <c r="G41" s="82"/>
      <c r="H41" s="82"/>
      <c r="I41" s="83"/>
    </row>
    <row r="42" spans="1:9" ht="20.100000000000001" customHeight="1" x14ac:dyDescent="0.25">
      <c r="A42" s="77">
        <v>37</v>
      </c>
      <c r="B42" s="84"/>
      <c r="C42" s="84"/>
      <c r="D42" s="105"/>
      <c r="E42" s="80"/>
      <c r="F42" s="81"/>
      <c r="G42" s="82"/>
      <c r="H42" s="82"/>
      <c r="I42" s="83"/>
    </row>
    <row r="43" spans="1:9" ht="20.100000000000001" customHeight="1" x14ac:dyDescent="0.25">
      <c r="A43" s="77">
        <v>38</v>
      </c>
      <c r="B43" s="84"/>
      <c r="C43" s="84"/>
      <c r="D43" s="105"/>
      <c r="E43" s="80"/>
      <c r="F43" s="81"/>
      <c r="G43" s="82"/>
      <c r="H43" s="82"/>
      <c r="I43" s="83"/>
    </row>
    <row r="44" spans="1:9" ht="20.100000000000001" customHeight="1" x14ac:dyDescent="0.25">
      <c r="A44" s="77">
        <v>39</v>
      </c>
      <c r="B44" s="84"/>
      <c r="C44" s="84"/>
      <c r="D44" s="105"/>
      <c r="E44" s="80"/>
      <c r="F44" s="81"/>
      <c r="G44" s="82"/>
      <c r="H44" s="82"/>
      <c r="I44" s="83"/>
    </row>
    <row r="45" spans="1:9" ht="20.100000000000001" customHeight="1" x14ac:dyDescent="0.25">
      <c r="A45" s="77">
        <v>40</v>
      </c>
      <c r="B45" s="84"/>
      <c r="C45" s="84"/>
      <c r="D45" s="105"/>
      <c r="E45" s="80"/>
      <c r="F45" s="81"/>
      <c r="G45" s="82"/>
      <c r="H45" s="82"/>
      <c r="I45" s="83"/>
    </row>
    <row r="46" spans="1:9" ht="20.100000000000001" customHeight="1" x14ac:dyDescent="0.25">
      <c r="A46" s="77">
        <v>41</v>
      </c>
      <c r="B46" s="84"/>
      <c r="C46" s="84"/>
      <c r="D46" s="105"/>
      <c r="E46" s="80"/>
      <c r="F46" s="81"/>
      <c r="G46" s="82"/>
      <c r="H46" s="82"/>
      <c r="I46" s="83"/>
    </row>
    <row r="47" spans="1:9" ht="20.100000000000001" customHeight="1" x14ac:dyDescent="0.25">
      <c r="A47" s="77">
        <v>42</v>
      </c>
      <c r="B47" s="84"/>
      <c r="C47" s="84"/>
      <c r="D47" s="105"/>
      <c r="E47" s="80"/>
      <c r="F47" s="81"/>
      <c r="G47" s="82"/>
      <c r="H47" s="82"/>
      <c r="I47" s="83"/>
    </row>
    <row r="48" spans="1:9" ht="20.100000000000001" customHeight="1" x14ac:dyDescent="0.25">
      <c r="A48" s="77">
        <v>43</v>
      </c>
      <c r="B48" s="84"/>
      <c r="C48" s="84"/>
      <c r="D48" s="105"/>
      <c r="E48" s="80"/>
      <c r="F48" s="81"/>
      <c r="G48" s="82"/>
      <c r="H48" s="82"/>
      <c r="I48" s="83"/>
    </row>
    <row r="49" spans="1:9" ht="20.100000000000001" customHeight="1" x14ac:dyDescent="0.25">
      <c r="A49" s="77">
        <v>44</v>
      </c>
      <c r="B49" s="84"/>
      <c r="C49" s="84"/>
      <c r="D49" s="105"/>
      <c r="E49" s="80"/>
      <c r="F49" s="81"/>
      <c r="G49" s="82"/>
      <c r="H49" s="82"/>
      <c r="I49" s="83"/>
    </row>
    <row r="50" spans="1:9" ht="20.100000000000001" customHeight="1" x14ac:dyDescent="0.25">
      <c r="A50" s="77">
        <v>45</v>
      </c>
      <c r="B50" s="84"/>
      <c r="C50" s="84"/>
      <c r="D50" s="105"/>
      <c r="E50" s="80"/>
      <c r="F50" s="81"/>
      <c r="G50" s="82"/>
      <c r="H50" s="82"/>
      <c r="I50" s="83"/>
    </row>
    <row r="51" spans="1:9" ht="20.100000000000001" customHeight="1" x14ac:dyDescent="0.25">
      <c r="A51" s="77">
        <v>46</v>
      </c>
      <c r="B51" s="84"/>
      <c r="C51" s="84"/>
      <c r="D51" s="105"/>
      <c r="E51" s="80"/>
      <c r="F51" s="81"/>
      <c r="G51" s="82"/>
      <c r="H51" s="82"/>
      <c r="I51" s="83"/>
    </row>
    <row r="52" spans="1:9" ht="20.100000000000001" customHeight="1" x14ac:dyDescent="0.25">
      <c r="A52" s="77">
        <v>47</v>
      </c>
      <c r="B52" s="84"/>
      <c r="C52" s="84"/>
      <c r="D52" s="105"/>
      <c r="E52" s="80"/>
      <c r="F52" s="81"/>
      <c r="G52" s="82"/>
      <c r="H52" s="82"/>
      <c r="I52" s="83"/>
    </row>
    <row r="53" spans="1:9" ht="20.100000000000001" customHeight="1" x14ac:dyDescent="0.25">
      <c r="A53" s="77">
        <v>48</v>
      </c>
      <c r="B53" s="84"/>
      <c r="C53" s="84"/>
      <c r="D53" s="105"/>
      <c r="E53" s="80"/>
      <c r="F53" s="81"/>
      <c r="G53" s="82"/>
      <c r="H53" s="82"/>
      <c r="I53" s="83"/>
    </row>
    <row r="54" spans="1:9" ht="20.100000000000001" customHeight="1" x14ac:dyDescent="0.25">
      <c r="A54" s="77">
        <v>49</v>
      </c>
      <c r="B54" s="84"/>
      <c r="C54" s="84"/>
      <c r="D54" s="105"/>
      <c r="E54" s="80"/>
      <c r="F54" s="81"/>
      <c r="G54" s="82"/>
      <c r="H54" s="82"/>
      <c r="I54" s="83"/>
    </row>
    <row r="55" spans="1:9" ht="20.100000000000001" customHeight="1" x14ac:dyDescent="0.25">
      <c r="A55" s="77">
        <v>50</v>
      </c>
      <c r="B55" s="84"/>
      <c r="C55" s="84"/>
      <c r="D55" s="105"/>
      <c r="E55" s="80"/>
      <c r="F55" s="81"/>
      <c r="G55" s="82"/>
      <c r="H55" s="82"/>
      <c r="I55" s="83"/>
    </row>
    <row r="56" spans="1:9" ht="20.100000000000001" customHeight="1" x14ac:dyDescent="0.25">
      <c r="A56" s="77">
        <v>51</v>
      </c>
      <c r="B56" s="84"/>
      <c r="C56" s="84"/>
      <c r="D56" s="105"/>
      <c r="E56" s="80"/>
      <c r="F56" s="81"/>
      <c r="G56" s="82"/>
      <c r="H56" s="82"/>
      <c r="I56" s="83"/>
    </row>
    <row r="57" spans="1:9" ht="20.100000000000001" customHeight="1" x14ac:dyDescent="0.25">
      <c r="A57" s="77">
        <v>52</v>
      </c>
      <c r="B57" s="84"/>
      <c r="C57" s="84"/>
      <c r="D57" s="105"/>
      <c r="E57" s="80"/>
      <c r="F57" s="81"/>
      <c r="G57" s="82"/>
      <c r="H57" s="82"/>
      <c r="I57" s="83"/>
    </row>
    <row r="58" spans="1:9" ht="20.100000000000001" customHeight="1" x14ac:dyDescent="0.25">
      <c r="A58" s="77">
        <v>53</v>
      </c>
      <c r="B58" s="84"/>
      <c r="C58" s="84"/>
      <c r="D58" s="105"/>
      <c r="E58" s="80"/>
      <c r="F58" s="81"/>
      <c r="G58" s="82"/>
      <c r="H58" s="82"/>
      <c r="I58" s="83"/>
    </row>
    <row r="59" spans="1:9" ht="20.100000000000001" customHeight="1" x14ac:dyDescent="0.25">
      <c r="A59" s="77">
        <v>54</v>
      </c>
      <c r="B59" s="84"/>
      <c r="C59" s="84"/>
      <c r="D59" s="105"/>
      <c r="E59" s="80"/>
      <c r="F59" s="81"/>
      <c r="G59" s="82"/>
      <c r="H59" s="82"/>
      <c r="I59" s="83"/>
    </row>
    <row r="60" spans="1:9" ht="20.100000000000001" customHeight="1" x14ac:dyDescent="0.25">
      <c r="A60" s="77">
        <v>55</v>
      </c>
      <c r="B60" s="84"/>
      <c r="C60" s="84"/>
      <c r="D60" s="105"/>
      <c r="E60" s="80"/>
      <c r="F60" s="81"/>
      <c r="G60" s="82"/>
      <c r="H60" s="82"/>
      <c r="I60" s="83"/>
    </row>
    <row r="61" spans="1:9" ht="20.100000000000001" customHeight="1" x14ac:dyDescent="0.25">
      <c r="A61" s="77">
        <v>56</v>
      </c>
      <c r="B61" s="84"/>
      <c r="C61" s="84"/>
      <c r="D61" s="105"/>
      <c r="E61" s="80"/>
      <c r="F61" s="81"/>
      <c r="G61" s="82"/>
      <c r="H61" s="82"/>
      <c r="I61" s="83"/>
    </row>
    <row r="62" spans="1:9" ht="20.100000000000001" customHeight="1" x14ac:dyDescent="0.25">
      <c r="A62" s="77">
        <v>57</v>
      </c>
      <c r="B62" s="84"/>
      <c r="C62" s="84"/>
      <c r="D62" s="105"/>
      <c r="E62" s="80"/>
      <c r="F62" s="81"/>
      <c r="G62" s="82"/>
      <c r="H62" s="82"/>
      <c r="I62" s="83"/>
    </row>
    <row r="63" spans="1:9" ht="20.100000000000001" customHeight="1" x14ac:dyDescent="0.25">
      <c r="A63" s="77">
        <v>58</v>
      </c>
      <c r="B63" s="84"/>
      <c r="C63" s="84"/>
      <c r="D63" s="105"/>
      <c r="E63" s="80"/>
      <c r="F63" s="81"/>
      <c r="G63" s="82"/>
      <c r="H63" s="82"/>
      <c r="I63" s="83"/>
    </row>
    <row r="64" spans="1:9" ht="20.100000000000001" customHeight="1" x14ac:dyDescent="0.25">
      <c r="A64" s="77">
        <v>59</v>
      </c>
      <c r="B64" s="84"/>
      <c r="C64" s="84"/>
      <c r="D64" s="105"/>
      <c r="E64" s="80"/>
      <c r="F64" s="81"/>
      <c r="G64" s="82"/>
      <c r="H64" s="82"/>
      <c r="I64" s="83"/>
    </row>
    <row r="65" spans="1:9" ht="20.100000000000001" customHeight="1" x14ac:dyDescent="0.25">
      <c r="A65" s="77">
        <v>60</v>
      </c>
      <c r="B65" s="84"/>
      <c r="C65" s="84"/>
      <c r="D65" s="105"/>
      <c r="E65" s="80"/>
      <c r="F65" s="81"/>
      <c r="G65" s="82"/>
      <c r="H65" s="82"/>
      <c r="I65" s="83"/>
    </row>
    <row r="66" spans="1:9" ht="20.100000000000001" customHeight="1" x14ac:dyDescent="0.25">
      <c r="A66" s="77">
        <v>61</v>
      </c>
      <c r="B66" s="84"/>
      <c r="C66" s="84"/>
      <c r="D66" s="105"/>
      <c r="E66" s="80"/>
      <c r="F66" s="81"/>
      <c r="G66" s="82"/>
      <c r="H66" s="82"/>
      <c r="I66" s="83"/>
    </row>
    <row r="67" spans="1:9" ht="20.100000000000001" customHeight="1" x14ac:dyDescent="0.25">
      <c r="A67" s="77">
        <v>62</v>
      </c>
      <c r="B67" s="84"/>
      <c r="C67" s="84"/>
      <c r="D67" s="105"/>
      <c r="E67" s="80"/>
      <c r="F67" s="81"/>
      <c r="G67" s="82"/>
      <c r="H67" s="82"/>
      <c r="I67" s="83"/>
    </row>
    <row r="68" spans="1:9" ht="20.100000000000001" customHeight="1" x14ac:dyDescent="0.25">
      <c r="A68" s="77">
        <v>63</v>
      </c>
      <c r="B68" s="84"/>
      <c r="C68" s="84"/>
      <c r="D68" s="105"/>
      <c r="E68" s="80"/>
      <c r="F68" s="81"/>
      <c r="G68" s="82"/>
      <c r="H68" s="82"/>
      <c r="I68" s="83"/>
    </row>
    <row r="69" spans="1:9" ht="20.100000000000001" customHeight="1" x14ac:dyDescent="0.25">
      <c r="A69" s="77">
        <v>64</v>
      </c>
      <c r="B69" s="84"/>
      <c r="C69" s="84"/>
      <c r="D69" s="105"/>
      <c r="E69" s="80"/>
      <c r="F69" s="81"/>
      <c r="G69" s="82"/>
      <c r="H69" s="82"/>
      <c r="I69" s="83"/>
    </row>
    <row r="70" spans="1:9" ht="20.100000000000001" customHeight="1" x14ac:dyDescent="0.25">
      <c r="A70" s="77">
        <v>65</v>
      </c>
      <c r="B70" s="84"/>
      <c r="C70" s="84"/>
      <c r="D70" s="105"/>
      <c r="E70" s="80"/>
      <c r="F70" s="81"/>
      <c r="G70" s="82"/>
      <c r="H70" s="82"/>
      <c r="I70" s="83"/>
    </row>
    <row r="71" spans="1:9" ht="20.100000000000001" customHeight="1" x14ac:dyDescent="0.25">
      <c r="A71" s="77">
        <v>66</v>
      </c>
      <c r="B71" s="84"/>
      <c r="C71" s="84"/>
      <c r="D71" s="105"/>
      <c r="E71" s="80"/>
      <c r="F71" s="81"/>
      <c r="G71" s="82"/>
      <c r="H71" s="82"/>
      <c r="I71" s="83"/>
    </row>
    <row r="72" spans="1:9" ht="20.100000000000001" customHeight="1" x14ac:dyDescent="0.25">
      <c r="A72" s="77">
        <v>67</v>
      </c>
      <c r="B72" s="84"/>
      <c r="C72" s="84"/>
      <c r="D72" s="105"/>
      <c r="E72" s="80"/>
      <c r="F72" s="81"/>
      <c r="G72" s="82"/>
      <c r="H72" s="82"/>
      <c r="I72" s="83"/>
    </row>
    <row r="73" spans="1:9" ht="20.100000000000001" customHeight="1" x14ac:dyDescent="0.25">
      <c r="A73" s="77">
        <v>68</v>
      </c>
      <c r="B73" s="84"/>
      <c r="C73" s="84"/>
      <c r="D73" s="105"/>
      <c r="E73" s="80"/>
      <c r="F73" s="81"/>
      <c r="G73" s="82"/>
      <c r="H73" s="82"/>
      <c r="I73" s="83"/>
    </row>
    <row r="74" spans="1:9" ht="20.100000000000001" customHeight="1" x14ac:dyDescent="0.25">
      <c r="A74" s="77">
        <v>69</v>
      </c>
      <c r="B74" s="84"/>
      <c r="C74" s="84"/>
      <c r="D74" s="105"/>
      <c r="E74" s="80"/>
      <c r="F74" s="81"/>
      <c r="G74" s="82"/>
      <c r="H74" s="82"/>
      <c r="I74" s="83"/>
    </row>
    <row r="75" spans="1:9" ht="20.100000000000001" customHeight="1" x14ac:dyDescent="0.25">
      <c r="A75" s="77">
        <v>70</v>
      </c>
      <c r="B75" s="84"/>
      <c r="C75" s="84"/>
      <c r="D75" s="105"/>
      <c r="E75" s="80"/>
      <c r="F75" s="81"/>
      <c r="G75" s="82"/>
      <c r="H75" s="82"/>
      <c r="I75" s="83"/>
    </row>
    <row r="76" spans="1:9" ht="20.100000000000001" customHeight="1" x14ac:dyDescent="0.25">
      <c r="A76" s="77">
        <v>71</v>
      </c>
      <c r="B76" s="84"/>
      <c r="C76" s="84"/>
      <c r="D76" s="105"/>
      <c r="E76" s="80"/>
      <c r="F76" s="81"/>
      <c r="G76" s="82"/>
      <c r="H76" s="82"/>
      <c r="I76" s="83"/>
    </row>
    <row r="77" spans="1:9" ht="20.100000000000001" customHeight="1" x14ac:dyDescent="0.25">
      <c r="A77" s="77">
        <v>72</v>
      </c>
      <c r="B77" s="84"/>
      <c r="C77" s="84"/>
      <c r="D77" s="105"/>
      <c r="E77" s="80"/>
      <c r="F77" s="81"/>
      <c r="G77" s="82"/>
      <c r="H77" s="82"/>
      <c r="I77" s="83"/>
    </row>
    <row r="78" spans="1:9" ht="20.100000000000001" customHeight="1" x14ac:dyDescent="0.25">
      <c r="A78" s="77">
        <v>73</v>
      </c>
      <c r="B78" s="84"/>
      <c r="C78" s="84"/>
      <c r="D78" s="105"/>
      <c r="E78" s="80"/>
      <c r="F78" s="81"/>
      <c r="G78" s="82"/>
      <c r="H78" s="82"/>
      <c r="I78" s="83"/>
    </row>
    <row r="79" spans="1:9" ht="20.100000000000001" customHeight="1" x14ac:dyDescent="0.25">
      <c r="A79" s="77">
        <v>74</v>
      </c>
      <c r="B79" s="84"/>
      <c r="C79" s="84"/>
      <c r="D79" s="105"/>
      <c r="E79" s="80"/>
      <c r="F79" s="81"/>
      <c r="G79" s="82"/>
      <c r="H79" s="82"/>
      <c r="I79" s="83"/>
    </row>
    <row r="80" spans="1:9" ht="20.100000000000001" customHeight="1" x14ac:dyDescent="0.25">
      <c r="A80" s="77">
        <v>75</v>
      </c>
      <c r="B80" s="84"/>
      <c r="C80" s="84"/>
      <c r="D80" s="105"/>
      <c r="E80" s="80"/>
      <c r="F80" s="81"/>
      <c r="G80" s="82"/>
      <c r="H80" s="82"/>
      <c r="I80" s="83"/>
    </row>
    <row r="81" spans="1:9" ht="20.100000000000001" customHeight="1" x14ac:dyDescent="0.25">
      <c r="A81" s="77">
        <v>76</v>
      </c>
      <c r="B81" s="84"/>
      <c r="C81" s="84"/>
      <c r="D81" s="105"/>
      <c r="E81" s="80"/>
      <c r="F81" s="81"/>
      <c r="G81" s="82"/>
      <c r="H81" s="82"/>
      <c r="I81" s="83"/>
    </row>
    <row r="82" spans="1:9" ht="20.100000000000001" customHeight="1" x14ac:dyDescent="0.25">
      <c r="A82" s="77">
        <v>77</v>
      </c>
      <c r="B82" s="84"/>
      <c r="C82" s="84"/>
      <c r="D82" s="105"/>
      <c r="E82" s="80"/>
      <c r="F82" s="81"/>
      <c r="G82" s="82"/>
      <c r="H82" s="82"/>
      <c r="I82" s="83"/>
    </row>
    <row r="83" spans="1:9" ht="20.100000000000001" customHeight="1" x14ac:dyDescent="0.25">
      <c r="A83" s="77">
        <v>78</v>
      </c>
      <c r="B83" s="84"/>
      <c r="C83" s="84"/>
      <c r="D83" s="105"/>
      <c r="E83" s="80"/>
      <c r="F83" s="81"/>
      <c r="G83" s="82"/>
      <c r="H83" s="82"/>
      <c r="I83" s="83"/>
    </row>
    <row r="84" spans="1:9" ht="20.100000000000001" customHeight="1" x14ac:dyDescent="0.25">
      <c r="A84" s="77">
        <v>79</v>
      </c>
      <c r="B84" s="84"/>
      <c r="C84" s="84"/>
      <c r="D84" s="105"/>
      <c r="E84" s="80"/>
      <c r="F84" s="81"/>
      <c r="G84" s="82"/>
      <c r="H84" s="82"/>
      <c r="I84" s="83"/>
    </row>
    <row r="85" spans="1:9" ht="20.100000000000001" customHeight="1" x14ac:dyDescent="0.25">
      <c r="A85" s="77">
        <v>80</v>
      </c>
      <c r="B85" s="84"/>
      <c r="C85" s="84"/>
      <c r="D85" s="105"/>
      <c r="E85" s="80"/>
      <c r="F85" s="81"/>
      <c r="G85" s="82"/>
      <c r="H85" s="82"/>
      <c r="I85" s="83"/>
    </row>
    <row r="86" spans="1:9" ht="20.100000000000001" customHeight="1" x14ac:dyDescent="0.25">
      <c r="A86" s="77">
        <v>81</v>
      </c>
      <c r="B86" s="84"/>
      <c r="C86" s="84"/>
      <c r="D86" s="105"/>
      <c r="E86" s="80"/>
      <c r="F86" s="81"/>
      <c r="G86" s="82"/>
      <c r="H86" s="82"/>
      <c r="I86" s="83"/>
    </row>
    <row r="87" spans="1:9" ht="20.100000000000001" customHeight="1" x14ac:dyDescent="0.25">
      <c r="A87" s="77">
        <v>82</v>
      </c>
      <c r="B87" s="84"/>
      <c r="C87" s="84"/>
      <c r="D87" s="105"/>
      <c r="E87" s="80"/>
      <c r="F87" s="81"/>
      <c r="G87" s="82"/>
      <c r="H87" s="82"/>
      <c r="I87" s="83"/>
    </row>
    <row r="88" spans="1:9" ht="20.100000000000001" customHeight="1" x14ac:dyDescent="0.25">
      <c r="A88" s="77">
        <v>83</v>
      </c>
      <c r="B88" s="84"/>
      <c r="C88" s="84"/>
      <c r="D88" s="105"/>
      <c r="E88" s="80"/>
      <c r="F88" s="81"/>
      <c r="G88" s="82"/>
      <c r="H88" s="82"/>
      <c r="I88" s="83"/>
    </row>
    <row r="89" spans="1:9" ht="20.100000000000001" customHeight="1" x14ac:dyDescent="0.25">
      <c r="A89" s="77">
        <v>84</v>
      </c>
      <c r="B89" s="84"/>
      <c r="C89" s="84"/>
      <c r="D89" s="105"/>
      <c r="E89" s="80"/>
      <c r="F89" s="81"/>
      <c r="G89" s="82"/>
      <c r="H89" s="82"/>
      <c r="I89" s="83"/>
    </row>
    <row r="90" spans="1:9" ht="20.100000000000001" customHeight="1" x14ac:dyDescent="0.25">
      <c r="A90" s="77">
        <v>85</v>
      </c>
      <c r="B90" s="84"/>
      <c r="C90" s="84"/>
      <c r="D90" s="105"/>
      <c r="E90" s="80"/>
      <c r="F90" s="81"/>
      <c r="G90" s="82"/>
      <c r="H90" s="82"/>
      <c r="I90" s="83"/>
    </row>
    <row r="91" spans="1:9" ht="20.100000000000001" customHeight="1" x14ac:dyDescent="0.25">
      <c r="A91" s="77">
        <v>86</v>
      </c>
      <c r="B91" s="84"/>
      <c r="C91" s="84"/>
      <c r="D91" s="105"/>
      <c r="E91" s="80"/>
      <c r="F91" s="81"/>
      <c r="G91" s="82"/>
      <c r="H91" s="82"/>
      <c r="I91" s="83"/>
    </row>
    <row r="92" spans="1:9" ht="20.100000000000001" customHeight="1" x14ac:dyDescent="0.25">
      <c r="A92" s="77">
        <v>87</v>
      </c>
      <c r="B92" s="84"/>
      <c r="C92" s="84"/>
      <c r="D92" s="105"/>
      <c r="E92" s="80"/>
      <c r="F92" s="81"/>
      <c r="G92" s="82"/>
      <c r="H92" s="82"/>
      <c r="I92" s="83"/>
    </row>
    <row r="93" spans="1:9" ht="20.100000000000001" customHeight="1" x14ac:dyDescent="0.25">
      <c r="A93" s="77">
        <v>88</v>
      </c>
      <c r="B93" s="84"/>
      <c r="C93" s="84"/>
      <c r="D93" s="105"/>
      <c r="E93" s="80"/>
      <c r="F93" s="81"/>
      <c r="G93" s="82"/>
      <c r="H93" s="82"/>
      <c r="I93" s="83"/>
    </row>
    <row r="94" spans="1:9" ht="20.100000000000001" customHeight="1" x14ac:dyDescent="0.25">
      <c r="A94" s="77">
        <v>89</v>
      </c>
      <c r="B94" s="84"/>
      <c r="C94" s="84"/>
      <c r="D94" s="105"/>
      <c r="E94" s="80"/>
      <c r="F94" s="81"/>
      <c r="G94" s="82"/>
      <c r="H94" s="82"/>
      <c r="I94" s="83"/>
    </row>
    <row r="95" spans="1:9" ht="20.100000000000001" customHeight="1" x14ac:dyDescent="0.25">
      <c r="A95" s="77">
        <v>90</v>
      </c>
      <c r="B95" s="84"/>
      <c r="C95" s="84"/>
      <c r="D95" s="105"/>
      <c r="E95" s="80"/>
      <c r="F95" s="81"/>
      <c r="G95" s="82"/>
      <c r="H95" s="82"/>
      <c r="I95" s="83"/>
    </row>
    <row r="96" spans="1:9" ht="20.100000000000001" customHeight="1" x14ac:dyDescent="0.25">
      <c r="A96" s="77">
        <v>91</v>
      </c>
      <c r="B96" s="84"/>
      <c r="C96" s="84"/>
      <c r="D96" s="105"/>
      <c r="E96" s="80"/>
      <c r="F96" s="81"/>
      <c r="G96" s="82"/>
      <c r="H96" s="82"/>
      <c r="I96" s="83"/>
    </row>
    <row r="97" spans="1:9" ht="20.100000000000001" customHeight="1" x14ac:dyDescent="0.25">
      <c r="A97" s="77">
        <v>92</v>
      </c>
      <c r="B97" s="84"/>
      <c r="C97" s="84"/>
      <c r="D97" s="105"/>
      <c r="E97" s="80"/>
      <c r="F97" s="81"/>
      <c r="G97" s="82"/>
      <c r="H97" s="82"/>
      <c r="I97" s="83"/>
    </row>
    <row r="98" spans="1:9" ht="20.100000000000001" customHeight="1" x14ac:dyDescent="0.25">
      <c r="A98" s="77">
        <v>93</v>
      </c>
      <c r="B98" s="84"/>
      <c r="C98" s="84"/>
      <c r="D98" s="105"/>
      <c r="E98" s="80"/>
      <c r="F98" s="81"/>
      <c r="G98" s="82"/>
      <c r="H98" s="82"/>
      <c r="I98" s="83"/>
    </row>
    <row r="99" spans="1:9" ht="20.100000000000001" customHeight="1" x14ac:dyDescent="0.25">
      <c r="A99" s="77">
        <v>94</v>
      </c>
      <c r="B99" s="84"/>
      <c r="C99" s="84"/>
      <c r="D99" s="105"/>
      <c r="E99" s="80"/>
      <c r="F99" s="81"/>
      <c r="G99" s="82"/>
      <c r="H99" s="82"/>
      <c r="I99" s="83"/>
    </row>
    <row r="100" spans="1:9" ht="20.100000000000001" customHeight="1" x14ac:dyDescent="0.25">
      <c r="A100" s="77">
        <v>95</v>
      </c>
      <c r="B100" s="84"/>
      <c r="C100" s="84"/>
      <c r="D100" s="105"/>
      <c r="E100" s="80"/>
      <c r="F100" s="81"/>
      <c r="G100" s="82"/>
      <c r="H100" s="82"/>
      <c r="I100" s="83"/>
    </row>
    <row r="101" spans="1:9" ht="20.100000000000001" customHeight="1" x14ac:dyDescent="0.25">
      <c r="A101" s="77">
        <v>96</v>
      </c>
      <c r="B101" s="84"/>
      <c r="C101" s="84"/>
      <c r="D101" s="105"/>
      <c r="E101" s="80"/>
      <c r="F101" s="81"/>
      <c r="G101" s="82"/>
      <c r="H101" s="82"/>
      <c r="I101" s="83"/>
    </row>
    <row r="102" spans="1:9" ht="20.100000000000001" customHeight="1" x14ac:dyDescent="0.25">
      <c r="A102" s="77">
        <v>97</v>
      </c>
      <c r="B102" s="84"/>
      <c r="C102" s="84"/>
      <c r="D102" s="105"/>
      <c r="E102" s="80"/>
      <c r="F102" s="81"/>
      <c r="G102" s="82"/>
      <c r="H102" s="82"/>
      <c r="I102" s="83"/>
    </row>
    <row r="103" spans="1:9" ht="20.100000000000001" customHeight="1" x14ac:dyDescent="0.25">
      <c r="A103" s="77">
        <v>98</v>
      </c>
      <c r="B103" s="84"/>
      <c r="C103" s="84"/>
      <c r="D103" s="105"/>
      <c r="E103" s="80"/>
      <c r="F103" s="81"/>
      <c r="G103" s="82"/>
      <c r="H103" s="82"/>
      <c r="I103" s="83"/>
    </row>
    <row r="104" spans="1:9" ht="20.100000000000001" customHeight="1" x14ac:dyDescent="0.25">
      <c r="A104" s="77">
        <v>99</v>
      </c>
      <c r="B104" s="84"/>
      <c r="C104" s="84"/>
      <c r="D104" s="105"/>
      <c r="E104" s="80"/>
      <c r="F104" s="81"/>
      <c r="G104" s="82"/>
      <c r="H104" s="82"/>
      <c r="I104" s="83"/>
    </row>
    <row r="105" spans="1:9" ht="20.100000000000001" customHeight="1" x14ac:dyDescent="0.25">
      <c r="A105" s="77">
        <v>100</v>
      </c>
      <c r="B105" s="84"/>
      <c r="C105" s="84"/>
      <c r="D105" s="105"/>
      <c r="E105" s="80"/>
      <c r="F105" s="81"/>
      <c r="G105" s="82"/>
      <c r="H105" s="82"/>
      <c r="I105" s="83"/>
    </row>
    <row r="106" spans="1:9" ht="20.100000000000001" customHeight="1" x14ac:dyDescent="0.25">
      <c r="A106" s="77">
        <v>101</v>
      </c>
      <c r="B106" s="84"/>
      <c r="C106" s="84"/>
      <c r="D106" s="105"/>
      <c r="E106" s="80"/>
      <c r="F106" s="81"/>
      <c r="G106" s="82"/>
      <c r="H106" s="82"/>
      <c r="I106" s="83"/>
    </row>
    <row r="107" spans="1:9" ht="20.100000000000001" customHeight="1" x14ac:dyDescent="0.25">
      <c r="A107" s="77">
        <v>102</v>
      </c>
      <c r="B107" s="84"/>
      <c r="C107" s="84"/>
      <c r="D107" s="105"/>
      <c r="E107" s="80"/>
      <c r="F107" s="81"/>
      <c r="G107" s="82"/>
      <c r="H107" s="82"/>
      <c r="I107" s="83"/>
    </row>
    <row r="108" spans="1:9" ht="20.100000000000001" customHeight="1" x14ac:dyDescent="0.25">
      <c r="A108" s="77">
        <v>103</v>
      </c>
      <c r="B108" s="84"/>
      <c r="C108" s="84"/>
      <c r="D108" s="105"/>
      <c r="E108" s="80"/>
      <c r="F108" s="81"/>
      <c r="G108" s="82"/>
      <c r="H108" s="82"/>
      <c r="I108" s="83"/>
    </row>
    <row r="109" spans="1:9" ht="20.100000000000001" customHeight="1" x14ac:dyDescent="0.25">
      <c r="A109" s="77">
        <v>104</v>
      </c>
      <c r="B109" s="84"/>
      <c r="C109" s="84"/>
      <c r="D109" s="105"/>
      <c r="E109" s="80"/>
      <c r="F109" s="81"/>
      <c r="G109" s="82"/>
      <c r="H109" s="82"/>
      <c r="I109" s="83"/>
    </row>
    <row r="110" spans="1:9" ht="20.100000000000001" customHeight="1" x14ac:dyDescent="0.25">
      <c r="A110" s="77">
        <v>105</v>
      </c>
      <c r="B110" s="84"/>
      <c r="C110" s="84"/>
      <c r="D110" s="105"/>
      <c r="E110" s="80"/>
      <c r="F110" s="81"/>
      <c r="G110" s="82"/>
      <c r="H110" s="82"/>
      <c r="I110" s="83"/>
    </row>
    <row r="111" spans="1:9" ht="20.100000000000001" customHeight="1" x14ac:dyDescent="0.25">
      <c r="A111" s="77">
        <v>106</v>
      </c>
      <c r="B111" s="84"/>
      <c r="C111" s="84"/>
      <c r="D111" s="105"/>
      <c r="E111" s="80"/>
      <c r="F111" s="81"/>
      <c r="G111" s="82"/>
      <c r="H111" s="82"/>
      <c r="I111" s="83"/>
    </row>
    <row r="112" spans="1:9" ht="20.100000000000001" customHeight="1" x14ac:dyDescent="0.25">
      <c r="A112" s="77">
        <v>107</v>
      </c>
      <c r="B112" s="84"/>
      <c r="C112" s="84"/>
      <c r="D112" s="105"/>
      <c r="E112" s="80"/>
      <c r="F112" s="81"/>
      <c r="G112" s="82"/>
      <c r="H112" s="82"/>
      <c r="I112" s="83"/>
    </row>
    <row r="113" spans="1:9" ht="20.100000000000001" customHeight="1" x14ac:dyDescent="0.25">
      <c r="A113" s="77">
        <v>108</v>
      </c>
      <c r="B113" s="84"/>
      <c r="C113" s="84"/>
      <c r="D113" s="105"/>
      <c r="E113" s="80"/>
      <c r="F113" s="81"/>
      <c r="G113" s="82"/>
      <c r="H113" s="82"/>
      <c r="I113" s="83"/>
    </row>
    <row r="114" spans="1:9" ht="20.100000000000001" customHeight="1" x14ac:dyDescent="0.25">
      <c r="A114" s="77">
        <v>109</v>
      </c>
      <c r="B114" s="84"/>
      <c r="C114" s="84"/>
      <c r="D114" s="105"/>
      <c r="E114" s="80"/>
      <c r="F114" s="81"/>
      <c r="G114" s="82"/>
      <c r="H114" s="82"/>
      <c r="I114" s="83"/>
    </row>
    <row r="115" spans="1:9" ht="20.100000000000001" customHeight="1" x14ac:dyDescent="0.25">
      <c r="A115" s="77">
        <v>110</v>
      </c>
      <c r="B115" s="84"/>
      <c r="C115" s="84"/>
      <c r="D115" s="105"/>
      <c r="E115" s="80"/>
      <c r="F115" s="81"/>
      <c r="G115" s="82"/>
      <c r="H115" s="82"/>
      <c r="I115" s="83"/>
    </row>
    <row r="116" spans="1:9" ht="20.100000000000001" customHeight="1" x14ac:dyDescent="0.25">
      <c r="A116" s="77">
        <v>111</v>
      </c>
      <c r="B116" s="84"/>
      <c r="C116" s="84"/>
      <c r="D116" s="105"/>
      <c r="E116" s="80"/>
      <c r="F116" s="81"/>
      <c r="G116" s="82"/>
      <c r="H116" s="82"/>
      <c r="I116" s="83"/>
    </row>
    <row r="117" spans="1:9" ht="20.100000000000001" customHeight="1" x14ac:dyDescent="0.25">
      <c r="A117" s="77">
        <v>112</v>
      </c>
      <c r="B117" s="84"/>
      <c r="C117" s="84"/>
      <c r="D117" s="105"/>
      <c r="E117" s="80"/>
      <c r="F117" s="81"/>
      <c r="G117" s="82"/>
      <c r="H117" s="82"/>
      <c r="I117" s="83"/>
    </row>
    <row r="118" spans="1:9" ht="20.100000000000001" customHeight="1" x14ac:dyDescent="0.25">
      <c r="A118" s="77">
        <v>113</v>
      </c>
      <c r="B118" s="84"/>
      <c r="C118" s="84"/>
      <c r="D118" s="105"/>
      <c r="E118" s="80"/>
      <c r="F118" s="81"/>
      <c r="G118" s="82"/>
      <c r="H118" s="82"/>
      <c r="I118" s="83"/>
    </row>
    <row r="119" spans="1:9" ht="20.100000000000001" customHeight="1" x14ac:dyDescent="0.25">
      <c r="A119" s="77">
        <v>114</v>
      </c>
      <c r="B119" s="84"/>
      <c r="C119" s="84"/>
      <c r="D119" s="105"/>
      <c r="E119" s="80"/>
      <c r="F119" s="81"/>
      <c r="G119" s="82"/>
      <c r="H119" s="82"/>
      <c r="I119" s="83"/>
    </row>
    <row r="120" spans="1:9" ht="20.100000000000001" customHeight="1" x14ac:dyDescent="0.25">
      <c r="A120" s="77">
        <v>115</v>
      </c>
      <c r="B120" s="84"/>
      <c r="C120" s="84"/>
      <c r="D120" s="105"/>
      <c r="E120" s="80"/>
      <c r="F120" s="81"/>
      <c r="G120" s="82"/>
      <c r="H120" s="82"/>
      <c r="I120" s="83"/>
    </row>
    <row r="121" spans="1:9" ht="20.100000000000001" customHeight="1" x14ac:dyDescent="0.25">
      <c r="A121" s="77">
        <v>116</v>
      </c>
      <c r="B121" s="84"/>
      <c r="C121" s="84"/>
      <c r="D121" s="105"/>
      <c r="E121" s="80"/>
      <c r="F121" s="81"/>
      <c r="G121" s="82"/>
      <c r="H121" s="82"/>
      <c r="I121" s="83"/>
    </row>
    <row r="122" spans="1:9" ht="20.100000000000001" customHeight="1" x14ac:dyDescent="0.25">
      <c r="A122" s="77">
        <v>117</v>
      </c>
      <c r="B122" s="84"/>
      <c r="C122" s="84"/>
      <c r="D122" s="105"/>
      <c r="E122" s="80"/>
      <c r="F122" s="81"/>
      <c r="G122" s="82"/>
      <c r="H122" s="82"/>
      <c r="I122" s="83"/>
    </row>
    <row r="123" spans="1:9" ht="20.100000000000001" customHeight="1" x14ac:dyDescent="0.25">
      <c r="A123" s="77">
        <v>118</v>
      </c>
      <c r="B123" s="84"/>
      <c r="C123" s="84"/>
      <c r="D123" s="105"/>
      <c r="E123" s="80"/>
      <c r="F123" s="81"/>
      <c r="G123" s="82"/>
      <c r="H123" s="82"/>
      <c r="I123" s="83"/>
    </row>
    <row r="124" spans="1:9" ht="20.100000000000001" customHeight="1" x14ac:dyDescent="0.25">
      <c r="A124" s="77">
        <v>119</v>
      </c>
      <c r="B124" s="84"/>
      <c r="C124" s="84"/>
      <c r="D124" s="105"/>
      <c r="E124" s="80"/>
      <c r="F124" s="81"/>
      <c r="G124" s="82"/>
      <c r="H124" s="82"/>
      <c r="I124" s="83"/>
    </row>
    <row r="125" spans="1:9" ht="20.100000000000001" customHeight="1" x14ac:dyDescent="0.25">
      <c r="A125" s="77">
        <v>120</v>
      </c>
      <c r="B125" s="84"/>
      <c r="C125" s="84"/>
      <c r="D125" s="105"/>
      <c r="E125" s="80"/>
      <c r="F125" s="81"/>
      <c r="G125" s="82"/>
      <c r="H125" s="82"/>
      <c r="I125" s="83"/>
    </row>
    <row r="126" spans="1:9" ht="20.100000000000001" customHeight="1" x14ac:dyDescent="0.25">
      <c r="A126" s="77">
        <v>121</v>
      </c>
      <c r="B126" s="84"/>
      <c r="C126" s="84"/>
      <c r="D126" s="105"/>
      <c r="E126" s="80"/>
      <c r="F126" s="81"/>
      <c r="G126" s="82"/>
      <c r="H126" s="82"/>
      <c r="I126" s="83"/>
    </row>
    <row r="127" spans="1:9" ht="20.100000000000001" customHeight="1" x14ac:dyDescent="0.25">
      <c r="A127" s="77">
        <v>122</v>
      </c>
      <c r="B127" s="84"/>
      <c r="C127" s="84"/>
      <c r="D127" s="105"/>
      <c r="E127" s="80"/>
      <c r="F127" s="81"/>
      <c r="G127" s="82"/>
      <c r="H127" s="82"/>
      <c r="I127" s="83"/>
    </row>
    <row r="128" spans="1:9" ht="20.100000000000001" customHeight="1" x14ac:dyDescent="0.25">
      <c r="A128" s="77">
        <v>123</v>
      </c>
      <c r="B128" s="84"/>
      <c r="C128" s="84"/>
      <c r="D128" s="105"/>
      <c r="E128" s="80"/>
      <c r="F128" s="81"/>
      <c r="G128" s="82"/>
      <c r="H128" s="82"/>
      <c r="I128" s="83"/>
    </row>
    <row r="129" spans="1:9" ht="20.100000000000001" customHeight="1" x14ac:dyDescent="0.25">
      <c r="A129" s="77">
        <v>124</v>
      </c>
      <c r="B129" s="84"/>
      <c r="C129" s="84"/>
      <c r="D129" s="105"/>
      <c r="E129" s="80"/>
      <c r="F129" s="81"/>
      <c r="G129" s="82"/>
      <c r="H129" s="82"/>
      <c r="I129" s="83"/>
    </row>
    <row r="130" spans="1:9" ht="20.100000000000001" customHeight="1" x14ac:dyDescent="0.25">
      <c r="A130" s="77">
        <v>125</v>
      </c>
      <c r="B130" s="84"/>
      <c r="C130" s="84"/>
      <c r="D130" s="105"/>
      <c r="E130" s="80"/>
      <c r="F130" s="81"/>
      <c r="G130" s="82"/>
      <c r="H130" s="82"/>
      <c r="I130" s="83"/>
    </row>
    <row r="131" spans="1:9" ht="20.100000000000001" customHeight="1" x14ac:dyDescent="0.25">
      <c r="A131" s="77">
        <v>126</v>
      </c>
      <c r="B131" s="84"/>
      <c r="C131" s="84"/>
      <c r="D131" s="105"/>
      <c r="E131" s="80"/>
      <c r="F131" s="81"/>
      <c r="G131" s="82"/>
      <c r="H131" s="82"/>
      <c r="I131" s="83"/>
    </row>
    <row r="132" spans="1:9" ht="20.100000000000001" customHeight="1" x14ac:dyDescent="0.25">
      <c r="A132" s="77">
        <v>127</v>
      </c>
      <c r="B132" s="84"/>
      <c r="C132" s="84"/>
      <c r="D132" s="105"/>
      <c r="E132" s="80"/>
      <c r="F132" s="81"/>
      <c r="G132" s="82"/>
      <c r="H132" s="82"/>
      <c r="I132" s="83"/>
    </row>
    <row r="133" spans="1:9" ht="20.100000000000001" customHeight="1" x14ac:dyDescent="0.25">
      <c r="A133" s="77">
        <v>128</v>
      </c>
      <c r="B133" s="84"/>
      <c r="C133" s="84"/>
      <c r="D133" s="105"/>
      <c r="E133" s="80"/>
      <c r="F133" s="81"/>
      <c r="G133" s="82"/>
      <c r="H133" s="82"/>
      <c r="I133" s="83"/>
    </row>
    <row r="134" spans="1:9" ht="20.100000000000001" customHeight="1" x14ac:dyDescent="0.25">
      <c r="A134" s="77">
        <v>129</v>
      </c>
      <c r="B134" s="84"/>
      <c r="C134" s="84"/>
      <c r="D134" s="105"/>
      <c r="E134" s="80"/>
      <c r="F134" s="81"/>
      <c r="G134" s="82"/>
      <c r="H134" s="82"/>
      <c r="I134" s="83"/>
    </row>
    <row r="135" spans="1:9" ht="20.100000000000001" customHeight="1" x14ac:dyDescent="0.25">
      <c r="A135" s="77">
        <v>130</v>
      </c>
      <c r="B135" s="84"/>
      <c r="C135" s="84"/>
      <c r="D135" s="105"/>
      <c r="E135" s="80"/>
      <c r="F135" s="81"/>
      <c r="G135" s="82"/>
      <c r="H135" s="82"/>
      <c r="I135" s="83"/>
    </row>
    <row r="136" spans="1:9" ht="20.100000000000001" customHeight="1" x14ac:dyDescent="0.25">
      <c r="A136" s="77">
        <v>131</v>
      </c>
      <c r="B136" s="84"/>
      <c r="C136" s="84"/>
      <c r="D136" s="105"/>
      <c r="E136" s="80"/>
      <c r="F136" s="81"/>
      <c r="G136" s="82"/>
      <c r="H136" s="82"/>
      <c r="I136" s="83"/>
    </row>
    <row r="137" spans="1:9" ht="20.100000000000001" customHeight="1" x14ac:dyDescent="0.25">
      <c r="A137" s="77">
        <v>132</v>
      </c>
      <c r="B137" s="84"/>
      <c r="C137" s="84"/>
      <c r="D137" s="105"/>
      <c r="E137" s="80"/>
      <c r="F137" s="81"/>
      <c r="G137" s="82"/>
      <c r="H137" s="82"/>
      <c r="I137" s="83"/>
    </row>
    <row r="138" spans="1:9" ht="20.100000000000001" customHeight="1" x14ac:dyDescent="0.25">
      <c r="A138" s="77">
        <v>133</v>
      </c>
      <c r="B138" s="84"/>
      <c r="C138" s="84"/>
      <c r="D138" s="105"/>
      <c r="E138" s="80"/>
      <c r="F138" s="81"/>
      <c r="G138" s="82"/>
      <c r="H138" s="82"/>
      <c r="I138" s="83"/>
    </row>
    <row r="139" spans="1:9" ht="20.100000000000001" customHeight="1" x14ac:dyDescent="0.25">
      <c r="A139" s="77">
        <v>134</v>
      </c>
      <c r="B139" s="84"/>
      <c r="C139" s="84"/>
      <c r="D139" s="105"/>
      <c r="E139" s="80"/>
      <c r="F139" s="81"/>
      <c r="G139" s="82"/>
      <c r="H139" s="82"/>
      <c r="I139" s="83"/>
    </row>
    <row r="140" spans="1:9" ht="20.100000000000001" customHeight="1" x14ac:dyDescent="0.25">
      <c r="A140" s="77">
        <v>135</v>
      </c>
      <c r="B140" s="84"/>
      <c r="C140" s="84"/>
      <c r="D140" s="105"/>
      <c r="E140" s="80"/>
      <c r="F140" s="81"/>
      <c r="G140" s="82"/>
      <c r="H140" s="82"/>
      <c r="I140" s="83"/>
    </row>
    <row r="141" spans="1:9" ht="20.100000000000001" customHeight="1" x14ac:dyDescent="0.25">
      <c r="A141" s="77">
        <v>136</v>
      </c>
      <c r="B141" s="84"/>
      <c r="C141" s="84"/>
      <c r="D141" s="105"/>
      <c r="E141" s="80"/>
      <c r="F141" s="81"/>
      <c r="G141" s="82"/>
      <c r="H141" s="82"/>
      <c r="I141" s="83"/>
    </row>
    <row r="142" spans="1:9" ht="20.100000000000001" customHeight="1" x14ac:dyDescent="0.25">
      <c r="A142" s="77">
        <v>137</v>
      </c>
      <c r="B142" s="84"/>
      <c r="C142" s="84"/>
      <c r="D142" s="105"/>
      <c r="E142" s="80"/>
      <c r="F142" s="81"/>
      <c r="G142" s="82"/>
      <c r="H142" s="82"/>
      <c r="I142" s="83"/>
    </row>
    <row r="143" spans="1:9" ht="20.100000000000001" customHeight="1" x14ac:dyDescent="0.25">
      <c r="A143" s="77">
        <v>138</v>
      </c>
      <c r="B143" s="84"/>
      <c r="C143" s="84"/>
      <c r="D143" s="105"/>
      <c r="E143" s="80"/>
      <c r="F143" s="81"/>
      <c r="G143" s="82"/>
      <c r="H143" s="82"/>
      <c r="I143" s="83"/>
    </row>
    <row r="144" spans="1:9" ht="20.100000000000001" customHeight="1" x14ac:dyDescent="0.25">
      <c r="A144" s="77">
        <v>139</v>
      </c>
      <c r="B144" s="84"/>
      <c r="C144" s="84"/>
      <c r="D144" s="105"/>
      <c r="E144" s="80"/>
      <c r="F144" s="81"/>
      <c r="G144" s="82"/>
      <c r="H144" s="82"/>
      <c r="I144" s="83"/>
    </row>
    <row r="145" spans="1:9" ht="20.100000000000001" customHeight="1" x14ac:dyDescent="0.25">
      <c r="A145" s="77">
        <v>140</v>
      </c>
      <c r="B145" s="84"/>
      <c r="C145" s="84"/>
      <c r="D145" s="105"/>
      <c r="E145" s="80"/>
      <c r="F145" s="81"/>
      <c r="G145" s="82"/>
      <c r="H145" s="82"/>
      <c r="I145" s="83"/>
    </row>
    <row r="146" spans="1:9" ht="20.100000000000001" customHeight="1" x14ac:dyDescent="0.25">
      <c r="A146" s="77">
        <v>141</v>
      </c>
      <c r="B146" s="84"/>
      <c r="C146" s="84"/>
      <c r="D146" s="105"/>
      <c r="E146" s="80"/>
      <c r="F146" s="81"/>
      <c r="G146" s="82"/>
      <c r="H146" s="82"/>
      <c r="I146" s="83"/>
    </row>
    <row r="147" spans="1:9" ht="20.100000000000001" customHeight="1" x14ac:dyDescent="0.25">
      <c r="A147" s="77">
        <v>142</v>
      </c>
      <c r="B147" s="84"/>
      <c r="C147" s="84"/>
      <c r="D147" s="105"/>
      <c r="E147" s="80"/>
      <c r="F147" s="81"/>
      <c r="G147" s="82"/>
      <c r="H147" s="82"/>
      <c r="I147" s="83"/>
    </row>
    <row r="148" spans="1:9" ht="20.100000000000001" customHeight="1" x14ac:dyDescent="0.25">
      <c r="A148" s="77">
        <v>143</v>
      </c>
      <c r="B148" s="84"/>
      <c r="C148" s="84"/>
      <c r="D148" s="105"/>
      <c r="E148" s="80"/>
      <c r="F148" s="81"/>
      <c r="G148" s="82"/>
      <c r="H148" s="82"/>
      <c r="I148" s="83"/>
    </row>
    <row r="149" spans="1:9" ht="20.100000000000001" customHeight="1" x14ac:dyDescent="0.25">
      <c r="A149" s="77">
        <v>144</v>
      </c>
      <c r="B149" s="84"/>
      <c r="C149" s="84"/>
      <c r="D149" s="105"/>
      <c r="E149" s="80"/>
      <c r="F149" s="81"/>
      <c r="G149" s="82"/>
      <c r="H149" s="82"/>
      <c r="I149" s="83"/>
    </row>
    <row r="150" spans="1:9" ht="20.100000000000001" customHeight="1" x14ac:dyDescent="0.25">
      <c r="A150" s="77">
        <v>145</v>
      </c>
      <c r="B150" s="84"/>
      <c r="C150" s="84"/>
      <c r="D150" s="105"/>
      <c r="E150" s="80"/>
      <c r="F150" s="81"/>
      <c r="G150" s="82"/>
      <c r="H150" s="82"/>
      <c r="I150" s="83"/>
    </row>
    <row r="151" spans="1:9" ht="20.100000000000001" customHeight="1" x14ac:dyDescent="0.25">
      <c r="A151" s="77">
        <v>146</v>
      </c>
      <c r="B151" s="84"/>
      <c r="C151" s="84"/>
      <c r="D151" s="105"/>
      <c r="E151" s="80"/>
      <c r="F151" s="81"/>
      <c r="G151" s="82"/>
      <c r="H151" s="82"/>
      <c r="I151" s="83"/>
    </row>
    <row r="152" spans="1:9" ht="20.100000000000001" customHeight="1" x14ac:dyDescent="0.25">
      <c r="A152" s="77">
        <v>147</v>
      </c>
      <c r="B152" s="84"/>
      <c r="C152" s="84"/>
      <c r="D152" s="105"/>
      <c r="E152" s="80"/>
      <c r="F152" s="81"/>
      <c r="G152" s="82"/>
      <c r="H152" s="82"/>
      <c r="I152" s="83"/>
    </row>
    <row r="153" spans="1:9" ht="20.100000000000001" customHeight="1" x14ac:dyDescent="0.25">
      <c r="A153" s="77">
        <v>148</v>
      </c>
      <c r="B153" s="84"/>
      <c r="C153" s="84"/>
      <c r="D153" s="105"/>
      <c r="E153" s="80"/>
      <c r="F153" s="81"/>
      <c r="G153" s="82"/>
      <c r="H153" s="82"/>
      <c r="I153" s="83"/>
    </row>
    <row r="154" spans="1:9" ht="20.100000000000001" customHeight="1" x14ac:dyDescent="0.25">
      <c r="A154" s="77">
        <v>149</v>
      </c>
      <c r="B154" s="84"/>
      <c r="C154" s="84"/>
      <c r="D154" s="105"/>
      <c r="E154" s="80"/>
      <c r="F154" s="81"/>
      <c r="G154" s="82"/>
      <c r="H154" s="82"/>
      <c r="I154" s="83"/>
    </row>
    <row r="155" spans="1:9" ht="20.100000000000001" customHeight="1" x14ac:dyDescent="0.25">
      <c r="A155" s="77">
        <v>150</v>
      </c>
      <c r="B155" s="84"/>
      <c r="C155" s="84"/>
      <c r="D155" s="105"/>
      <c r="E155" s="80"/>
      <c r="F155" s="81"/>
      <c r="G155" s="82"/>
      <c r="H155" s="82"/>
      <c r="I155" s="83"/>
    </row>
    <row r="156" spans="1:9" ht="20.100000000000001" customHeight="1" x14ac:dyDescent="0.25">
      <c r="A156" s="77">
        <v>151</v>
      </c>
      <c r="B156" s="84"/>
      <c r="C156" s="84"/>
      <c r="D156" s="105"/>
      <c r="E156" s="80"/>
      <c r="F156" s="81"/>
      <c r="G156" s="82"/>
      <c r="H156" s="82"/>
      <c r="I156" s="83"/>
    </row>
    <row r="157" spans="1:9" ht="20.100000000000001" customHeight="1" x14ac:dyDescent="0.25">
      <c r="A157" s="77">
        <v>152</v>
      </c>
      <c r="B157" s="84"/>
      <c r="C157" s="84"/>
      <c r="D157" s="105"/>
      <c r="E157" s="80"/>
      <c r="F157" s="81"/>
      <c r="G157" s="82"/>
      <c r="H157" s="82"/>
      <c r="I157" s="83"/>
    </row>
    <row r="158" spans="1:9" ht="20.100000000000001" customHeight="1" x14ac:dyDescent="0.25">
      <c r="A158" s="77">
        <v>153</v>
      </c>
      <c r="B158" s="84"/>
      <c r="C158" s="84"/>
      <c r="D158" s="105"/>
      <c r="E158" s="80"/>
      <c r="F158" s="81"/>
      <c r="G158" s="82"/>
      <c r="H158" s="82"/>
      <c r="I158" s="83"/>
    </row>
    <row r="159" spans="1:9" ht="20.100000000000001" customHeight="1" x14ac:dyDescent="0.25">
      <c r="A159" s="77">
        <v>154</v>
      </c>
      <c r="B159" s="84"/>
      <c r="C159" s="84"/>
      <c r="D159" s="105"/>
      <c r="E159" s="80"/>
      <c r="F159" s="81"/>
      <c r="G159" s="82"/>
      <c r="H159" s="82"/>
      <c r="I159" s="83"/>
    </row>
    <row r="160" spans="1:9" ht="20.100000000000001" customHeight="1" x14ac:dyDescent="0.25">
      <c r="A160" s="77">
        <v>155</v>
      </c>
      <c r="B160" s="84"/>
      <c r="C160" s="84"/>
      <c r="D160" s="105"/>
      <c r="E160" s="80"/>
      <c r="F160" s="81"/>
      <c r="G160" s="82"/>
      <c r="H160" s="82"/>
      <c r="I160" s="83"/>
    </row>
    <row r="161" spans="1:9" ht="20.100000000000001" customHeight="1" x14ac:dyDescent="0.25">
      <c r="A161" s="77">
        <v>156</v>
      </c>
      <c r="B161" s="84"/>
      <c r="C161" s="84"/>
      <c r="D161" s="105"/>
      <c r="E161" s="80"/>
      <c r="F161" s="81"/>
      <c r="G161" s="82"/>
      <c r="H161" s="82"/>
      <c r="I161" s="83"/>
    </row>
    <row r="162" spans="1:9" ht="20.100000000000001" customHeight="1" x14ac:dyDescent="0.25">
      <c r="A162" s="77">
        <v>157</v>
      </c>
      <c r="B162" s="84"/>
      <c r="C162" s="84"/>
      <c r="D162" s="105"/>
      <c r="E162" s="80"/>
      <c r="F162" s="81"/>
      <c r="G162" s="82"/>
      <c r="H162" s="82"/>
      <c r="I162" s="83"/>
    </row>
    <row r="163" spans="1:9" ht="20.100000000000001" customHeight="1" x14ac:dyDescent="0.25">
      <c r="A163" s="77">
        <v>158</v>
      </c>
      <c r="B163" s="84"/>
      <c r="C163" s="84"/>
      <c r="D163" s="105"/>
      <c r="E163" s="80"/>
      <c r="F163" s="81"/>
      <c r="G163" s="82"/>
      <c r="H163" s="82"/>
      <c r="I163" s="83"/>
    </row>
    <row r="164" spans="1:9" ht="20.100000000000001" customHeight="1" x14ac:dyDescent="0.25">
      <c r="A164" s="77">
        <v>159</v>
      </c>
      <c r="B164" s="84"/>
      <c r="C164" s="84"/>
      <c r="D164" s="105"/>
      <c r="E164" s="80"/>
      <c r="F164" s="81"/>
      <c r="G164" s="82"/>
      <c r="H164" s="82"/>
      <c r="I164" s="83"/>
    </row>
    <row r="165" spans="1:9" ht="20.100000000000001" customHeight="1" x14ac:dyDescent="0.25">
      <c r="A165" s="77">
        <v>160</v>
      </c>
      <c r="B165" s="84"/>
      <c r="C165" s="84"/>
      <c r="D165" s="105"/>
      <c r="E165" s="80"/>
      <c r="F165" s="81"/>
      <c r="G165" s="82"/>
      <c r="H165" s="82"/>
      <c r="I165" s="83"/>
    </row>
    <row r="166" spans="1:9" ht="20.100000000000001" customHeight="1" x14ac:dyDescent="0.25">
      <c r="A166" s="77">
        <v>161</v>
      </c>
      <c r="B166" s="84"/>
      <c r="C166" s="84"/>
      <c r="D166" s="105"/>
      <c r="E166" s="80"/>
      <c r="F166" s="81"/>
      <c r="G166" s="82"/>
      <c r="H166" s="82"/>
      <c r="I166" s="83"/>
    </row>
    <row r="167" spans="1:9" ht="20.100000000000001" customHeight="1" x14ac:dyDescent="0.25">
      <c r="A167" s="77">
        <v>162</v>
      </c>
      <c r="B167" s="84"/>
      <c r="C167" s="84"/>
      <c r="D167" s="105"/>
      <c r="E167" s="80"/>
      <c r="F167" s="81"/>
      <c r="G167" s="82"/>
      <c r="H167" s="82"/>
      <c r="I167" s="83"/>
    </row>
    <row r="168" spans="1:9" ht="20.100000000000001" customHeight="1" x14ac:dyDescent="0.25">
      <c r="A168" s="77">
        <v>163</v>
      </c>
      <c r="B168" s="84"/>
      <c r="C168" s="84"/>
      <c r="D168" s="105"/>
      <c r="E168" s="80"/>
      <c r="F168" s="81"/>
      <c r="G168" s="82"/>
      <c r="H168" s="82"/>
      <c r="I168" s="83"/>
    </row>
    <row r="169" spans="1:9" ht="20.100000000000001" customHeight="1" x14ac:dyDescent="0.25">
      <c r="A169" s="77">
        <v>164</v>
      </c>
      <c r="B169" s="84"/>
      <c r="C169" s="84"/>
      <c r="D169" s="105"/>
      <c r="E169" s="80"/>
      <c r="F169" s="81"/>
      <c r="G169" s="82"/>
      <c r="H169" s="82"/>
      <c r="I169" s="83"/>
    </row>
    <row r="170" spans="1:9" ht="20.100000000000001" customHeight="1" x14ac:dyDescent="0.25">
      <c r="A170" s="77">
        <v>165</v>
      </c>
      <c r="B170" s="84"/>
      <c r="C170" s="84"/>
      <c r="D170" s="105"/>
      <c r="E170" s="80"/>
      <c r="F170" s="81"/>
      <c r="G170" s="82"/>
      <c r="H170" s="82"/>
      <c r="I170" s="83"/>
    </row>
    <row r="171" spans="1:9" ht="20.100000000000001" customHeight="1" x14ac:dyDescent="0.25">
      <c r="A171" s="77">
        <v>166</v>
      </c>
      <c r="B171" s="84"/>
      <c r="C171" s="84"/>
      <c r="D171" s="105"/>
      <c r="E171" s="80"/>
      <c r="F171" s="81"/>
      <c r="G171" s="82"/>
      <c r="H171" s="82"/>
      <c r="I171" s="83"/>
    </row>
    <row r="172" spans="1:9" ht="20.100000000000001" customHeight="1" x14ac:dyDescent="0.25">
      <c r="A172" s="77">
        <v>167</v>
      </c>
      <c r="B172" s="84"/>
      <c r="C172" s="84"/>
      <c r="D172" s="105"/>
      <c r="E172" s="80"/>
      <c r="F172" s="81"/>
      <c r="G172" s="82"/>
      <c r="H172" s="82"/>
      <c r="I172" s="83"/>
    </row>
    <row r="173" spans="1:9" ht="20.100000000000001" customHeight="1" x14ac:dyDescent="0.25">
      <c r="A173" s="77">
        <v>168</v>
      </c>
      <c r="B173" s="84"/>
      <c r="C173" s="84"/>
      <c r="D173" s="105"/>
      <c r="E173" s="80"/>
      <c r="F173" s="81"/>
      <c r="G173" s="82"/>
      <c r="H173" s="82"/>
      <c r="I173" s="83"/>
    </row>
    <row r="174" spans="1:9" ht="20.100000000000001" customHeight="1" x14ac:dyDescent="0.25">
      <c r="A174" s="77">
        <v>169</v>
      </c>
      <c r="B174" s="84"/>
      <c r="C174" s="84"/>
      <c r="D174" s="105"/>
      <c r="E174" s="80"/>
      <c r="F174" s="81"/>
      <c r="G174" s="82"/>
      <c r="H174" s="82"/>
      <c r="I174" s="83"/>
    </row>
    <row r="175" spans="1:9" ht="20.100000000000001" customHeight="1" x14ac:dyDescent="0.25">
      <c r="A175" s="77">
        <v>170</v>
      </c>
      <c r="B175" s="84"/>
      <c r="C175" s="84"/>
      <c r="D175" s="105"/>
      <c r="E175" s="80"/>
      <c r="F175" s="81"/>
      <c r="G175" s="82"/>
      <c r="H175" s="82"/>
      <c r="I175" s="83"/>
    </row>
    <row r="176" spans="1:9" ht="20.100000000000001" customHeight="1" x14ac:dyDescent="0.25">
      <c r="A176" s="77">
        <v>171</v>
      </c>
      <c r="B176" s="84"/>
      <c r="C176" s="84"/>
      <c r="D176" s="105"/>
      <c r="E176" s="80"/>
      <c r="F176" s="81"/>
      <c r="G176" s="82"/>
      <c r="H176" s="82"/>
      <c r="I176" s="83"/>
    </row>
    <row r="177" spans="1:9" ht="20.100000000000001" customHeight="1" x14ac:dyDescent="0.25">
      <c r="A177" s="77">
        <v>172</v>
      </c>
      <c r="B177" s="84"/>
      <c r="C177" s="84"/>
      <c r="D177" s="105"/>
      <c r="E177" s="80"/>
      <c r="F177" s="81"/>
      <c r="G177" s="82"/>
      <c r="H177" s="82"/>
      <c r="I177" s="83"/>
    </row>
    <row r="178" spans="1:9" ht="20.100000000000001" customHeight="1" x14ac:dyDescent="0.25">
      <c r="A178" s="77">
        <v>173</v>
      </c>
      <c r="B178" s="84"/>
      <c r="C178" s="84"/>
      <c r="D178" s="105"/>
      <c r="E178" s="80"/>
      <c r="F178" s="81"/>
      <c r="G178" s="82"/>
      <c r="H178" s="82"/>
      <c r="I178" s="83"/>
    </row>
    <row r="179" spans="1:9" ht="20.100000000000001" customHeight="1" x14ac:dyDescent="0.25">
      <c r="A179" s="77">
        <v>174</v>
      </c>
      <c r="B179" s="84"/>
      <c r="C179" s="84"/>
      <c r="D179" s="105"/>
      <c r="E179" s="80"/>
      <c r="F179" s="81"/>
      <c r="G179" s="82"/>
      <c r="H179" s="82"/>
      <c r="I179" s="83"/>
    </row>
    <row r="180" spans="1:9" ht="20.100000000000001" customHeight="1" x14ac:dyDescent="0.25">
      <c r="A180" s="77">
        <v>175</v>
      </c>
      <c r="B180" s="84"/>
      <c r="C180" s="84"/>
      <c r="D180" s="105"/>
      <c r="E180" s="80"/>
      <c r="F180" s="81"/>
      <c r="G180" s="82"/>
      <c r="H180" s="82"/>
      <c r="I180" s="83"/>
    </row>
    <row r="181" spans="1:9" ht="20.100000000000001" customHeight="1" x14ac:dyDescent="0.25">
      <c r="A181" s="77">
        <v>176</v>
      </c>
      <c r="B181" s="84"/>
      <c r="C181" s="84"/>
      <c r="D181" s="105"/>
      <c r="E181" s="80"/>
      <c r="F181" s="81"/>
      <c r="G181" s="82"/>
      <c r="H181" s="82"/>
      <c r="I181" s="83"/>
    </row>
    <row r="182" spans="1:9" ht="20.100000000000001" customHeight="1" x14ac:dyDescent="0.25">
      <c r="A182" s="77">
        <v>177</v>
      </c>
      <c r="B182" s="84"/>
      <c r="C182" s="84"/>
      <c r="D182" s="105"/>
      <c r="E182" s="80"/>
      <c r="F182" s="81"/>
      <c r="G182" s="82"/>
      <c r="H182" s="82"/>
      <c r="I182" s="83"/>
    </row>
    <row r="183" spans="1:9" ht="20.100000000000001" customHeight="1" x14ac:dyDescent="0.25">
      <c r="A183" s="77">
        <v>178</v>
      </c>
      <c r="B183" s="84"/>
      <c r="C183" s="84"/>
      <c r="D183" s="105"/>
      <c r="E183" s="80"/>
      <c r="F183" s="81"/>
      <c r="G183" s="82"/>
      <c r="H183" s="82"/>
      <c r="I183" s="83"/>
    </row>
    <row r="184" spans="1:9" ht="20.100000000000001" customHeight="1" x14ac:dyDescent="0.25">
      <c r="A184" s="77">
        <v>179</v>
      </c>
      <c r="B184" s="84"/>
      <c r="C184" s="84"/>
      <c r="D184" s="105"/>
      <c r="E184" s="80"/>
      <c r="F184" s="81"/>
      <c r="G184" s="82"/>
      <c r="H184" s="82"/>
      <c r="I184" s="83"/>
    </row>
    <row r="185" spans="1:9" ht="20.100000000000001" customHeight="1" x14ac:dyDescent="0.25">
      <c r="A185" s="77">
        <v>180</v>
      </c>
      <c r="B185" s="84"/>
      <c r="C185" s="84"/>
      <c r="D185" s="105"/>
      <c r="E185" s="80"/>
      <c r="F185" s="81"/>
      <c r="G185" s="82"/>
      <c r="H185" s="82"/>
      <c r="I185" s="83"/>
    </row>
    <row r="186" spans="1:9" ht="20.100000000000001" customHeight="1" x14ac:dyDescent="0.25">
      <c r="A186" s="77">
        <v>181</v>
      </c>
      <c r="B186" s="84"/>
      <c r="C186" s="84"/>
      <c r="D186" s="105"/>
      <c r="E186" s="80"/>
      <c r="F186" s="81"/>
      <c r="G186" s="82"/>
      <c r="H186" s="82"/>
      <c r="I186" s="83"/>
    </row>
    <row r="187" spans="1:9" ht="20.100000000000001" customHeight="1" x14ac:dyDescent="0.25">
      <c r="A187" s="77">
        <v>182</v>
      </c>
      <c r="B187" s="84"/>
      <c r="C187" s="84"/>
      <c r="D187" s="105"/>
      <c r="E187" s="80"/>
      <c r="F187" s="81"/>
      <c r="G187" s="82"/>
      <c r="H187" s="82"/>
      <c r="I187" s="83"/>
    </row>
    <row r="188" spans="1:9" ht="20.100000000000001" customHeight="1" x14ac:dyDescent="0.25">
      <c r="A188" s="77">
        <v>183</v>
      </c>
      <c r="B188" s="84"/>
      <c r="C188" s="84"/>
      <c r="D188" s="105"/>
      <c r="E188" s="80"/>
      <c r="F188" s="81"/>
      <c r="G188" s="82"/>
      <c r="H188" s="82"/>
      <c r="I188" s="83"/>
    </row>
    <row r="189" spans="1:9" ht="20.100000000000001" customHeight="1" x14ac:dyDescent="0.25">
      <c r="A189" s="77">
        <v>184</v>
      </c>
      <c r="B189" s="84"/>
      <c r="C189" s="84"/>
      <c r="D189" s="105"/>
      <c r="E189" s="80"/>
      <c r="F189" s="81"/>
      <c r="G189" s="82"/>
      <c r="H189" s="82"/>
      <c r="I189" s="83"/>
    </row>
    <row r="190" spans="1:9" ht="20.100000000000001" customHeight="1" x14ac:dyDescent="0.25">
      <c r="A190" s="77">
        <v>185</v>
      </c>
      <c r="B190" s="84"/>
      <c r="C190" s="84"/>
      <c r="D190" s="105"/>
      <c r="E190" s="80"/>
      <c r="F190" s="81"/>
      <c r="G190" s="82"/>
      <c r="H190" s="82"/>
      <c r="I190" s="83"/>
    </row>
    <row r="191" spans="1:9" ht="20.100000000000001" customHeight="1" x14ac:dyDescent="0.25">
      <c r="A191" s="77">
        <v>186</v>
      </c>
      <c r="B191" s="84"/>
      <c r="C191" s="84"/>
      <c r="D191" s="105"/>
      <c r="E191" s="80"/>
      <c r="F191" s="81"/>
      <c r="G191" s="82"/>
      <c r="H191" s="82"/>
      <c r="I191" s="83"/>
    </row>
    <row r="192" spans="1:9" ht="20.100000000000001" customHeight="1" x14ac:dyDescent="0.25">
      <c r="A192" s="77">
        <v>187</v>
      </c>
      <c r="B192" s="84"/>
      <c r="C192" s="84"/>
      <c r="D192" s="105"/>
      <c r="E192" s="80"/>
      <c r="F192" s="81"/>
      <c r="G192" s="82"/>
      <c r="H192" s="82"/>
      <c r="I192" s="83"/>
    </row>
    <row r="193" spans="1:9" ht="20.100000000000001" customHeight="1" x14ac:dyDescent="0.25">
      <c r="A193" s="77">
        <v>188</v>
      </c>
      <c r="B193" s="84"/>
      <c r="C193" s="84"/>
      <c r="D193" s="105"/>
      <c r="E193" s="80"/>
      <c r="F193" s="81"/>
      <c r="G193" s="82"/>
      <c r="H193" s="82"/>
      <c r="I193" s="83"/>
    </row>
    <row r="194" spans="1:9" ht="20.100000000000001" customHeight="1" x14ac:dyDescent="0.25">
      <c r="A194" s="77">
        <v>189</v>
      </c>
      <c r="B194" s="84"/>
      <c r="C194" s="84"/>
      <c r="D194" s="105"/>
      <c r="E194" s="80"/>
      <c r="F194" s="81"/>
      <c r="G194" s="82"/>
      <c r="H194" s="82"/>
      <c r="I194" s="83"/>
    </row>
    <row r="195" spans="1:9" ht="20.100000000000001" customHeight="1" x14ac:dyDescent="0.25">
      <c r="A195" s="77">
        <v>190</v>
      </c>
      <c r="B195" s="84"/>
      <c r="C195" s="84"/>
      <c r="D195" s="105"/>
      <c r="E195" s="80"/>
      <c r="F195" s="81"/>
      <c r="G195" s="82"/>
      <c r="H195" s="82"/>
      <c r="I195" s="83"/>
    </row>
    <row r="196" spans="1:9" ht="20.100000000000001" customHeight="1" x14ac:dyDescent="0.25">
      <c r="A196" s="77">
        <v>191</v>
      </c>
      <c r="B196" s="84"/>
      <c r="C196" s="84"/>
      <c r="D196" s="105"/>
      <c r="E196" s="80"/>
      <c r="F196" s="81"/>
      <c r="G196" s="82"/>
      <c r="H196" s="82"/>
      <c r="I196" s="83"/>
    </row>
    <row r="197" spans="1:9" ht="20.100000000000001" customHeight="1" x14ac:dyDescent="0.25">
      <c r="A197" s="77">
        <v>192</v>
      </c>
      <c r="B197" s="84"/>
      <c r="C197" s="84"/>
      <c r="D197" s="105"/>
      <c r="E197" s="80"/>
      <c r="F197" s="81"/>
      <c r="G197" s="82"/>
      <c r="H197" s="82"/>
      <c r="I197" s="83"/>
    </row>
    <row r="198" spans="1:9" ht="20.100000000000001" customHeight="1" x14ac:dyDescent="0.25">
      <c r="A198" s="77">
        <v>193</v>
      </c>
      <c r="B198" s="84"/>
      <c r="C198" s="84"/>
      <c r="D198" s="105"/>
      <c r="E198" s="80"/>
      <c r="F198" s="81"/>
      <c r="G198" s="82"/>
      <c r="H198" s="82"/>
      <c r="I198" s="83"/>
    </row>
    <row r="199" spans="1:9" ht="20.100000000000001" customHeight="1" x14ac:dyDescent="0.25">
      <c r="A199" s="77">
        <v>194</v>
      </c>
      <c r="B199" s="84"/>
      <c r="C199" s="84"/>
      <c r="D199" s="105"/>
      <c r="E199" s="80"/>
      <c r="F199" s="81"/>
      <c r="G199" s="82"/>
      <c r="H199" s="82"/>
      <c r="I199" s="83"/>
    </row>
    <row r="200" spans="1:9" ht="20.100000000000001" customHeight="1" x14ac:dyDescent="0.25">
      <c r="A200" s="77">
        <v>195</v>
      </c>
      <c r="B200" s="84"/>
      <c r="C200" s="84"/>
      <c r="D200" s="105"/>
      <c r="E200" s="80"/>
      <c r="F200" s="81"/>
      <c r="G200" s="82"/>
      <c r="H200" s="82"/>
      <c r="I200" s="83"/>
    </row>
    <row r="201" spans="1:9" ht="20.100000000000001" customHeight="1" x14ac:dyDescent="0.25">
      <c r="A201" s="77">
        <v>196</v>
      </c>
      <c r="B201" s="84"/>
      <c r="C201" s="84"/>
      <c r="D201" s="105"/>
      <c r="E201" s="80"/>
      <c r="F201" s="81"/>
      <c r="G201" s="82"/>
      <c r="H201" s="82"/>
      <c r="I201" s="83"/>
    </row>
    <row r="202" spans="1:9" ht="20.100000000000001" customHeight="1" x14ac:dyDescent="0.25">
      <c r="A202" s="77">
        <v>197</v>
      </c>
      <c r="B202" s="84"/>
      <c r="C202" s="84"/>
      <c r="D202" s="105"/>
      <c r="E202" s="80"/>
      <c r="F202" s="81"/>
      <c r="G202" s="82"/>
      <c r="H202" s="82"/>
      <c r="I202" s="83"/>
    </row>
    <row r="203" spans="1:9" ht="20.100000000000001" customHeight="1" x14ac:dyDescent="0.25">
      <c r="A203" s="77">
        <v>198</v>
      </c>
      <c r="B203" s="84"/>
      <c r="C203" s="84"/>
      <c r="D203" s="105"/>
      <c r="E203" s="80"/>
      <c r="F203" s="81"/>
      <c r="G203" s="82"/>
      <c r="H203" s="82"/>
      <c r="I203" s="83"/>
    </row>
    <row r="204" spans="1:9" ht="20.100000000000001" customHeight="1" x14ac:dyDescent="0.25">
      <c r="A204" s="77">
        <v>199</v>
      </c>
      <c r="B204" s="84"/>
      <c r="C204" s="84"/>
      <c r="D204" s="105"/>
      <c r="E204" s="80"/>
      <c r="F204" s="81"/>
      <c r="G204" s="82"/>
      <c r="H204" s="82"/>
      <c r="I204" s="83"/>
    </row>
    <row r="205" spans="1:9" ht="20.100000000000001" customHeight="1" x14ac:dyDescent="0.25">
      <c r="A205" s="77">
        <v>200</v>
      </c>
      <c r="B205" s="84"/>
      <c r="C205" s="84"/>
      <c r="D205" s="105"/>
      <c r="E205" s="80"/>
      <c r="F205" s="81"/>
      <c r="G205" s="82"/>
      <c r="H205" s="82"/>
      <c r="I205" s="83"/>
    </row>
    <row r="206" spans="1:9" ht="20.100000000000001" customHeight="1" x14ac:dyDescent="0.25">
      <c r="A206" s="77">
        <v>201</v>
      </c>
      <c r="B206" s="84"/>
      <c r="C206" s="84"/>
      <c r="D206" s="105"/>
      <c r="E206" s="80"/>
      <c r="F206" s="81"/>
      <c r="G206" s="82"/>
      <c r="H206" s="82"/>
      <c r="I206" s="83"/>
    </row>
    <row r="207" spans="1:9" ht="20.100000000000001" customHeight="1" x14ac:dyDescent="0.25">
      <c r="A207" s="77">
        <v>202</v>
      </c>
      <c r="B207" s="84"/>
      <c r="C207" s="84"/>
      <c r="D207" s="105"/>
      <c r="E207" s="80"/>
      <c r="F207" s="81"/>
      <c r="G207" s="82"/>
      <c r="H207" s="82"/>
      <c r="I207" s="83"/>
    </row>
    <row r="208" spans="1:9" ht="20.100000000000001" customHeight="1" x14ac:dyDescent="0.25">
      <c r="A208" s="77">
        <v>203</v>
      </c>
      <c r="B208" s="84"/>
      <c r="C208" s="84"/>
      <c r="D208" s="105"/>
      <c r="E208" s="80"/>
      <c r="F208" s="81"/>
      <c r="G208" s="82"/>
      <c r="H208" s="82"/>
      <c r="I208" s="83"/>
    </row>
    <row r="209" spans="1:9" ht="20.100000000000001" customHeight="1" x14ac:dyDescent="0.25">
      <c r="A209" s="77">
        <v>204</v>
      </c>
      <c r="B209" s="84"/>
      <c r="C209" s="84"/>
      <c r="D209" s="105"/>
      <c r="E209" s="80"/>
      <c r="F209" s="81"/>
      <c r="G209" s="82"/>
      <c r="H209" s="82"/>
      <c r="I209" s="83"/>
    </row>
    <row r="210" spans="1:9" ht="20.100000000000001" customHeight="1" x14ac:dyDescent="0.25">
      <c r="A210" s="77">
        <v>205</v>
      </c>
      <c r="B210" s="84"/>
      <c r="C210" s="84"/>
      <c r="D210" s="105"/>
      <c r="E210" s="80"/>
      <c r="F210" s="81"/>
      <c r="G210" s="82"/>
      <c r="H210" s="82"/>
      <c r="I210" s="83"/>
    </row>
    <row r="211" spans="1:9" ht="20.100000000000001" customHeight="1" x14ac:dyDescent="0.25">
      <c r="A211" s="77">
        <v>206</v>
      </c>
      <c r="B211" s="84"/>
      <c r="C211" s="84"/>
      <c r="D211" s="105"/>
      <c r="E211" s="80"/>
      <c r="F211" s="81"/>
      <c r="G211" s="82"/>
      <c r="H211" s="82"/>
      <c r="I211" s="83"/>
    </row>
    <row r="212" spans="1:9" ht="20.100000000000001" customHeight="1" x14ac:dyDescent="0.25">
      <c r="A212" s="77">
        <v>207</v>
      </c>
      <c r="B212" s="84"/>
      <c r="C212" s="84"/>
      <c r="D212" s="105"/>
      <c r="E212" s="80"/>
      <c r="F212" s="81"/>
      <c r="G212" s="82"/>
      <c r="H212" s="82"/>
      <c r="I212" s="83"/>
    </row>
    <row r="213" spans="1:9" ht="20.100000000000001" customHeight="1" x14ac:dyDescent="0.25">
      <c r="A213" s="77">
        <v>208</v>
      </c>
      <c r="B213" s="84"/>
      <c r="C213" s="84"/>
      <c r="D213" s="105"/>
      <c r="E213" s="80"/>
      <c r="F213" s="81"/>
      <c r="G213" s="82"/>
      <c r="H213" s="82"/>
      <c r="I213" s="83"/>
    </row>
    <row r="214" spans="1:9" ht="20.100000000000001" customHeight="1" x14ac:dyDescent="0.25">
      <c r="A214" s="77">
        <v>209</v>
      </c>
      <c r="B214" s="84"/>
      <c r="C214" s="84"/>
      <c r="D214" s="105"/>
      <c r="E214" s="80"/>
      <c r="F214" s="81"/>
      <c r="G214" s="82"/>
      <c r="H214" s="82"/>
      <c r="I214" s="83"/>
    </row>
    <row r="215" spans="1:9" ht="20.100000000000001" customHeight="1" x14ac:dyDescent="0.25">
      <c r="A215" s="77">
        <v>210</v>
      </c>
      <c r="B215" s="84"/>
      <c r="C215" s="84"/>
      <c r="D215" s="105"/>
      <c r="E215" s="80"/>
      <c r="F215" s="81"/>
      <c r="G215" s="82"/>
      <c r="H215" s="82"/>
      <c r="I215" s="83"/>
    </row>
    <row r="216" spans="1:9" ht="20.100000000000001" customHeight="1" x14ac:dyDescent="0.25">
      <c r="A216" s="77">
        <v>211</v>
      </c>
      <c r="B216" s="84"/>
      <c r="C216" s="84"/>
      <c r="D216" s="105"/>
      <c r="E216" s="80"/>
      <c r="F216" s="81"/>
      <c r="G216" s="82"/>
      <c r="H216" s="82"/>
      <c r="I216" s="83"/>
    </row>
    <row r="217" spans="1:9" ht="20.100000000000001" customHeight="1" x14ac:dyDescent="0.25">
      <c r="A217" s="77">
        <v>212</v>
      </c>
      <c r="B217" s="84"/>
      <c r="C217" s="84"/>
      <c r="D217" s="105"/>
      <c r="E217" s="80"/>
      <c r="F217" s="81"/>
      <c r="G217" s="82"/>
      <c r="H217" s="82"/>
      <c r="I217" s="83"/>
    </row>
    <row r="218" spans="1:9" ht="20.100000000000001" customHeight="1" x14ac:dyDescent="0.25">
      <c r="A218" s="77">
        <v>213</v>
      </c>
      <c r="B218" s="84"/>
      <c r="C218" s="84"/>
      <c r="D218" s="105"/>
      <c r="E218" s="80"/>
      <c r="F218" s="81"/>
      <c r="G218" s="82"/>
      <c r="H218" s="82"/>
      <c r="I218" s="83"/>
    </row>
    <row r="219" spans="1:9" ht="20.100000000000001" customHeight="1" x14ac:dyDescent="0.25">
      <c r="A219" s="77">
        <v>214</v>
      </c>
      <c r="B219" s="84"/>
      <c r="C219" s="84"/>
      <c r="D219" s="105"/>
      <c r="E219" s="80"/>
      <c r="F219" s="81"/>
      <c r="G219" s="82"/>
      <c r="H219" s="82"/>
      <c r="I219" s="83"/>
    </row>
    <row r="220" spans="1:9" ht="20.100000000000001" customHeight="1" x14ac:dyDescent="0.25">
      <c r="A220" s="77">
        <v>215</v>
      </c>
      <c r="B220" s="84"/>
      <c r="C220" s="84"/>
      <c r="D220" s="105"/>
      <c r="E220" s="80"/>
      <c r="F220" s="81"/>
      <c r="G220" s="82"/>
      <c r="H220" s="82"/>
      <c r="I220" s="83"/>
    </row>
    <row r="221" spans="1:9" ht="20.100000000000001" customHeight="1" x14ac:dyDescent="0.25">
      <c r="A221" s="77">
        <v>216</v>
      </c>
      <c r="B221" s="84"/>
      <c r="C221" s="84"/>
      <c r="D221" s="105"/>
      <c r="E221" s="80"/>
      <c r="F221" s="81"/>
      <c r="G221" s="82"/>
      <c r="H221" s="82"/>
      <c r="I221" s="83"/>
    </row>
    <row r="222" spans="1:9" ht="20.100000000000001" customHeight="1" x14ac:dyDescent="0.25">
      <c r="A222" s="77">
        <v>217</v>
      </c>
      <c r="B222" s="84"/>
      <c r="C222" s="84"/>
      <c r="D222" s="105"/>
      <c r="E222" s="80"/>
      <c r="F222" s="81"/>
      <c r="G222" s="82"/>
      <c r="H222" s="82"/>
      <c r="I222" s="83"/>
    </row>
    <row r="223" spans="1:9" ht="20.100000000000001" customHeight="1" x14ac:dyDescent="0.25">
      <c r="A223" s="77">
        <v>218</v>
      </c>
      <c r="B223" s="84"/>
      <c r="C223" s="84"/>
      <c r="D223" s="105"/>
      <c r="E223" s="80"/>
      <c r="F223" s="81"/>
      <c r="G223" s="82"/>
      <c r="H223" s="82"/>
      <c r="I223" s="83"/>
    </row>
    <row r="224" spans="1:9" ht="20.100000000000001" customHeight="1" x14ac:dyDescent="0.25">
      <c r="A224" s="77">
        <v>219</v>
      </c>
      <c r="B224" s="84"/>
      <c r="C224" s="84"/>
      <c r="D224" s="105"/>
      <c r="E224" s="80"/>
      <c r="F224" s="81"/>
      <c r="G224" s="82"/>
      <c r="H224" s="82"/>
      <c r="I224" s="83"/>
    </row>
    <row r="225" spans="1:9" ht="20.100000000000001" customHeight="1" x14ac:dyDescent="0.25">
      <c r="A225" s="77">
        <v>220</v>
      </c>
      <c r="B225" s="84"/>
      <c r="C225" s="84"/>
      <c r="D225" s="105"/>
      <c r="E225" s="80"/>
      <c r="F225" s="81"/>
      <c r="G225" s="82"/>
      <c r="H225" s="82"/>
      <c r="I225" s="83"/>
    </row>
    <row r="226" spans="1:9" ht="20.100000000000001" customHeight="1" x14ac:dyDescent="0.25">
      <c r="A226" s="77">
        <v>221</v>
      </c>
      <c r="B226" s="84"/>
      <c r="C226" s="84"/>
      <c r="D226" s="105"/>
      <c r="E226" s="80"/>
      <c r="F226" s="81"/>
      <c r="G226" s="82"/>
      <c r="H226" s="82"/>
      <c r="I226" s="83"/>
    </row>
    <row r="227" spans="1:9" ht="20.100000000000001" customHeight="1" x14ac:dyDescent="0.25">
      <c r="A227" s="77">
        <v>222</v>
      </c>
      <c r="B227" s="84"/>
      <c r="C227" s="84"/>
      <c r="D227" s="105"/>
      <c r="E227" s="80"/>
      <c r="F227" s="81"/>
      <c r="G227" s="82"/>
      <c r="H227" s="82"/>
      <c r="I227" s="83"/>
    </row>
    <row r="228" spans="1:9" ht="20.100000000000001" customHeight="1" x14ac:dyDescent="0.25">
      <c r="A228" s="77">
        <v>223</v>
      </c>
      <c r="B228" s="84"/>
      <c r="C228" s="84"/>
      <c r="D228" s="105"/>
      <c r="E228" s="80"/>
      <c r="F228" s="81"/>
      <c r="G228" s="82"/>
      <c r="H228" s="82"/>
      <c r="I228" s="83"/>
    </row>
    <row r="229" spans="1:9" ht="20.100000000000001" customHeight="1" x14ac:dyDescent="0.25">
      <c r="A229" s="77">
        <v>224</v>
      </c>
      <c r="B229" s="84"/>
      <c r="C229" s="84"/>
      <c r="D229" s="105"/>
      <c r="E229" s="80"/>
      <c r="F229" s="81"/>
      <c r="G229" s="82"/>
      <c r="H229" s="82"/>
      <c r="I229" s="83"/>
    </row>
    <row r="230" spans="1:9" ht="20.100000000000001" customHeight="1" x14ac:dyDescent="0.25">
      <c r="A230" s="77">
        <v>225</v>
      </c>
      <c r="B230" s="84"/>
      <c r="C230" s="84"/>
      <c r="D230" s="105"/>
      <c r="E230" s="80"/>
      <c r="F230" s="81"/>
      <c r="G230" s="82"/>
      <c r="H230" s="82"/>
      <c r="I230" s="83"/>
    </row>
    <row r="231" spans="1:9" ht="20.100000000000001" customHeight="1" x14ac:dyDescent="0.25">
      <c r="A231" s="77">
        <v>226</v>
      </c>
      <c r="B231" s="84"/>
      <c r="C231" s="84"/>
      <c r="D231" s="105"/>
      <c r="E231" s="80"/>
      <c r="F231" s="81"/>
      <c r="G231" s="82"/>
      <c r="H231" s="82"/>
      <c r="I231" s="83"/>
    </row>
    <row r="232" spans="1:9" ht="20.100000000000001" customHeight="1" x14ac:dyDescent="0.25">
      <c r="A232" s="77">
        <v>227</v>
      </c>
      <c r="B232" s="84"/>
      <c r="C232" s="84"/>
      <c r="D232" s="105"/>
      <c r="E232" s="80"/>
      <c r="F232" s="81"/>
      <c r="G232" s="82"/>
      <c r="H232" s="82"/>
      <c r="I232" s="83"/>
    </row>
    <row r="233" spans="1:9" ht="20.100000000000001" customHeight="1" x14ac:dyDescent="0.25">
      <c r="A233" s="77">
        <v>228</v>
      </c>
      <c r="B233" s="84"/>
      <c r="C233" s="84"/>
      <c r="D233" s="105"/>
      <c r="E233" s="80"/>
      <c r="F233" s="81"/>
      <c r="G233" s="82"/>
      <c r="H233" s="82"/>
      <c r="I233" s="83"/>
    </row>
    <row r="234" spans="1:9" ht="20.100000000000001" customHeight="1" x14ac:dyDescent="0.25">
      <c r="A234" s="77">
        <v>229</v>
      </c>
      <c r="B234" s="84"/>
      <c r="C234" s="84"/>
      <c r="D234" s="105"/>
      <c r="E234" s="80"/>
      <c r="F234" s="81"/>
      <c r="G234" s="82"/>
      <c r="H234" s="82"/>
      <c r="I234" s="83"/>
    </row>
    <row r="235" spans="1:9" ht="20.100000000000001" customHeight="1" x14ac:dyDescent="0.25">
      <c r="A235" s="77">
        <v>230</v>
      </c>
      <c r="B235" s="84"/>
      <c r="C235" s="84"/>
      <c r="D235" s="105"/>
      <c r="E235" s="80"/>
      <c r="F235" s="81"/>
      <c r="G235" s="82"/>
      <c r="H235" s="82"/>
      <c r="I235" s="83"/>
    </row>
    <row r="236" spans="1:9" ht="20.100000000000001" customHeight="1" x14ac:dyDescent="0.25">
      <c r="A236" s="77">
        <v>231</v>
      </c>
      <c r="B236" s="84"/>
      <c r="C236" s="84"/>
      <c r="D236" s="105"/>
      <c r="E236" s="80"/>
      <c r="F236" s="81"/>
      <c r="G236" s="82"/>
      <c r="H236" s="82"/>
      <c r="I236" s="83"/>
    </row>
    <row r="237" spans="1:9" ht="20.100000000000001" customHeight="1" x14ac:dyDescent="0.25">
      <c r="A237" s="77">
        <v>232</v>
      </c>
      <c r="B237" s="84"/>
      <c r="C237" s="84"/>
      <c r="D237" s="105"/>
      <c r="E237" s="80"/>
      <c r="F237" s="81"/>
      <c r="G237" s="82"/>
      <c r="H237" s="82"/>
      <c r="I237" s="83"/>
    </row>
    <row r="238" spans="1:9" ht="20.100000000000001" customHeight="1" x14ac:dyDescent="0.25">
      <c r="A238" s="77">
        <v>233</v>
      </c>
      <c r="B238" s="84"/>
      <c r="C238" s="84"/>
      <c r="D238" s="105"/>
      <c r="E238" s="80"/>
      <c r="F238" s="81"/>
      <c r="G238" s="82"/>
      <c r="H238" s="82"/>
      <c r="I238" s="83"/>
    </row>
    <row r="239" spans="1:9" ht="20.100000000000001" customHeight="1" x14ac:dyDescent="0.25">
      <c r="A239" s="77">
        <v>234</v>
      </c>
      <c r="B239" s="84"/>
      <c r="C239" s="84"/>
      <c r="D239" s="105"/>
      <c r="E239" s="80"/>
      <c r="F239" s="81"/>
      <c r="G239" s="82"/>
      <c r="H239" s="82"/>
      <c r="I239" s="83"/>
    </row>
    <row r="240" spans="1:9" ht="20.100000000000001" customHeight="1" x14ac:dyDescent="0.25">
      <c r="A240" s="77">
        <v>235</v>
      </c>
      <c r="B240" s="84"/>
      <c r="C240" s="84"/>
      <c r="D240" s="105"/>
      <c r="E240" s="80"/>
      <c r="F240" s="81"/>
      <c r="G240" s="82"/>
      <c r="H240" s="82"/>
      <c r="I240" s="83"/>
    </row>
    <row r="241" spans="1:9" ht="20.100000000000001" customHeight="1" x14ac:dyDescent="0.25">
      <c r="A241" s="77">
        <v>236</v>
      </c>
      <c r="B241" s="84"/>
      <c r="C241" s="84"/>
      <c r="D241" s="105"/>
      <c r="E241" s="80"/>
      <c r="F241" s="81"/>
      <c r="G241" s="82"/>
      <c r="H241" s="82"/>
      <c r="I241" s="83"/>
    </row>
    <row r="242" spans="1:9" ht="20.100000000000001" customHeight="1" x14ac:dyDescent="0.25">
      <c r="A242" s="77">
        <v>237</v>
      </c>
      <c r="B242" s="84"/>
      <c r="C242" s="84"/>
      <c r="D242" s="105"/>
      <c r="E242" s="80"/>
      <c r="F242" s="81"/>
      <c r="G242" s="82"/>
      <c r="H242" s="82"/>
      <c r="I242" s="83"/>
    </row>
    <row r="243" spans="1:9" ht="20.100000000000001" customHeight="1" x14ac:dyDescent="0.25">
      <c r="A243" s="77">
        <v>238</v>
      </c>
      <c r="B243" s="84"/>
      <c r="C243" s="84"/>
      <c r="D243" s="105"/>
      <c r="E243" s="80"/>
      <c r="F243" s="81"/>
      <c r="G243" s="82"/>
      <c r="H243" s="82"/>
      <c r="I243" s="83"/>
    </row>
    <row r="244" spans="1:9" ht="20.100000000000001" customHeight="1" x14ac:dyDescent="0.25">
      <c r="A244" s="77">
        <v>239</v>
      </c>
      <c r="B244" s="84"/>
      <c r="C244" s="84"/>
      <c r="D244" s="105"/>
      <c r="E244" s="80"/>
      <c r="F244" s="81"/>
      <c r="G244" s="82"/>
      <c r="H244" s="82"/>
      <c r="I244" s="83"/>
    </row>
    <row r="245" spans="1:9" ht="20.100000000000001" customHeight="1" x14ac:dyDescent="0.25">
      <c r="A245" s="77">
        <v>240</v>
      </c>
      <c r="B245" s="84"/>
      <c r="C245" s="84"/>
      <c r="D245" s="105"/>
      <c r="E245" s="80"/>
      <c r="F245" s="81"/>
      <c r="G245" s="82"/>
      <c r="H245" s="82"/>
      <c r="I245" s="83"/>
    </row>
    <row r="246" spans="1:9" ht="20.100000000000001" customHeight="1" x14ac:dyDescent="0.25">
      <c r="A246" s="77">
        <v>241</v>
      </c>
      <c r="B246" s="84"/>
      <c r="C246" s="84"/>
      <c r="D246" s="105"/>
      <c r="E246" s="80"/>
      <c r="F246" s="81"/>
      <c r="G246" s="82"/>
      <c r="H246" s="82"/>
      <c r="I246" s="83"/>
    </row>
    <row r="247" spans="1:9" ht="20.100000000000001" customHeight="1" x14ac:dyDescent="0.25">
      <c r="A247" s="77">
        <v>242</v>
      </c>
      <c r="B247" s="84"/>
      <c r="C247" s="84"/>
      <c r="D247" s="105"/>
      <c r="E247" s="80"/>
      <c r="F247" s="81"/>
      <c r="G247" s="82"/>
      <c r="H247" s="82"/>
      <c r="I247" s="83"/>
    </row>
    <row r="248" spans="1:9" ht="20.100000000000001" customHeight="1" x14ac:dyDescent="0.25">
      <c r="A248" s="77">
        <v>243</v>
      </c>
      <c r="B248" s="84"/>
      <c r="C248" s="84"/>
      <c r="D248" s="105"/>
      <c r="E248" s="80"/>
      <c r="F248" s="81"/>
      <c r="G248" s="82"/>
      <c r="H248" s="82"/>
      <c r="I248" s="83"/>
    </row>
    <row r="249" spans="1:9" ht="20.100000000000001" customHeight="1" x14ac:dyDescent="0.25">
      <c r="A249" s="77">
        <v>244</v>
      </c>
      <c r="B249" s="84"/>
      <c r="C249" s="84"/>
      <c r="D249" s="105"/>
      <c r="E249" s="80"/>
      <c r="F249" s="81"/>
      <c r="G249" s="82"/>
      <c r="H249" s="82"/>
      <c r="I249" s="83"/>
    </row>
    <row r="250" spans="1:9" ht="20.100000000000001" customHeight="1" x14ac:dyDescent="0.25">
      <c r="A250" s="77">
        <v>245</v>
      </c>
      <c r="B250" s="84"/>
      <c r="C250" s="84"/>
      <c r="D250" s="105"/>
      <c r="E250" s="80"/>
      <c r="F250" s="81"/>
      <c r="G250" s="82"/>
      <c r="H250" s="82"/>
      <c r="I250" s="83"/>
    </row>
    <row r="251" spans="1:9" ht="20.100000000000001" customHeight="1" x14ac:dyDescent="0.25">
      <c r="A251" s="77">
        <v>246</v>
      </c>
      <c r="B251" s="84"/>
      <c r="C251" s="84"/>
      <c r="D251" s="105"/>
      <c r="E251" s="80"/>
      <c r="F251" s="81"/>
      <c r="G251" s="82"/>
      <c r="H251" s="82"/>
      <c r="I251" s="83"/>
    </row>
    <row r="252" spans="1:9" ht="20.100000000000001" customHeight="1" x14ac:dyDescent="0.25">
      <c r="A252" s="77">
        <v>247</v>
      </c>
      <c r="B252" s="84"/>
      <c r="C252" s="84"/>
      <c r="D252" s="105"/>
      <c r="E252" s="80"/>
      <c r="F252" s="81"/>
      <c r="G252" s="82"/>
      <c r="H252" s="82"/>
      <c r="I252" s="83"/>
    </row>
    <row r="253" spans="1:9" ht="20.100000000000001" customHeight="1" x14ac:dyDescent="0.25">
      <c r="A253" s="77">
        <v>248</v>
      </c>
      <c r="B253" s="84"/>
      <c r="C253" s="84"/>
      <c r="D253" s="105"/>
      <c r="E253" s="80"/>
      <c r="F253" s="81"/>
      <c r="G253" s="82"/>
      <c r="H253" s="82"/>
      <c r="I253" s="83"/>
    </row>
    <row r="254" spans="1:9" ht="20.100000000000001" customHeight="1" x14ac:dyDescent="0.25">
      <c r="A254" s="77">
        <v>249</v>
      </c>
      <c r="B254" s="84"/>
      <c r="C254" s="84"/>
      <c r="D254" s="105"/>
      <c r="E254" s="80"/>
      <c r="F254" s="81"/>
      <c r="G254" s="82"/>
      <c r="H254" s="82"/>
      <c r="I254" s="83"/>
    </row>
    <row r="255" spans="1:9" ht="20.100000000000001" customHeight="1" x14ac:dyDescent="0.25">
      <c r="A255" s="77">
        <v>250</v>
      </c>
      <c r="B255" s="84"/>
      <c r="C255" s="84"/>
      <c r="D255" s="105"/>
      <c r="E255" s="80"/>
      <c r="F255" s="81"/>
      <c r="G255" s="82"/>
      <c r="H255" s="82"/>
      <c r="I255" s="83"/>
    </row>
    <row r="256" spans="1:9" ht="20.100000000000001" customHeight="1" x14ac:dyDescent="0.25">
      <c r="A256" s="77">
        <v>251</v>
      </c>
      <c r="B256" s="84"/>
      <c r="C256" s="84"/>
      <c r="D256" s="105"/>
      <c r="E256" s="80"/>
      <c r="F256" s="81"/>
      <c r="G256" s="82"/>
      <c r="H256" s="82"/>
      <c r="I256" s="83"/>
    </row>
    <row r="257" spans="1:9" ht="20.100000000000001" customHeight="1" x14ac:dyDescent="0.25">
      <c r="A257" s="77">
        <v>252</v>
      </c>
      <c r="B257" s="84"/>
      <c r="C257" s="84"/>
      <c r="D257" s="105"/>
      <c r="E257" s="80"/>
      <c r="F257" s="81"/>
      <c r="G257" s="82"/>
      <c r="H257" s="82"/>
      <c r="I257" s="83"/>
    </row>
    <row r="258" spans="1:9" ht="20.100000000000001" customHeight="1" x14ac:dyDescent="0.25">
      <c r="A258" s="77">
        <v>253</v>
      </c>
      <c r="B258" s="84"/>
      <c r="C258" s="84"/>
      <c r="D258" s="105"/>
      <c r="E258" s="80"/>
      <c r="F258" s="81"/>
      <c r="G258" s="82"/>
      <c r="H258" s="82"/>
      <c r="I258" s="83"/>
    </row>
    <row r="259" spans="1:9" ht="20.100000000000001" customHeight="1" x14ac:dyDescent="0.25">
      <c r="A259" s="77">
        <v>254</v>
      </c>
      <c r="B259" s="84"/>
      <c r="C259" s="84"/>
      <c r="D259" s="105"/>
      <c r="E259" s="80"/>
      <c r="F259" s="81"/>
      <c r="G259" s="82"/>
      <c r="H259" s="82"/>
      <c r="I259" s="83"/>
    </row>
    <row r="260" spans="1:9" ht="20.100000000000001" customHeight="1" x14ac:dyDescent="0.25">
      <c r="A260" s="77">
        <v>255</v>
      </c>
      <c r="B260" s="84"/>
      <c r="C260" s="84"/>
      <c r="D260" s="105"/>
      <c r="E260" s="80"/>
      <c r="F260" s="81"/>
      <c r="G260" s="82"/>
      <c r="H260" s="82"/>
      <c r="I260" s="83"/>
    </row>
    <row r="261" spans="1:9" ht="20.100000000000001" customHeight="1" x14ac:dyDescent="0.25">
      <c r="A261" s="77">
        <v>256</v>
      </c>
      <c r="B261" s="84"/>
      <c r="C261" s="84"/>
      <c r="D261" s="105"/>
      <c r="E261" s="80"/>
      <c r="F261" s="81"/>
      <c r="G261" s="82"/>
      <c r="H261" s="82"/>
      <c r="I261" s="83"/>
    </row>
    <row r="262" spans="1:9" ht="20.100000000000001" customHeight="1" x14ac:dyDescent="0.25">
      <c r="A262" s="77">
        <v>257</v>
      </c>
      <c r="B262" s="84"/>
      <c r="C262" s="84"/>
      <c r="D262" s="105"/>
      <c r="E262" s="80"/>
      <c r="F262" s="81"/>
      <c r="G262" s="82"/>
      <c r="H262" s="82"/>
      <c r="I262" s="83"/>
    </row>
    <row r="263" spans="1:9" ht="20.100000000000001" customHeight="1" x14ac:dyDescent="0.25">
      <c r="A263" s="77">
        <v>258</v>
      </c>
      <c r="B263" s="84"/>
      <c r="C263" s="84"/>
      <c r="D263" s="105"/>
      <c r="E263" s="80"/>
      <c r="F263" s="81"/>
      <c r="G263" s="82"/>
      <c r="H263" s="82"/>
      <c r="I263" s="83"/>
    </row>
    <row r="264" spans="1:9" ht="20.100000000000001" customHeight="1" x14ac:dyDescent="0.25">
      <c r="A264" s="77">
        <v>259</v>
      </c>
      <c r="B264" s="84"/>
      <c r="C264" s="84"/>
      <c r="D264" s="105"/>
      <c r="E264" s="80"/>
      <c r="F264" s="81"/>
      <c r="G264" s="82"/>
      <c r="H264" s="82"/>
      <c r="I264" s="83"/>
    </row>
    <row r="265" spans="1:9" ht="20.100000000000001" customHeight="1" x14ac:dyDescent="0.25">
      <c r="A265" s="77">
        <v>260</v>
      </c>
      <c r="B265" s="84"/>
      <c r="C265" s="84"/>
      <c r="D265" s="105"/>
      <c r="E265" s="80"/>
      <c r="F265" s="81"/>
      <c r="G265" s="82"/>
      <c r="H265" s="82"/>
      <c r="I265" s="83"/>
    </row>
    <row r="266" spans="1:9" ht="20.100000000000001" customHeight="1" x14ac:dyDescent="0.25">
      <c r="A266" s="77">
        <v>261</v>
      </c>
      <c r="B266" s="84"/>
      <c r="C266" s="84"/>
      <c r="D266" s="105"/>
      <c r="E266" s="80"/>
      <c r="F266" s="81"/>
      <c r="G266" s="82"/>
      <c r="H266" s="82"/>
      <c r="I266" s="83"/>
    </row>
    <row r="267" spans="1:9" ht="20.100000000000001" customHeight="1" x14ac:dyDescent="0.25">
      <c r="A267" s="77">
        <v>262</v>
      </c>
      <c r="B267" s="84"/>
      <c r="C267" s="84"/>
      <c r="D267" s="105"/>
      <c r="E267" s="80"/>
      <c r="F267" s="81"/>
      <c r="G267" s="82"/>
      <c r="H267" s="82"/>
      <c r="I267" s="83"/>
    </row>
    <row r="268" spans="1:9" ht="20.100000000000001" customHeight="1" x14ac:dyDescent="0.25">
      <c r="A268" s="77">
        <v>263</v>
      </c>
      <c r="B268" s="84"/>
      <c r="C268" s="84"/>
      <c r="D268" s="105"/>
      <c r="E268" s="80"/>
      <c r="F268" s="81"/>
      <c r="G268" s="82"/>
      <c r="H268" s="82"/>
      <c r="I268" s="83"/>
    </row>
    <row r="269" spans="1:9" ht="20.100000000000001" customHeight="1" x14ac:dyDescent="0.25">
      <c r="A269" s="77">
        <v>264</v>
      </c>
      <c r="B269" s="84"/>
      <c r="C269" s="84"/>
      <c r="D269" s="105"/>
      <c r="E269" s="80"/>
      <c r="F269" s="81"/>
      <c r="G269" s="82"/>
      <c r="H269" s="82"/>
      <c r="I269" s="83"/>
    </row>
    <row r="270" spans="1:9" ht="20.100000000000001" customHeight="1" x14ac:dyDescent="0.25">
      <c r="A270" s="77">
        <v>265</v>
      </c>
      <c r="B270" s="84"/>
      <c r="C270" s="84"/>
      <c r="D270" s="105"/>
      <c r="E270" s="80"/>
      <c r="F270" s="81"/>
      <c r="G270" s="82"/>
      <c r="H270" s="82"/>
      <c r="I270" s="83"/>
    </row>
    <row r="271" spans="1:9" ht="20.100000000000001" customHeight="1" x14ac:dyDescent="0.25">
      <c r="A271" s="77">
        <v>266</v>
      </c>
      <c r="B271" s="84"/>
      <c r="C271" s="84"/>
      <c r="D271" s="105"/>
      <c r="E271" s="80"/>
      <c r="F271" s="81"/>
      <c r="G271" s="82"/>
      <c r="H271" s="82"/>
      <c r="I271" s="83"/>
    </row>
    <row r="272" spans="1:9" ht="20.100000000000001" customHeight="1" x14ac:dyDescent="0.25">
      <c r="A272" s="77">
        <v>267</v>
      </c>
      <c r="B272" s="84"/>
      <c r="C272" s="84"/>
      <c r="D272" s="105"/>
      <c r="E272" s="80"/>
      <c r="F272" s="81"/>
      <c r="G272" s="82"/>
      <c r="H272" s="82"/>
      <c r="I272" s="83"/>
    </row>
    <row r="273" spans="1:9" ht="20.100000000000001" customHeight="1" x14ac:dyDescent="0.25">
      <c r="A273" s="77">
        <v>268</v>
      </c>
      <c r="B273" s="84"/>
      <c r="C273" s="84"/>
      <c r="D273" s="105"/>
      <c r="E273" s="80"/>
      <c r="F273" s="81"/>
      <c r="G273" s="82"/>
      <c r="H273" s="82"/>
      <c r="I273" s="83"/>
    </row>
    <row r="274" spans="1:9" ht="20.100000000000001" customHeight="1" x14ac:dyDescent="0.25">
      <c r="A274" s="77">
        <v>269</v>
      </c>
      <c r="B274" s="84"/>
      <c r="C274" s="84"/>
      <c r="D274" s="105"/>
      <c r="E274" s="80"/>
      <c r="F274" s="81"/>
      <c r="G274" s="82"/>
      <c r="H274" s="82"/>
      <c r="I274" s="83"/>
    </row>
    <row r="275" spans="1:9" ht="20.100000000000001" customHeight="1" x14ac:dyDescent="0.25">
      <c r="A275" s="77">
        <v>270</v>
      </c>
      <c r="B275" s="84"/>
      <c r="C275" s="84"/>
      <c r="D275" s="105"/>
      <c r="E275" s="80"/>
      <c r="F275" s="81"/>
      <c r="G275" s="82"/>
      <c r="H275" s="82"/>
      <c r="I275" s="83"/>
    </row>
    <row r="276" spans="1:9" ht="20.100000000000001" customHeight="1" x14ac:dyDescent="0.25">
      <c r="A276" s="77">
        <v>271</v>
      </c>
      <c r="B276" s="84"/>
      <c r="C276" s="84"/>
      <c r="D276" s="105"/>
      <c r="E276" s="80"/>
      <c r="F276" s="81"/>
      <c r="G276" s="82"/>
      <c r="H276" s="82"/>
      <c r="I276" s="83"/>
    </row>
    <row r="277" spans="1:9" ht="20.100000000000001" customHeight="1" x14ac:dyDescent="0.25">
      <c r="A277" s="77">
        <v>272</v>
      </c>
      <c r="B277" s="84"/>
      <c r="C277" s="84"/>
      <c r="D277" s="105"/>
      <c r="E277" s="80"/>
      <c r="F277" s="81"/>
      <c r="G277" s="82"/>
      <c r="H277" s="82"/>
      <c r="I277" s="83"/>
    </row>
    <row r="278" spans="1:9" ht="20.100000000000001" customHeight="1" x14ac:dyDescent="0.25">
      <c r="A278" s="77">
        <v>273</v>
      </c>
      <c r="B278" s="84"/>
      <c r="C278" s="84"/>
      <c r="D278" s="105"/>
      <c r="E278" s="80"/>
      <c r="F278" s="81"/>
      <c r="G278" s="82"/>
      <c r="H278" s="82"/>
      <c r="I278" s="83"/>
    </row>
    <row r="279" spans="1:9" ht="20.100000000000001" customHeight="1" x14ac:dyDescent="0.25">
      <c r="A279" s="77">
        <v>274</v>
      </c>
      <c r="B279" s="84"/>
      <c r="C279" s="84"/>
      <c r="D279" s="105"/>
      <c r="E279" s="80"/>
      <c r="F279" s="81"/>
      <c r="G279" s="82"/>
      <c r="H279" s="82"/>
      <c r="I279" s="83"/>
    </row>
    <row r="280" spans="1:9" ht="20.100000000000001" customHeight="1" x14ac:dyDescent="0.25">
      <c r="A280" s="77">
        <v>275</v>
      </c>
      <c r="B280" s="84"/>
      <c r="C280" s="84"/>
      <c r="D280" s="105"/>
      <c r="E280" s="80"/>
      <c r="F280" s="81"/>
      <c r="G280" s="82"/>
      <c r="H280" s="82"/>
      <c r="I280" s="83"/>
    </row>
    <row r="281" spans="1:9" ht="20.100000000000001" customHeight="1" x14ac:dyDescent="0.25">
      <c r="A281" s="77">
        <v>276</v>
      </c>
      <c r="B281" s="84"/>
      <c r="C281" s="84"/>
      <c r="D281" s="105"/>
      <c r="E281" s="80"/>
      <c r="F281" s="81"/>
      <c r="G281" s="82"/>
      <c r="H281" s="82"/>
      <c r="I281" s="83"/>
    </row>
    <row r="282" spans="1:9" ht="20.100000000000001" customHeight="1" x14ac:dyDescent="0.25">
      <c r="A282" s="77">
        <v>277</v>
      </c>
      <c r="B282" s="84"/>
      <c r="C282" s="84"/>
      <c r="D282" s="105"/>
      <c r="E282" s="80"/>
      <c r="F282" s="81"/>
      <c r="G282" s="82"/>
      <c r="H282" s="82"/>
      <c r="I282" s="83"/>
    </row>
    <row r="283" spans="1:9" ht="20.100000000000001" customHeight="1" x14ac:dyDescent="0.25">
      <c r="A283" s="77">
        <v>278</v>
      </c>
      <c r="B283" s="84"/>
      <c r="C283" s="84"/>
      <c r="D283" s="105"/>
      <c r="E283" s="80"/>
      <c r="F283" s="81"/>
      <c r="G283" s="82"/>
      <c r="H283" s="82"/>
      <c r="I283" s="83"/>
    </row>
    <row r="284" spans="1:9" ht="20.100000000000001" customHeight="1" x14ac:dyDescent="0.25">
      <c r="A284" s="77">
        <v>279</v>
      </c>
      <c r="B284" s="84"/>
      <c r="C284" s="84"/>
      <c r="D284" s="105"/>
      <c r="E284" s="80"/>
      <c r="F284" s="81"/>
      <c r="G284" s="82"/>
      <c r="H284" s="82"/>
      <c r="I284" s="83"/>
    </row>
    <row r="285" spans="1:9" ht="20.100000000000001" customHeight="1" x14ac:dyDescent="0.25">
      <c r="A285" s="77">
        <v>280</v>
      </c>
      <c r="B285" s="84"/>
      <c r="C285" s="84"/>
      <c r="D285" s="105"/>
      <c r="E285" s="80"/>
      <c r="F285" s="81"/>
      <c r="G285" s="82"/>
      <c r="H285" s="82"/>
      <c r="I285" s="83"/>
    </row>
    <row r="286" spans="1:9" ht="20.100000000000001" customHeight="1" x14ac:dyDescent="0.25">
      <c r="A286" s="77">
        <v>281</v>
      </c>
      <c r="B286" s="84"/>
      <c r="C286" s="84"/>
      <c r="D286" s="105"/>
      <c r="E286" s="80"/>
      <c r="F286" s="81"/>
      <c r="G286" s="82"/>
      <c r="H286" s="82"/>
      <c r="I286" s="83"/>
    </row>
    <row r="287" spans="1:9" ht="20.100000000000001" customHeight="1" x14ac:dyDescent="0.25">
      <c r="A287" s="77">
        <v>282</v>
      </c>
      <c r="B287" s="84"/>
      <c r="C287" s="84"/>
      <c r="D287" s="105"/>
      <c r="E287" s="80"/>
      <c r="F287" s="81"/>
      <c r="G287" s="82"/>
      <c r="H287" s="82"/>
      <c r="I287" s="83"/>
    </row>
    <row r="288" spans="1:9" ht="20.100000000000001" customHeight="1" x14ac:dyDescent="0.25">
      <c r="A288" s="77">
        <v>283</v>
      </c>
      <c r="B288" s="84"/>
      <c r="C288" s="84"/>
      <c r="D288" s="105"/>
      <c r="E288" s="80"/>
      <c r="F288" s="81"/>
      <c r="G288" s="82"/>
      <c r="H288" s="82"/>
      <c r="I288" s="83"/>
    </row>
    <row r="289" spans="1:9" ht="20.100000000000001" customHeight="1" x14ac:dyDescent="0.25">
      <c r="A289" s="77">
        <v>284</v>
      </c>
      <c r="B289" s="84"/>
      <c r="C289" s="84"/>
      <c r="D289" s="105"/>
      <c r="E289" s="80"/>
      <c r="F289" s="81"/>
      <c r="G289" s="82"/>
      <c r="H289" s="82"/>
      <c r="I289" s="83"/>
    </row>
    <row r="290" spans="1:9" ht="20.100000000000001" customHeight="1" x14ac:dyDescent="0.25">
      <c r="A290" s="77">
        <v>285</v>
      </c>
      <c r="B290" s="84"/>
      <c r="C290" s="84"/>
      <c r="D290" s="105"/>
      <c r="E290" s="80"/>
      <c r="F290" s="81"/>
      <c r="G290" s="82"/>
      <c r="H290" s="82"/>
      <c r="I290" s="83"/>
    </row>
    <row r="291" spans="1:9" ht="20.100000000000001" customHeight="1" x14ac:dyDescent="0.25">
      <c r="A291" s="77">
        <v>286</v>
      </c>
      <c r="B291" s="84"/>
      <c r="C291" s="84"/>
      <c r="D291" s="105"/>
      <c r="E291" s="80"/>
      <c r="F291" s="81"/>
      <c r="G291" s="82"/>
      <c r="H291" s="82"/>
      <c r="I291" s="83"/>
    </row>
    <row r="292" spans="1:9" ht="20.100000000000001" customHeight="1" x14ac:dyDescent="0.25">
      <c r="A292" s="77">
        <v>287</v>
      </c>
      <c r="B292" s="84"/>
      <c r="C292" s="84"/>
      <c r="D292" s="105"/>
      <c r="E292" s="80"/>
      <c r="F292" s="81"/>
      <c r="G292" s="82"/>
      <c r="H292" s="82"/>
      <c r="I292" s="83"/>
    </row>
    <row r="293" spans="1:9" ht="20.100000000000001" customHeight="1" x14ac:dyDescent="0.25">
      <c r="A293" s="77">
        <v>288</v>
      </c>
      <c r="B293" s="84"/>
      <c r="C293" s="84"/>
      <c r="D293" s="105"/>
      <c r="E293" s="80"/>
      <c r="F293" s="81"/>
      <c r="G293" s="82"/>
      <c r="H293" s="82"/>
      <c r="I293" s="83"/>
    </row>
    <row r="294" spans="1:9" ht="20.100000000000001" customHeight="1" x14ac:dyDescent="0.25">
      <c r="A294" s="77">
        <v>289</v>
      </c>
      <c r="B294" s="84"/>
      <c r="C294" s="84"/>
      <c r="D294" s="105"/>
      <c r="E294" s="80"/>
      <c r="F294" s="81"/>
      <c r="G294" s="82"/>
      <c r="H294" s="82"/>
      <c r="I294" s="83"/>
    </row>
    <row r="295" spans="1:9" ht="20.100000000000001" customHeight="1" x14ac:dyDescent="0.25">
      <c r="A295" s="77">
        <v>290</v>
      </c>
      <c r="B295" s="84"/>
      <c r="C295" s="84"/>
      <c r="D295" s="105"/>
      <c r="E295" s="80"/>
      <c r="F295" s="81"/>
      <c r="G295" s="82"/>
      <c r="H295" s="82"/>
      <c r="I295" s="83"/>
    </row>
    <row r="296" spans="1:9" ht="20.100000000000001" customHeight="1" x14ac:dyDescent="0.25">
      <c r="A296" s="77">
        <v>291</v>
      </c>
      <c r="B296" s="84"/>
      <c r="C296" s="84"/>
      <c r="D296" s="105"/>
      <c r="E296" s="80"/>
      <c r="F296" s="81"/>
      <c r="G296" s="82"/>
      <c r="H296" s="82"/>
      <c r="I296" s="83"/>
    </row>
    <row r="297" spans="1:9" ht="20.100000000000001" customHeight="1" x14ac:dyDescent="0.25">
      <c r="A297" s="77">
        <v>292</v>
      </c>
      <c r="B297" s="84"/>
      <c r="C297" s="84"/>
      <c r="D297" s="105"/>
      <c r="E297" s="80"/>
      <c r="F297" s="81"/>
      <c r="G297" s="82"/>
      <c r="H297" s="82"/>
      <c r="I297" s="83"/>
    </row>
    <row r="298" spans="1:9" ht="20.100000000000001" customHeight="1" x14ac:dyDescent="0.25">
      <c r="A298" s="77">
        <v>293</v>
      </c>
      <c r="B298" s="84"/>
      <c r="C298" s="84"/>
      <c r="D298" s="105"/>
      <c r="E298" s="80"/>
      <c r="F298" s="81"/>
      <c r="G298" s="82"/>
      <c r="H298" s="82"/>
      <c r="I298" s="83"/>
    </row>
    <row r="299" spans="1:9" ht="20.100000000000001" customHeight="1" x14ac:dyDescent="0.25">
      <c r="A299" s="77">
        <v>294</v>
      </c>
      <c r="B299" s="84"/>
      <c r="C299" s="84"/>
      <c r="D299" s="105"/>
      <c r="E299" s="80"/>
      <c r="F299" s="81"/>
      <c r="G299" s="82"/>
      <c r="H299" s="82"/>
      <c r="I299" s="83"/>
    </row>
    <row r="300" spans="1:9" ht="20.100000000000001" customHeight="1" x14ac:dyDescent="0.25">
      <c r="A300" s="77">
        <v>295</v>
      </c>
      <c r="B300" s="84"/>
      <c r="C300" s="84"/>
      <c r="D300" s="105"/>
      <c r="E300" s="80"/>
      <c r="F300" s="81"/>
      <c r="G300" s="82"/>
      <c r="H300" s="82"/>
      <c r="I300" s="83"/>
    </row>
    <row r="301" spans="1:9" ht="20.100000000000001" customHeight="1" x14ac:dyDescent="0.25">
      <c r="A301" s="77">
        <v>296</v>
      </c>
      <c r="B301" s="84"/>
      <c r="C301" s="84"/>
      <c r="D301" s="105"/>
      <c r="E301" s="80"/>
      <c r="F301" s="81"/>
      <c r="G301" s="82"/>
      <c r="H301" s="82"/>
      <c r="I301" s="83"/>
    </row>
    <row r="302" spans="1:9" ht="20.100000000000001" customHeight="1" x14ac:dyDescent="0.25">
      <c r="A302" s="77">
        <v>297</v>
      </c>
      <c r="B302" s="84"/>
      <c r="C302" s="84"/>
      <c r="D302" s="105"/>
      <c r="E302" s="80"/>
      <c r="F302" s="81"/>
      <c r="G302" s="82"/>
      <c r="H302" s="82"/>
      <c r="I302" s="83"/>
    </row>
    <row r="303" spans="1:9" ht="20.100000000000001" customHeight="1" x14ac:dyDescent="0.25">
      <c r="A303" s="77">
        <v>298</v>
      </c>
      <c r="B303" s="84"/>
      <c r="C303" s="84"/>
      <c r="D303" s="105"/>
      <c r="E303" s="80"/>
      <c r="F303" s="81"/>
      <c r="G303" s="82"/>
      <c r="H303" s="82"/>
      <c r="I303" s="83"/>
    </row>
    <row r="304" spans="1:9" ht="20.100000000000001" customHeight="1" x14ac:dyDescent="0.25">
      <c r="A304" s="77">
        <v>299</v>
      </c>
      <c r="B304" s="84"/>
      <c r="C304" s="84"/>
      <c r="D304" s="105"/>
      <c r="E304" s="80"/>
      <c r="F304" s="81"/>
      <c r="G304" s="82"/>
      <c r="H304" s="82"/>
      <c r="I304" s="83"/>
    </row>
    <row r="305" spans="1:9" ht="20.100000000000001" customHeight="1" x14ac:dyDescent="0.25">
      <c r="A305" s="77">
        <v>300</v>
      </c>
      <c r="B305" s="84"/>
      <c r="C305" s="84"/>
      <c r="D305" s="105"/>
      <c r="E305" s="80"/>
      <c r="F305" s="81"/>
      <c r="G305" s="82"/>
      <c r="H305" s="82"/>
      <c r="I305" s="83"/>
    </row>
    <row r="306" spans="1:9" ht="20.100000000000001" customHeight="1" x14ac:dyDescent="0.25">
      <c r="A306" s="77">
        <v>301</v>
      </c>
      <c r="B306" s="84"/>
      <c r="C306" s="84"/>
      <c r="D306" s="105"/>
      <c r="E306" s="80"/>
      <c r="F306" s="81"/>
      <c r="G306" s="82"/>
      <c r="H306" s="82"/>
      <c r="I306" s="83"/>
    </row>
    <row r="307" spans="1:9" ht="20.100000000000001" customHeight="1" x14ac:dyDescent="0.25">
      <c r="A307" s="77">
        <v>302</v>
      </c>
      <c r="B307" s="84"/>
      <c r="C307" s="84"/>
      <c r="D307" s="105"/>
      <c r="E307" s="80"/>
      <c r="F307" s="81"/>
      <c r="G307" s="82"/>
      <c r="H307" s="82"/>
      <c r="I307" s="83"/>
    </row>
    <row r="308" spans="1:9" ht="20.100000000000001" customHeight="1" x14ac:dyDescent="0.25">
      <c r="A308" s="77">
        <v>303</v>
      </c>
      <c r="B308" s="84"/>
      <c r="C308" s="84"/>
      <c r="D308" s="105"/>
      <c r="E308" s="80"/>
      <c r="F308" s="81"/>
      <c r="G308" s="82"/>
      <c r="H308" s="82"/>
      <c r="I308" s="83"/>
    </row>
    <row r="309" spans="1:9" ht="20.100000000000001" customHeight="1" x14ac:dyDescent="0.25">
      <c r="A309" s="77">
        <v>304</v>
      </c>
      <c r="B309" s="84"/>
      <c r="C309" s="84"/>
      <c r="D309" s="105"/>
      <c r="E309" s="80"/>
      <c r="F309" s="81"/>
      <c r="G309" s="82"/>
      <c r="H309" s="82"/>
      <c r="I309" s="83"/>
    </row>
    <row r="310" spans="1:9" ht="20.100000000000001" customHeight="1" x14ac:dyDescent="0.25">
      <c r="A310" s="77">
        <v>305</v>
      </c>
      <c r="B310" s="84"/>
      <c r="C310" s="84"/>
      <c r="D310" s="105"/>
      <c r="E310" s="80"/>
      <c r="F310" s="81"/>
      <c r="G310" s="82"/>
      <c r="H310" s="82"/>
      <c r="I310" s="83"/>
    </row>
    <row r="311" spans="1:9" ht="20.100000000000001" customHeight="1" x14ac:dyDescent="0.25">
      <c r="A311" s="77">
        <v>306</v>
      </c>
      <c r="B311" s="84"/>
      <c r="C311" s="84"/>
      <c r="D311" s="105"/>
      <c r="E311" s="80"/>
      <c r="F311" s="81"/>
      <c r="G311" s="82"/>
      <c r="H311" s="82"/>
      <c r="I311" s="83"/>
    </row>
    <row r="312" spans="1:9" ht="20.100000000000001" customHeight="1" x14ac:dyDescent="0.25">
      <c r="A312" s="77">
        <v>307</v>
      </c>
      <c r="B312" s="84"/>
      <c r="C312" s="84"/>
      <c r="D312" s="105"/>
      <c r="E312" s="80"/>
      <c r="F312" s="81"/>
      <c r="G312" s="82"/>
      <c r="H312" s="82"/>
      <c r="I312" s="83"/>
    </row>
    <row r="313" spans="1:9" ht="20.100000000000001" customHeight="1" x14ac:dyDescent="0.25">
      <c r="A313" s="77">
        <v>308</v>
      </c>
      <c r="B313" s="84"/>
      <c r="C313" s="84"/>
      <c r="D313" s="105"/>
      <c r="E313" s="80"/>
      <c r="F313" s="81"/>
      <c r="G313" s="82"/>
      <c r="H313" s="82"/>
      <c r="I313" s="83"/>
    </row>
    <row r="314" spans="1:9" ht="20.100000000000001" customHeight="1" x14ac:dyDescent="0.25">
      <c r="A314" s="77">
        <v>309</v>
      </c>
      <c r="B314" s="84"/>
      <c r="C314" s="84"/>
      <c r="D314" s="105"/>
      <c r="E314" s="80"/>
      <c r="F314" s="81"/>
      <c r="G314" s="82"/>
      <c r="H314" s="82"/>
      <c r="I314" s="83"/>
    </row>
    <row r="315" spans="1:9" ht="20.100000000000001" customHeight="1" x14ac:dyDescent="0.25">
      <c r="A315" s="77">
        <v>310</v>
      </c>
      <c r="B315" s="84"/>
      <c r="C315" s="84"/>
      <c r="D315" s="105"/>
      <c r="E315" s="80"/>
      <c r="F315" s="81"/>
      <c r="G315" s="82"/>
      <c r="H315" s="82"/>
      <c r="I315" s="83"/>
    </row>
    <row r="316" spans="1:9" ht="20.100000000000001" customHeight="1" x14ac:dyDescent="0.25">
      <c r="A316" s="77">
        <v>311</v>
      </c>
      <c r="B316" s="84"/>
      <c r="C316" s="84"/>
      <c r="D316" s="105"/>
      <c r="E316" s="80"/>
      <c r="F316" s="81"/>
      <c r="G316" s="82"/>
      <c r="H316" s="82"/>
      <c r="I316" s="83"/>
    </row>
    <row r="317" spans="1:9" ht="20.100000000000001" customHeight="1" x14ac:dyDescent="0.25">
      <c r="A317" s="77">
        <v>312</v>
      </c>
      <c r="B317" s="84"/>
      <c r="C317" s="84"/>
      <c r="D317" s="105"/>
      <c r="E317" s="80"/>
      <c r="F317" s="81"/>
      <c r="G317" s="82"/>
      <c r="H317" s="82"/>
      <c r="I317" s="83"/>
    </row>
    <row r="318" spans="1:9" ht="20.100000000000001" customHeight="1" x14ac:dyDescent="0.25">
      <c r="A318" s="77">
        <v>313</v>
      </c>
      <c r="B318" s="84"/>
      <c r="C318" s="84"/>
      <c r="D318" s="105"/>
      <c r="E318" s="80"/>
      <c r="F318" s="81"/>
      <c r="G318" s="82"/>
      <c r="H318" s="82"/>
      <c r="I318" s="83"/>
    </row>
    <row r="319" spans="1:9" ht="20.100000000000001" customHeight="1" x14ac:dyDescent="0.25">
      <c r="A319" s="77">
        <v>314</v>
      </c>
      <c r="B319" s="84"/>
      <c r="C319" s="84"/>
      <c r="D319" s="105"/>
      <c r="E319" s="80"/>
      <c r="F319" s="81"/>
      <c r="G319" s="82"/>
      <c r="H319" s="82"/>
      <c r="I319" s="83"/>
    </row>
    <row r="320" spans="1:9" ht="20.100000000000001" customHeight="1" x14ac:dyDescent="0.25">
      <c r="A320" s="77">
        <v>315</v>
      </c>
      <c r="B320" s="84"/>
      <c r="C320" s="84"/>
      <c r="D320" s="105"/>
      <c r="E320" s="80"/>
      <c r="F320" s="81"/>
      <c r="G320" s="82"/>
      <c r="H320" s="82"/>
      <c r="I320" s="83"/>
    </row>
    <row r="321" spans="1:9" ht="20.100000000000001" customHeight="1" x14ac:dyDescent="0.25">
      <c r="A321" s="77">
        <v>316</v>
      </c>
      <c r="B321" s="84"/>
      <c r="C321" s="84"/>
      <c r="D321" s="105"/>
      <c r="E321" s="80"/>
      <c r="F321" s="81"/>
      <c r="G321" s="82"/>
      <c r="H321" s="82"/>
      <c r="I321" s="83"/>
    </row>
    <row r="322" spans="1:9" ht="20.100000000000001" customHeight="1" x14ac:dyDescent="0.25">
      <c r="A322" s="77">
        <v>317</v>
      </c>
      <c r="B322" s="84"/>
      <c r="C322" s="84"/>
      <c r="D322" s="105"/>
      <c r="E322" s="80"/>
      <c r="F322" s="81"/>
      <c r="G322" s="82"/>
      <c r="H322" s="82"/>
      <c r="I322" s="83"/>
    </row>
    <row r="323" spans="1:9" ht="20.100000000000001" customHeight="1" x14ac:dyDescent="0.25">
      <c r="A323" s="77">
        <v>318</v>
      </c>
      <c r="B323" s="84"/>
      <c r="C323" s="84"/>
      <c r="D323" s="105"/>
      <c r="E323" s="80"/>
      <c r="F323" s="81"/>
      <c r="G323" s="82"/>
      <c r="H323" s="82"/>
      <c r="I323" s="83"/>
    </row>
    <row r="324" spans="1:9" ht="20.100000000000001" customHeight="1" x14ac:dyDescent="0.25">
      <c r="A324" s="77">
        <v>319</v>
      </c>
      <c r="B324" s="84"/>
      <c r="C324" s="84"/>
      <c r="D324" s="105"/>
      <c r="E324" s="80"/>
      <c r="F324" s="81"/>
      <c r="G324" s="82"/>
      <c r="H324" s="82"/>
      <c r="I324" s="83"/>
    </row>
    <row r="325" spans="1:9" ht="20.100000000000001" customHeight="1" x14ac:dyDescent="0.25">
      <c r="A325" s="77">
        <v>320</v>
      </c>
      <c r="B325" s="84"/>
      <c r="C325" s="84"/>
      <c r="D325" s="105"/>
      <c r="E325" s="80"/>
      <c r="F325" s="81"/>
      <c r="G325" s="82"/>
      <c r="H325" s="82"/>
      <c r="I325" s="83"/>
    </row>
    <row r="326" spans="1:9" ht="20.100000000000001" customHeight="1" x14ac:dyDescent="0.25">
      <c r="A326" s="77">
        <v>321</v>
      </c>
      <c r="B326" s="84"/>
      <c r="C326" s="84"/>
      <c r="D326" s="105"/>
      <c r="E326" s="80"/>
      <c r="F326" s="81"/>
      <c r="G326" s="82"/>
      <c r="H326" s="82"/>
      <c r="I326" s="83"/>
    </row>
    <row r="327" spans="1:9" ht="20.100000000000001" customHeight="1" x14ac:dyDescent="0.25">
      <c r="A327" s="77">
        <v>322</v>
      </c>
      <c r="B327" s="84"/>
      <c r="C327" s="84"/>
      <c r="D327" s="105"/>
      <c r="E327" s="80"/>
      <c r="F327" s="81"/>
      <c r="G327" s="82"/>
      <c r="H327" s="82"/>
      <c r="I327" s="83"/>
    </row>
    <row r="328" spans="1:9" ht="20.100000000000001" customHeight="1" x14ac:dyDescent="0.25">
      <c r="A328" s="77">
        <v>323</v>
      </c>
      <c r="B328" s="84"/>
      <c r="C328" s="84"/>
      <c r="D328" s="105"/>
      <c r="E328" s="80"/>
      <c r="F328" s="81"/>
      <c r="G328" s="82"/>
      <c r="H328" s="82"/>
      <c r="I328" s="83"/>
    </row>
    <row r="329" spans="1:9" ht="20.100000000000001" customHeight="1" x14ac:dyDescent="0.25">
      <c r="A329" s="77">
        <v>324</v>
      </c>
      <c r="B329" s="84"/>
      <c r="C329" s="84"/>
      <c r="D329" s="105"/>
      <c r="E329" s="80"/>
      <c r="F329" s="81"/>
      <c r="G329" s="82"/>
      <c r="H329" s="82"/>
      <c r="I329" s="83"/>
    </row>
    <row r="330" spans="1:9" ht="20.100000000000001" customHeight="1" x14ac:dyDescent="0.25">
      <c r="A330" s="77">
        <v>325</v>
      </c>
      <c r="B330" s="84"/>
      <c r="C330" s="84"/>
      <c r="D330" s="105"/>
      <c r="E330" s="80"/>
      <c r="F330" s="81"/>
      <c r="G330" s="82"/>
      <c r="H330" s="82"/>
      <c r="I330" s="83"/>
    </row>
    <row r="331" spans="1:9" ht="20.100000000000001" customHeight="1" x14ac:dyDescent="0.25">
      <c r="A331" s="77">
        <v>326</v>
      </c>
      <c r="B331" s="84"/>
      <c r="C331" s="84"/>
      <c r="D331" s="105"/>
      <c r="E331" s="80"/>
      <c r="F331" s="81"/>
      <c r="G331" s="82"/>
      <c r="H331" s="82"/>
      <c r="I331" s="83"/>
    </row>
    <row r="332" spans="1:9" ht="20.100000000000001" customHeight="1" x14ac:dyDescent="0.25">
      <c r="A332" s="77">
        <v>327</v>
      </c>
      <c r="B332" s="84"/>
      <c r="C332" s="84"/>
      <c r="D332" s="105"/>
      <c r="E332" s="80"/>
      <c r="F332" s="81"/>
      <c r="G332" s="82"/>
      <c r="H332" s="82"/>
      <c r="I332" s="83"/>
    </row>
    <row r="333" spans="1:9" ht="20.100000000000001" customHeight="1" x14ac:dyDescent="0.25">
      <c r="A333" s="77">
        <v>328</v>
      </c>
      <c r="B333" s="84"/>
      <c r="C333" s="84"/>
      <c r="D333" s="105"/>
      <c r="E333" s="80"/>
      <c r="F333" s="81"/>
      <c r="G333" s="82"/>
      <c r="H333" s="82"/>
      <c r="I333" s="83"/>
    </row>
    <row r="334" spans="1:9" ht="20.100000000000001" customHeight="1" x14ac:dyDescent="0.25">
      <c r="A334" s="77">
        <v>329</v>
      </c>
      <c r="B334" s="84"/>
      <c r="C334" s="84"/>
      <c r="D334" s="105"/>
      <c r="E334" s="80"/>
      <c r="F334" s="81"/>
      <c r="G334" s="82"/>
      <c r="H334" s="82"/>
      <c r="I334" s="83"/>
    </row>
    <row r="335" spans="1:9" ht="20.100000000000001" customHeight="1" x14ac:dyDescent="0.25">
      <c r="A335" s="77">
        <v>330</v>
      </c>
      <c r="B335" s="84"/>
      <c r="C335" s="84"/>
      <c r="D335" s="105"/>
      <c r="E335" s="80"/>
      <c r="F335" s="81"/>
      <c r="G335" s="82"/>
      <c r="H335" s="82"/>
      <c r="I335" s="83"/>
    </row>
    <row r="336" spans="1:9" ht="20.100000000000001" customHeight="1" x14ac:dyDescent="0.25">
      <c r="A336" s="77">
        <v>331</v>
      </c>
      <c r="B336" s="84"/>
      <c r="C336" s="84"/>
      <c r="D336" s="105"/>
      <c r="E336" s="80"/>
      <c r="F336" s="81"/>
      <c r="G336" s="82"/>
      <c r="H336" s="82"/>
      <c r="I336" s="83"/>
    </row>
    <row r="337" spans="1:9" ht="20.100000000000001" customHeight="1" x14ac:dyDescent="0.25">
      <c r="A337" s="77">
        <v>332</v>
      </c>
      <c r="B337" s="84"/>
      <c r="C337" s="84"/>
      <c r="D337" s="105"/>
      <c r="E337" s="80"/>
      <c r="F337" s="81"/>
      <c r="G337" s="82"/>
      <c r="H337" s="82"/>
      <c r="I337" s="83"/>
    </row>
    <row r="338" spans="1:9" ht="20.100000000000001" customHeight="1" x14ac:dyDescent="0.25">
      <c r="A338" s="77">
        <v>333</v>
      </c>
      <c r="B338" s="84"/>
      <c r="C338" s="84"/>
      <c r="D338" s="105"/>
      <c r="E338" s="80"/>
      <c r="F338" s="81"/>
      <c r="G338" s="82"/>
      <c r="H338" s="82"/>
      <c r="I338" s="83"/>
    </row>
    <row r="339" spans="1:9" ht="20.100000000000001" customHeight="1" x14ac:dyDescent="0.25">
      <c r="A339" s="77">
        <v>334</v>
      </c>
      <c r="B339" s="84"/>
      <c r="C339" s="84"/>
      <c r="D339" s="105"/>
      <c r="E339" s="80"/>
      <c r="F339" s="81"/>
      <c r="G339" s="82"/>
      <c r="H339" s="82"/>
      <c r="I339" s="83"/>
    </row>
    <row r="340" spans="1:9" ht="20.100000000000001" customHeight="1" x14ac:dyDescent="0.25">
      <c r="A340" s="77">
        <v>335</v>
      </c>
      <c r="B340" s="84"/>
      <c r="C340" s="84"/>
      <c r="D340" s="105"/>
      <c r="E340" s="80"/>
      <c r="F340" s="81"/>
      <c r="G340" s="82"/>
      <c r="H340" s="82"/>
      <c r="I340" s="83"/>
    </row>
    <row r="341" spans="1:9" ht="20.100000000000001" customHeight="1" x14ac:dyDescent="0.25">
      <c r="A341" s="77">
        <v>336</v>
      </c>
      <c r="B341" s="84"/>
      <c r="C341" s="84"/>
      <c r="D341" s="105"/>
      <c r="E341" s="80"/>
      <c r="F341" s="81"/>
      <c r="G341" s="82"/>
      <c r="H341" s="82"/>
      <c r="I341" s="83"/>
    </row>
    <row r="342" spans="1:9" ht="20.100000000000001" customHeight="1" x14ac:dyDescent="0.25">
      <c r="A342" s="77">
        <v>337</v>
      </c>
      <c r="B342" s="84"/>
      <c r="C342" s="84"/>
      <c r="D342" s="105"/>
      <c r="E342" s="80"/>
      <c r="F342" s="81"/>
      <c r="G342" s="82"/>
      <c r="H342" s="82"/>
      <c r="I342" s="83"/>
    </row>
    <row r="343" spans="1:9" ht="20.100000000000001" customHeight="1" x14ac:dyDescent="0.25">
      <c r="A343" s="77">
        <v>338</v>
      </c>
      <c r="B343" s="84"/>
      <c r="C343" s="84"/>
      <c r="D343" s="105"/>
      <c r="E343" s="80"/>
      <c r="F343" s="81"/>
      <c r="G343" s="82"/>
      <c r="H343" s="82"/>
      <c r="I343" s="83"/>
    </row>
    <row r="344" spans="1:9" ht="20.100000000000001" customHeight="1" x14ac:dyDescent="0.25">
      <c r="A344" s="77">
        <v>339</v>
      </c>
      <c r="B344" s="84"/>
      <c r="C344" s="84"/>
      <c r="D344" s="105"/>
      <c r="E344" s="80"/>
      <c r="F344" s="81"/>
      <c r="G344" s="82"/>
      <c r="H344" s="82"/>
      <c r="I344" s="83"/>
    </row>
    <row r="345" spans="1:9" ht="20.100000000000001" customHeight="1" x14ac:dyDescent="0.25">
      <c r="A345" s="77">
        <v>340</v>
      </c>
      <c r="B345" s="84"/>
      <c r="C345" s="84"/>
      <c r="D345" s="105"/>
      <c r="E345" s="80"/>
      <c r="F345" s="81"/>
      <c r="G345" s="82"/>
      <c r="H345" s="82"/>
      <c r="I345" s="83"/>
    </row>
    <row r="346" spans="1:9" ht="20.100000000000001" customHeight="1" x14ac:dyDescent="0.25">
      <c r="A346" s="77">
        <v>341</v>
      </c>
      <c r="B346" s="84"/>
      <c r="C346" s="84"/>
      <c r="D346" s="105"/>
      <c r="E346" s="80"/>
      <c r="F346" s="81"/>
      <c r="G346" s="82"/>
      <c r="H346" s="82"/>
      <c r="I346" s="83"/>
    </row>
    <row r="347" spans="1:9" ht="20.100000000000001" customHeight="1" x14ac:dyDescent="0.25">
      <c r="A347" s="77">
        <v>342</v>
      </c>
      <c r="B347" s="84"/>
      <c r="C347" s="84"/>
      <c r="D347" s="105"/>
      <c r="E347" s="80"/>
      <c r="F347" s="81"/>
      <c r="G347" s="82"/>
      <c r="H347" s="82"/>
      <c r="I347" s="83"/>
    </row>
    <row r="348" spans="1:9" ht="20.100000000000001" customHeight="1" x14ac:dyDescent="0.25">
      <c r="A348" s="77">
        <v>343</v>
      </c>
      <c r="B348" s="84"/>
      <c r="C348" s="84"/>
      <c r="D348" s="105"/>
      <c r="E348" s="80"/>
      <c r="F348" s="81"/>
      <c r="G348" s="82"/>
      <c r="H348" s="82"/>
      <c r="I348" s="83"/>
    </row>
    <row r="349" spans="1:9" ht="20.100000000000001" customHeight="1" x14ac:dyDescent="0.25">
      <c r="A349" s="77">
        <v>344</v>
      </c>
      <c r="B349" s="84"/>
      <c r="C349" s="84"/>
      <c r="D349" s="105"/>
      <c r="E349" s="80"/>
      <c r="F349" s="81"/>
      <c r="G349" s="82"/>
      <c r="H349" s="82"/>
      <c r="I349" s="83"/>
    </row>
    <row r="350" spans="1:9" ht="20.100000000000001" customHeight="1" x14ac:dyDescent="0.25">
      <c r="A350" s="77">
        <v>345</v>
      </c>
      <c r="B350" s="84"/>
      <c r="C350" s="84"/>
      <c r="D350" s="105"/>
      <c r="E350" s="80"/>
      <c r="F350" s="81"/>
      <c r="G350" s="82"/>
      <c r="H350" s="82"/>
      <c r="I350" s="83"/>
    </row>
    <row r="351" spans="1:9" ht="20.100000000000001" customHeight="1" x14ac:dyDescent="0.25">
      <c r="A351" s="77">
        <v>346</v>
      </c>
      <c r="B351" s="84"/>
      <c r="C351" s="84"/>
      <c r="D351" s="105"/>
      <c r="E351" s="80"/>
      <c r="F351" s="81"/>
      <c r="G351" s="82"/>
      <c r="H351" s="82"/>
      <c r="I351" s="83"/>
    </row>
    <row r="352" spans="1:9" ht="20.100000000000001" customHeight="1" x14ac:dyDescent="0.25">
      <c r="A352" s="77">
        <v>347</v>
      </c>
      <c r="B352" s="84"/>
      <c r="C352" s="84"/>
      <c r="D352" s="105"/>
      <c r="E352" s="80"/>
      <c r="F352" s="81"/>
      <c r="G352" s="82"/>
      <c r="H352" s="82"/>
      <c r="I352" s="83"/>
    </row>
    <row r="353" spans="1:9" ht="20.100000000000001" customHeight="1" x14ac:dyDescent="0.25">
      <c r="A353" s="77">
        <v>348</v>
      </c>
      <c r="B353" s="84"/>
      <c r="C353" s="84"/>
      <c r="D353" s="105"/>
      <c r="E353" s="80"/>
      <c r="F353" s="81"/>
      <c r="G353" s="82"/>
      <c r="H353" s="82"/>
      <c r="I353" s="83"/>
    </row>
    <row r="354" spans="1:9" ht="20.100000000000001" customHeight="1" x14ac:dyDescent="0.25">
      <c r="A354" s="77">
        <v>349</v>
      </c>
      <c r="B354" s="84"/>
      <c r="C354" s="84"/>
      <c r="D354" s="105"/>
      <c r="E354" s="80"/>
      <c r="F354" s="81"/>
      <c r="G354" s="82"/>
      <c r="H354" s="82"/>
      <c r="I354" s="83"/>
    </row>
    <row r="355" spans="1:9" ht="20.100000000000001" customHeight="1" x14ac:dyDescent="0.25">
      <c r="A355" s="77">
        <v>350</v>
      </c>
      <c r="B355" s="84"/>
      <c r="C355" s="84"/>
      <c r="D355" s="105"/>
      <c r="E355" s="80"/>
      <c r="F355" s="81"/>
      <c r="G355" s="82"/>
      <c r="H355" s="82"/>
      <c r="I355" s="83"/>
    </row>
    <row r="356" spans="1:9" ht="20.100000000000001" customHeight="1" x14ac:dyDescent="0.25">
      <c r="A356" s="77">
        <v>351</v>
      </c>
      <c r="B356" s="84"/>
      <c r="C356" s="84"/>
      <c r="D356" s="105"/>
      <c r="E356" s="80"/>
      <c r="F356" s="81"/>
      <c r="G356" s="82"/>
      <c r="H356" s="82"/>
      <c r="I356" s="83"/>
    </row>
    <row r="357" spans="1:9" ht="20.100000000000001" customHeight="1" x14ac:dyDescent="0.25">
      <c r="A357" s="77">
        <v>352</v>
      </c>
      <c r="B357" s="84"/>
      <c r="C357" s="84"/>
      <c r="D357" s="105"/>
      <c r="E357" s="80"/>
      <c r="F357" s="81"/>
      <c r="G357" s="82"/>
      <c r="H357" s="82"/>
      <c r="I357" s="83"/>
    </row>
    <row r="358" spans="1:9" ht="20.100000000000001" customHeight="1" x14ac:dyDescent="0.25">
      <c r="A358" s="77">
        <v>353</v>
      </c>
      <c r="B358" s="84"/>
      <c r="C358" s="84"/>
      <c r="D358" s="105"/>
      <c r="E358" s="80"/>
      <c r="F358" s="81"/>
      <c r="G358" s="82"/>
      <c r="H358" s="82"/>
      <c r="I358" s="83"/>
    </row>
    <row r="359" spans="1:9" ht="20.100000000000001" customHeight="1" x14ac:dyDescent="0.25">
      <c r="A359" s="77">
        <v>354</v>
      </c>
      <c r="B359" s="84"/>
      <c r="C359" s="84"/>
      <c r="D359" s="105"/>
      <c r="E359" s="80"/>
      <c r="F359" s="81"/>
      <c r="G359" s="82"/>
      <c r="H359" s="82"/>
      <c r="I359" s="83"/>
    </row>
    <row r="360" spans="1:9" ht="20.100000000000001" customHeight="1" x14ac:dyDescent="0.25">
      <c r="A360" s="77">
        <v>355</v>
      </c>
      <c r="B360" s="84"/>
      <c r="C360" s="84"/>
      <c r="D360" s="105"/>
      <c r="E360" s="80"/>
      <c r="F360" s="81"/>
      <c r="G360" s="82"/>
      <c r="H360" s="82"/>
      <c r="I360" s="83"/>
    </row>
    <row r="361" spans="1:9" ht="20.100000000000001" customHeight="1" x14ac:dyDescent="0.25">
      <c r="A361" s="77">
        <v>356</v>
      </c>
      <c r="B361" s="84"/>
      <c r="C361" s="84"/>
      <c r="D361" s="105"/>
      <c r="E361" s="80"/>
      <c r="F361" s="81"/>
      <c r="G361" s="82"/>
      <c r="H361" s="82"/>
      <c r="I361" s="83"/>
    </row>
    <row r="362" spans="1:9" ht="20.100000000000001" customHeight="1" x14ac:dyDescent="0.25">
      <c r="A362" s="77">
        <v>357</v>
      </c>
      <c r="B362" s="84"/>
      <c r="C362" s="84"/>
      <c r="D362" s="105"/>
      <c r="E362" s="80"/>
      <c r="F362" s="81"/>
      <c r="G362" s="82"/>
      <c r="H362" s="82"/>
      <c r="I362" s="83"/>
    </row>
    <row r="363" spans="1:9" ht="20.100000000000001" customHeight="1" x14ac:dyDescent="0.25">
      <c r="A363" s="77">
        <v>358</v>
      </c>
      <c r="B363" s="84"/>
      <c r="C363" s="84"/>
      <c r="D363" s="105"/>
      <c r="E363" s="80"/>
      <c r="F363" s="81"/>
      <c r="G363" s="82"/>
      <c r="H363" s="82"/>
      <c r="I363" s="83"/>
    </row>
    <row r="364" spans="1:9" ht="20.100000000000001" customHeight="1" x14ac:dyDescent="0.25">
      <c r="A364" s="77">
        <v>359</v>
      </c>
      <c r="B364" s="84"/>
      <c r="C364" s="84"/>
      <c r="D364" s="105"/>
      <c r="E364" s="80"/>
      <c r="F364" s="81"/>
      <c r="G364" s="82"/>
      <c r="H364" s="82"/>
      <c r="I364" s="83"/>
    </row>
    <row r="365" spans="1:9" ht="20.100000000000001" customHeight="1" x14ac:dyDescent="0.25">
      <c r="A365" s="77">
        <v>360</v>
      </c>
      <c r="B365" s="84"/>
      <c r="C365" s="84"/>
      <c r="D365" s="105"/>
      <c r="E365" s="80"/>
      <c r="F365" s="81"/>
      <c r="G365" s="82"/>
      <c r="H365" s="82"/>
      <c r="I365" s="83"/>
    </row>
    <row r="366" spans="1:9" ht="20.100000000000001" customHeight="1" x14ac:dyDescent="0.25">
      <c r="A366" s="77">
        <v>361</v>
      </c>
      <c r="B366" s="84"/>
      <c r="C366" s="84"/>
      <c r="D366" s="105"/>
      <c r="E366" s="80"/>
      <c r="F366" s="81"/>
      <c r="G366" s="82"/>
      <c r="H366" s="82"/>
      <c r="I366" s="83"/>
    </row>
    <row r="367" spans="1:9" ht="20.100000000000001" customHeight="1" x14ac:dyDescent="0.25">
      <c r="A367" s="77">
        <v>362</v>
      </c>
      <c r="B367" s="84"/>
      <c r="C367" s="84"/>
      <c r="D367" s="105"/>
      <c r="E367" s="80"/>
      <c r="F367" s="81"/>
      <c r="G367" s="82"/>
      <c r="H367" s="82"/>
      <c r="I367" s="83"/>
    </row>
    <row r="368" spans="1:9" ht="20.100000000000001" customHeight="1" x14ac:dyDescent="0.25">
      <c r="A368" s="77">
        <v>363</v>
      </c>
      <c r="B368" s="84"/>
      <c r="C368" s="84"/>
      <c r="D368" s="105"/>
      <c r="E368" s="80"/>
      <c r="F368" s="81"/>
      <c r="G368" s="82"/>
      <c r="H368" s="82"/>
      <c r="I368" s="83"/>
    </row>
    <row r="369" spans="1:9" ht="20.100000000000001" customHeight="1" x14ac:dyDescent="0.25">
      <c r="A369" s="77">
        <v>364</v>
      </c>
      <c r="B369" s="84"/>
      <c r="C369" s="84"/>
      <c r="D369" s="105"/>
      <c r="E369" s="80"/>
      <c r="F369" s="81"/>
      <c r="G369" s="82"/>
      <c r="H369" s="82"/>
      <c r="I369" s="83"/>
    </row>
    <row r="370" spans="1:9" ht="20.100000000000001" customHeight="1" x14ac:dyDescent="0.25">
      <c r="A370" s="77">
        <v>365</v>
      </c>
      <c r="B370" s="84"/>
      <c r="C370" s="84"/>
      <c r="D370" s="105"/>
      <c r="E370" s="80"/>
      <c r="F370" s="81"/>
      <c r="G370" s="82"/>
      <c r="H370" s="82"/>
      <c r="I370" s="83"/>
    </row>
    <row r="371" spans="1:9" ht="20.100000000000001" customHeight="1" x14ac:dyDescent="0.25">
      <c r="A371" s="77">
        <v>366</v>
      </c>
      <c r="B371" s="84"/>
      <c r="C371" s="84"/>
      <c r="D371" s="105"/>
      <c r="E371" s="80"/>
      <c r="F371" s="81"/>
      <c r="G371" s="82"/>
      <c r="H371" s="82"/>
      <c r="I371" s="83"/>
    </row>
    <row r="372" spans="1:9" ht="20.100000000000001" customHeight="1" x14ac:dyDescent="0.25">
      <c r="A372" s="77">
        <v>367</v>
      </c>
      <c r="B372" s="84"/>
      <c r="C372" s="84"/>
      <c r="D372" s="105"/>
      <c r="E372" s="80"/>
      <c r="F372" s="81"/>
      <c r="G372" s="82"/>
      <c r="H372" s="82"/>
      <c r="I372" s="83"/>
    </row>
    <row r="373" spans="1:9" ht="20.100000000000001" customHeight="1" x14ac:dyDescent="0.25">
      <c r="A373" s="77">
        <v>368</v>
      </c>
      <c r="B373" s="84"/>
      <c r="C373" s="84"/>
      <c r="D373" s="105"/>
      <c r="E373" s="80"/>
      <c r="F373" s="81"/>
      <c r="G373" s="82"/>
      <c r="H373" s="82"/>
      <c r="I373" s="83"/>
    </row>
    <row r="374" spans="1:9" ht="20.100000000000001" customHeight="1" x14ac:dyDescent="0.25">
      <c r="A374" s="77">
        <v>369</v>
      </c>
      <c r="B374" s="84"/>
      <c r="C374" s="84"/>
      <c r="D374" s="105"/>
      <c r="E374" s="80"/>
      <c r="F374" s="81"/>
      <c r="G374" s="82"/>
      <c r="H374" s="82"/>
      <c r="I374" s="83"/>
    </row>
    <row r="375" spans="1:9" ht="20.100000000000001" customHeight="1" x14ac:dyDescent="0.25">
      <c r="A375" s="77">
        <v>370</v>
      </c>
      <c r="B375" s="84"/>
      <c r="C375" s="84"/>
      <c r="D375" s="105"/>
      <c r="E375" s="80"/>
      <c r="F375" s="81"/>
      <c r="G375" s="82"/>
      <c r="H375" s="82"/>
      <c r="I375" s="83"/>
    </row>
    <row r="376" spans="1:9" ht="20.100000000000001" customHeight="1" x14ac:dyDescent="0.25">
      <c r="A376" s="77">
        <v>371</v>
      </c>
      <c r="B376" s="84"/>
      <c r="C376" s="84"/>
      <c r="D376" s="105"/>
      <c r="E376" s="80"/>
      <c r="F376" s="81"/>
      <c r="G376" s="82"/>
      <c r="H376" s="82"/>
      <c r="I376" s="83"/>
    </row>
    <row r="377" spans="1:9" ht="20.100000000000001" customHeight="1" x14ac:dyDescent="0.25">
      <c r="A377" s="77">
        <v>372</v>
      </c>
      <c r="B377" s="84"/>
      <c r="C377" s="84"/>
      <c r="D377" s="105"/>
      <c r="E377" s="80"/>
      <c r="F377" s="81"/>
      <c r="G377" s="82"/>
      <c r="H377" s="82"/>
      <c r="I377" s="83"/>
    </row>
    <row r="378" spans="1:9" ht="20.100000000000001" customHeight="1" x14ac:dyDescent="0.25">
      <c r="A378" s="77">
        <v>373</v>
      </c>
      <c r="B378" s="84"/>
      <c r="C378" s="84"/>
      <c r="D378" s="105"/>
      <c r="E378" s="80"/>
      <c r="F378" s="81"/>
      <c r="G378" s="82"/>
      <c r="H378" s="82"/>
      <c r="I378" s="83"/>
    </row>
    <row r="379" spans="1:9" ht="20.100000000000001" customHeight="1" x14ac:dyDescent="0.25">
      <c r="A379" s="77">
        <v>374</v>
      </c>
      <c r="B379" s="84"/>
      <c r="C379" s="84"/>
      <c r="D379" s="105"/>
      <c r="E379" s="80"/>
      <c r="F379" s="81"/>
      <c r="G379" s="82"/>
      <c r="H379" s="82"/>
      <c r="I379" s="83"/>
    </row>
    <row r="380" spans="1:9" ht="20.100000000000001" customHeight="1" x14ac:dyDescent="0.25">
      <c r="A380" s="77">
        <v>375</v>
      </c>
      <c r="B380" s="84"/>
      <c r="C380" s="84"/>
      <c r="D380" s="105"/>
      <c r="E380" s="80"/>
      <c r="F380" s="81"/>
      <c r="G380" s="82"/>
      <c r="H380" s="82"/>
      <c r="I380" s="83"/>
    </row>
    <row r="381" spans="1:9" ht="20.100000000000001" customHeight="1" x14ac:dyDescent="0.25">
      <c r="A381" s="77">
        <v>376</v>
      </c>
      <c r="B381" s="84"/>
      <c r="C381" s="84"/>
      <c r="D381" s="105"/>
      <c r="E381" s="80"/>
      <c r="F381" s="81"/>
      <c r="G381" s="82"/>
      <c r="H381" s="82"/>
      <c r="I381" s="83"/>
    </row>
    <row r="382" spans="1:9" ht="20.100000000000001" customHeight="1" x14ac:dyDescent="0.25">
      <c r="A382" s="77">
        <v>377</v>
      </c>
      <c r="B382" s="84"/>
      <c r="C382" s="84"/>
      <c r="D382" s="105"/>
      <c r="E382" s="80"/>
      <c r="F382" s="81"/>
      <c r="G382" s="82"/>
      <c r="H382" s="82"/>
      <c r="I382" s="83"/>
    </row>
    <row r="383" spans="1:9" ht="20.100000000000001" customHeight="1" x14ac:dyDescent="0.25">
      <c r="A383" s="77">
        <v>378</v>
      </c>
      <c r="B383" s="84"/>
      <c r="C383" s="84"/>
      <c r="D383" s="105"/>
      <c r="E383" s="80"/>
      <c r="F383" s="81"/>
      <c r="G383" s="82"/>
      <c r="H383" s="82"/>
      <c r="I383" s="83"/>
    </row>
    <row r="384" spans="1:9" ht="20.100000000000001" customHeight="1" x14ac:dyDescent="0.25">
      <c r="A384" s="77">
        <v>379</v>
      </c>
      <c r="B384" s="84"/>
      <c r="C384" s="84"/>
      <c r="D384" s="105"/>
      <c r="E384" s="80"/>
      <c r="F384" s="81"/>
      <c r="G384" s="82"/>
      <c r="H384" s="82"/>
      <c r="I384" s="83"/>
    </row>
    <row r="385" spans="1:9" ht="20.100000000000001" customHeight="1" x14ac:dyDescent="0.25">
      <c r="A385" s="77">
        <v>380</v>
      </c>
      <c r="B385" s="84"/>
      <c r="C385" s="84"/>
      <c r="D385" s="105"/>
      <c r="E385" s="80"/>
      <c r="F385" s="81"/>
      <c r="G385" s="82"/>
      <c r="H385" s="82"/>
      <c r="I385" s="83"/>
    </row>
    <row r="386" spans="1:9" ht="20.100000000000001" customHeight="1" x14ac:dyDescent="0.25">
      <c r="A386" s="77">
        <v>381</v>
      </c>
      <c r="B386" s="84"/>
      <c r="C386" s="84"/>
      <c r="D386" s="105"/>
      <c r="E386" s="80"/>
      <c r="F386" s="81"/>
      <c r="G386" s="82"/>
      <c r="H386" s="82"/>
      <c r="I386" s="83"/>
    </row>
    <row r="387" spans="1:9" ht="20.100000000000001" customHeight="1" x14ac:dyDescent="0.25">
      <c r="A387" s="77">
        <v>382</v>
      </c>
      <c r="B387" s="84"/>
      <c r="C387" s="84"/>
      <c r="D387" s="105"/>
      <c r="E387" s="80"/>
      <c r="F387" s="81"/>
      <c r="G387" s="82"/>
      <c r="H387" s="82"/>
      <c r="I387" s="83"/>
    </row>
    <row r="388" spans="1:9" ht="20.100000000000001" customHeight="1" x14ac:dyDescent="0.25">
      <c r="A388" s="77">
        <v>383</v>
      </c>
      <c r="B388" s="84"/>
      <c r="C388" s="84"/>
      <c r="D388" s="105"/>
      <c r="E388" s="80"/>
      <c r="F388" s="81"/>
      <c r="G388" s="82"/>
      <c r="H388" s="82"/>
      <c r="I388" s="83"/>
    </row>
    <row r="389" spans="1:9" ht="20.100000000000001" customHeight="1" x14ac:dyDescent="0.25">
      <c r="A389" s="77">
        <v>384</v>
      </c>
      <c r="B389" s="84"/>
      <c r="C389" s="84"/>
      <c r="D389" s="105"/>
      <c r="E389" s="80"/>
      <c r="F389" s="81"/>
      <c r="G389" s="82"/>
      <c r="H389" s="82"/>
      <c r="I389" s="83"/>
    </row>
    <row r="390" spans="1:9" ht="20.100000000000001" customHeight="1" x14ac:dyDescent="0.25">
      <c r="A390" s="77">
        <v>385</v>
      </c>
      <c r="B390" s="84"/>
      <c r="C390" s="84"/>
      <c r="D390" s="105"/>
      <c r="E390" s="80"/>
      <c r="F390" s="81"/>
      <c r="G390" s="82"/>
      <c r="H390" s="82"/>
      <c r="I390" s="83"/>
    </row>
    <row r="391" spans="1:9" ht="20.100000000000001" customHeight="1" x14ac:dyDescent="0.25">
      <c r="A391" s="77">
        <v>386</v>
      </c>
      <c r="B391" s="84"/>
      <c r="C391" s="84"/>
      <c r="D391" s="105"/>
      <c r="E391" s="80"/>
      <c r="F391" s="81"/>
      <c r="G391" s="82"/>
      <c r="H391" s="82"/>
      <c r="I391" s="83"/>
    </row>
    <row r="392" spans="1:9" ht="20.100000000000001" customHeight="1" x14ac:dyDescent="0.25">
      <c r="A392" s="77">
        <v>387</v>
      </c>
      <c r="B392" s="84"/>
      <c r="C392" s="84"/>
      <c r="D392" s="105"/>
      <c r="E392" s="80"/>
      <c r="F392" s="81"/>
      <c r="G392" s="82"/>
      <c r="H392" s="82"/>
      <c r="I392" s="83"/>
    </row>
    <row r="393" spans="1:9" ht="20.100000000000001" customHeight="1" x14ac:dyDescent="0.25">
      <c r="A393" s="77">
        <v>388</v>
      </c>
      <c r="B393" s="84"/>
      <c r="C393" s="84"/>
      <c r="D393" s="105"/>
      <c r="E393" s="80"/>
      <c r="F393" s="81"/>
      <c r="G393" s="82"/>
      <c r="H393" s="82"/>
      <c r="I393" s="83"/>
    </row>
    <row r="394" spans="1:9" ht="20.100000000000001" customHeight="1" x14ac:dyDescent="0.25">
      <c r="A394" s="77">
        <v>389</v>
      </c>
      <c r="B394" s="84"/>
      <c r="C394" s="84"/>
      <c r="D394" s="105"/>
      <c r="E394" s="80"/>
      <c r="F394" s="81"/>
      <c r="G394" s="82"/>
      <c r="H394" s="82"/>
      <c r="I394" s="83"/>
    </row>
    <row r="395" spans="1:9" ht="20.100000000000001" customHeight="1" x14ac:dyDescent="0.25">
      <c r="A395" s="77">
        <v>390</v>
      </c>
      <c r="B395" s="84"/>
      <c r="C395" s="84"/>
      <c r="D395" s="105"/>
      <c r="E395" s="80"/>
      <c r="F395" s="81"/>
      <c r="G395" s="82"/>
      <c r="H395" s="82"/>
      <c r="I395" s="83"/>
    </row>
    <row r="396" spans="1:9" ht="20.100000000000001" customHeight="1" x14ac:dyDescent="0.25">
      <c r="A396" s="77">
        <v>391</v>
      </c>
      <c r="B396" s="84"/>
      <c r="C396" s="84"/>
      <c r="D396" s="105"/>
      <c r="E396" s="80"/>
      <c r="F396" s="81"/>
      <c r="G396" s="82"/>
      <c r="H396" s="82"/>
      <c r="I396" s="83"/>
    </row>
    <row r="397" spans="1:9" ht="20.100000000000001" customHeight="1" x14ac:dyDescent="0.25">
      <c r="A397" s="77">
        <v>392</v>
      </c>
      <c r="B397" s="84"/>
      <c r="C397" s="84"/>
      <c r="D397" s="105"/>
      <c r="E397" s="80"/>
      <c r="F397" s="81"/>
      <c r="G397" s="82"/>
      <c r="H397" s="82"/>
      <c r="I397" s="83"/>
    </row>
    <row r="398" spans="1:9" ht="20.100000000000001" customHeight="1" x14ac:dyDescent="0.25">
      <c r="A398" s="77">
        <v>393</v>
      </c>
      <c r="B398" s="84"/>
      <c r="C398" s="84"/>
      <c r="D398" s="105"/>
      <c r="E398" s="80"/>
      <c r="F398" s="81"/>
      <c r="G398" s="82"/>
      <c r="H398" s="82"/>
      <c r="I398" s="83"/>
    </row>
    <row r="399" spans="1:9" ht="20.100000000000001" customHeight="1" x14ac:dyDescent="0.25">
      <c r="A399" s="77">
        <v>394</v>
      </c>
      <c r="B399" s="84"/>
      <c r="C399" s="84"/>
      <c r="D399" s="105"/>
      <c r="E399" s="80"/>
      <c r="F399" s="81"/>
      <c r="G399" s="82"/>
      <c r="H399" s="82"/>
      <c r="I399" s="83"/>
    </row>
    <row r="400" spans="1:9" ht="20.100000000000001" customHeight="1" x14ac:dyDescent="0.25">
      <c r="A400" s="77">
        <v>395</v>
      </c>
      <c r="B400" s="84"/>
      <c r="C400" s="84"/>
      <c r="D400" s="105"/>
      <c r="E400" s="80"/>
      <c r="F400" s="81"/>
      <c r="G400" s="82"/>
      <c r="H400" s="82"/>
      <c r="I400" s="83"/>
    </row>
    <row r="401" spans="1:9" ht="20.100000000000001" customHeight="1" x14ac:dyDescent="0.25">
      <c r="A401" s="77">
        <v>396</v>
      </c>
      <c r="B401" s="84"/>
      <c r="C401" s="84"/>
      <c r="D401" s="105"/>
      <c r="E401" s="80"/>
      <c r="F401" s="81"/>
      <c r="G401" s="82"/>
      <c r="H401" s="82"/>
      <c r="I401" s="83"/>
    </row>
    <row r="402" spans="1:9" ht="20.100000000000001" customHeight="1" x14ac:dyDescent="0.25">
      <c r="A402" s="77">
        <v>397</v>
      </c>
      <c r="B402" s="84"/>
      <c r="C402" s="84"/>
      <c r="D402" s="105"/>
      <c r="E402" s="80"/>
      <c r="F402" s="81"/>
      <c r="G402" s="82"/>
      <c r="H402" s="82"/>
      <c r="I402" s="83"/>
    </row>
    <row r="403" spans="1:9" ht="20.100000000000001" customHeight="1" x14ac:dyDescent="0.25">
      <c r="A403" s="77">
        <v>398</v>
      </c>
      <c r="B403" s="84"/>
      <c r="C403" s="84"/>
      <c r="D403" s="105"/>
      <c r="E403" s="80"/>
      <c r="F403" s="81"/>
      <c r="G403" s="82"/>
      <c r="H403" s="82"/>
      <c r="I403" s="83"/>
    </row>
    <row r="404" spans="1:9" ht="20.100000000000001" customHeight="1" x14ac:dyDescent="0.25">
      <c r="A404" s="77">
        <v>399</v>
      </c>
      <c r="B404" s="84"/>
      <c r="C404" s="84"/>
      <c r="D404" s="105"/>
      <c r="E404" s="80"/>
      <c r="F404" s="81"/>
      <c r="G404" s="82"/>
      <c r="H404" s="82"/>
      <c r="I404" s="83"/>
    </row>
    <row r="405" spans="1:9" ht="20.100000000000001" customHeight="1" x14ac:dyDescent="0.25">
      <c r="A405" s="77">
        <v>400</v>
      </c>
      <c r="B405" s="84"/>
      <c r="C405" s="84"/>
      <c r="D405" s="105"/>
      <c r="E405" s="80"/>
      <c r="F405" s="81"/>
      <c r="G405" s="82"/>
      <c r="H405" s="82"/>
      <c r="I405" s="83"/>
    </row>
    <row r="406" spans="1:9" ht="20.100000000000001" customHeight="1" x14ac:dyDescent="0.25">
      <c r="A406" s="77">
        <v>401</v>
      </c>
      <c r="B406" s="84"/>
      <c r="C406" s="84"/>
      <c r="D406" s="105"/>
      <c r="E406" s="80"/>
      <c r="F406" s="81"/>
      <c r="G406" s="82"/>
      <c r="H406" s="82"/>
      <c r="I406" s="83"/>
    </row>
    <row r="407" spans="1:9" ht="20.100000000000001" customHeight="1" x14ac:dyDescent="0.25">
      <c r="A407" s="77">
        <v>402</v>
      </c>
      <c r="B407" s="84"/>
      <c r="C407" s="84"/>
      <c r="D407" s="105"/>
      <c r="E407" s="80"/>
      <c r="F407" s="81"/>
      <c r="G407" s="82"/>
      <c r="H407" s="82"/>
      <c r="I407" s="83"/>
    </row>
    <row r="408" spans="1:9" ht="20.100000000000001" customHeight="1" x14ac:dyDescent="0.25">
      <c r="A408" s="77">
        <v>403</v>
      </c>
      <c r="B408" s="84"/>
      <c r="C408" s="84"/>
      <c r="D408" s="105"/>
      <c r="E408" s="80"/>
      <c r="F408" s="81"/>
      <c r="G408" s="82"/>
      <c r="H408" s="82"/>
      <c r="I408" s="83"/>
    </row>
    <row r="409" spans="1:9" ht="20.100000000000001" customHeight="1" x14ac:dyDescent="0.25">
      <c r="A409" s="77">
        <v>404</v>
      </c>
      <c r="B409" s="84"/>
      <c r="C409" s="84"/>
      <c r="D409" s="105"/>
      <c r="E409" s="80"/>
      <c r="F409" s="81"/>
      <c r="G409" s="82"/>
      <c r="H409" s="82"/>
      <c r="I409" s="83"/>
    </row>
    <row r="410" spans="1:9" ht="20.100000000000001" customHeight="1" x14ac:dyDescent="0.25">
      <c r="A410" s="77">
        <v>405</v>
      </c>
      <c r="B410" s="84"/>
      <c r="C410" s="84"/>
      <c r="D410" s="105"/>
      <c r="E410" s="80"/>
      <c r="F410" s="81"/>
      <c r="G410" s="82"/>
      <c r="H410" s="82"/>
      <c r="I410" s="83"/>
    </row>
    <row r="411" spans="1:9" ht="20.100000000000001" customHeight="1" x14ac:dyDescent="0.25">
      <c r="A411" s="77">
        <v>406</v>
      </c>
      <c r="B411" s="84"/>
      <c r="C411" s="84"/>
      <c r="D411" s="105"/>
      <c r="E411" s="80"/>
      <c r="F411" s="81"/>
      <c r="G411" s="82"/>
      <c r="H411" s="82"/>
      <c r="I411" s="83"/>
    </row>
    <row r="412" spans="1:9" ht="20.100000000000001" customHeight="1" x14ac:dyDescent="0.25">
      <c r="A412" s="77">
        <v>407</v>
      </c>
      <c r="B412" s="84"/>
      <c r="C412" s="84"/>
      <c r="D412" s="105"/>
      <c r="E412" s="80"/>
      <c r="F412" s="81"/>
      <c r="G412" s="82"/>
      <c r="H412" s="82"/>
      <c r="I412" s="83"/>
    </row>
    <row r="413" spans="1:9" ht="20.100000000000001" customHeight="1" x14ac:dyDescent="0.25">
      <c r="A413" s="77">
        <v>408</v>
      </c>
      <c r="B413" s="84"/>
      <c r="C413" s="84"/>
      <c r="D413" s="105"/>
      <c r="E413" s="80"/>
      <c r="F413" s="81"/>
      <c r="G413" s="82"/>
      <c r="H413" s="82"/>
      <c r="I413" s="83"/>
    </row>
    <row r="414" spans="1:9" ht="20.100000000000001" customHeight="1" x14ac:dyDescent="0.25">
      <c r="A414" s="77">
        <v>409</v>
      </c>
      <c r="B414" s="84"/>
      <c r="C414" s="84"/>
      <c r="D414" s="105"/>
      <c r="E414" s="80"/>
      <c r="F414" s="81"/>
      <c r="G414" s="82"/>
      <c r="H414" s="82"/>
      <c r="I414" s="83"/>
    </row>
    <row r="415" spans="1:9" ht="20.100000000000001" customHeight="1" x14ac:dyDescent="0.25">
      <c r="A415" s="77">
        <v>410</v>
      </c>
      <c r="B415" s="84"/>
      <c r="C415" s="84"/>
      <c r="D415" s="105"/>
      <c r="E415" s="80"/>
      <c r="F415" s="81"/>
      <c r="G415" s="82"/>
      <c r="H415" s="82"/>
      <c r="I415" s="83"/>
    </row>
    <row r="416" spans="1:9" ht="20.100000000000001" customHeight="1" x14ac:dyDescent="0.25">
      <c r="A416" s="77">
        <v>411</v>
      </c>
      <c r="B416" s="84"/>
      <c r="C416" s="84"/>
      <c r="D416" s="105"/>
      <c r="E416" s="80"/>
      <c r="F416" s="81"/>
      <c r="G416" s="82"/>
      <c r="H416" s="82"/>
      <c r="I416" s="83"/>
    </row>
    <row r="417" spans="1:9" ht="20.100000000000001" customHeight="1" x14ac:dyDescent="0.25">
      <c r="A417" s="77">
        <v>412</v>
      </c>
      <c r="B417" s="84"/>
      <c r="C417" s="84"/>
      <c r="D417" s="105"/>
      <c r="E417" s="80"/>
      <c r="F417" s="81"/>
      <c r="G417" s="82"/>
      <c r="H417" s="82"/>
      <c r="I417" s="83"/>
    </row>
    <row r="418" spans="1:9" ht="20.100000000000001" customHeight="1" x14ac:dyDescent="0.25">
      <c r="A418" s="77">
        <v>413</v>
      </c>
      <c r="B418" s="84"/>
      <c r="C418" s="84"/>
      <c r="D418" s="105"/>
      <c r="E418" s="80"/>
      <c r="F418" s="81"/>
      <c r="G418" s="82"/>
      <c r="H418" s="82"/>
      <c r="I418" s="83"/>
    </row>
    <row r="419" spans="1:9" ht="20.100000000000001" customHeight="1" x14ac:dyDescent="0.25">
      <c r="A419" s="77">
        <v>414</v>
      </c>
      <c r="B419" s="84"/>
      <c r="C419" s="84"/>
      <c r="D419" s="105"/>
      <c r="E419" s="80"/>
      <c r="F419" s="81"/>
      <c r="G419" s="82"/>
      <c r="H419" s="82"/>
      <c r="I419" s="83"/>
    </row>
    <row r="420" spans="1:9" ht="20.100000000000001" customHeight="1" x14ac:dyDescent="0.25">
      <c r="A420" s="77">
        <v>415</v>
      </c>
      <c r="B420" s="84"/>
      <c r="C420" s="84"/>
      <c r="D420" s="105"/>
      <c r="E420" s="80"/>
      <c r="F420" s="81"/>
      <c r="G420" s="82"/>
      <c r="H420" s="82"/>
      <c r="I420" s="83"/>
    </row>
    <row r="421" spans="1:9" ht="20.100000000000001" customHeight="1" x14ac:dyDescent="0.25">
      <c r="A421" s="77">
        <v>416</v>
      </c>
      <c r="B421" s="84"/>
      <c r="C421" s="84"/>
      <c r="D421" s="105"/>
      <c r="E421" s="80"/>
      <c r="F421" s="81"/>
      <c r="G421" s="82"/>
      <c r="H421" s="82"/>
      <c r="I421" s="83"/>
    </row>
    <row r="422" spans="1:9" ht="20.100000000000001" customHeight="1" x14ac:dyDescent="0.25">
      <c r="A422" s="77">
        <v>417</v>
      </c>
      <c r="B422" s="84"/>
      <c r="C422" s="84"/>
      <c r="D422" s="105"/>
      <c r="E422" s="80"/>
      <c r="F422" s="81"/>
      <c r="G422" s="82"/>
      <c r="H422" s="82"/>
      <c r="I422" s="83"/>
    </row>
    <row r="423" spans="1:9" ht="20.100000000000001" customHeight="1" x14ac:dyDescent="0.25">
      <c r="A423" s="77">
        <v>418</v>
      </c>
      <c r="B423" s="84"/>
      <c r="C423" s="84"/>
      <c r="D423" s="105"/>
      <c r="E423" s="80"/>
      <c r="F423" s="81"/>
      <c r="G423" s="82"/>
      <c r="H423" s="82"/>
      <c r="I423" s="83"/>
    </row>
    <row r="424" spans="1:9" ht="20.100000000000001" customHeight="1" x14ac:dyDescent="0.25">
      <c r="A424" s="77">
        <v>419</v>
      </c>
      <c r="B424" s="84"/>
      <c r="C424" s="84"/>
      <c r="D424" s="105"/>
      <c r="E424" s="80"/>
      <c r="F424" s="81"/>
      <c r="G424" s="82"/>
      <c r="H424" s="82"/>
      <c r="I424" s="83"/>
    </row>
    <row r="425" spans="1:9" ht="20.100000000000001" customHeight="1" x14ac:dyDescent="0.25">
      <c r="A425" s="77">
        <v>420</v>
      </c>
      <c r="B425" s="84"/>
      <c r="C425" s="84"/>
      <c r="D425" s="105"/>
      <c r="E425" s="80"/>
      <c r="F425" s="81"/>
      <c r="G425" s="82"/>
      <c r="H425" s="82"/>
      <c r="I425" s="83"/>
    </row>
    <row r="426" spans="1:9" ht="20.100000000000001" customHeight="1" x14ac:dyDescent="0.25">
      <c r="A426" s="77">
        <v>421</v>
      </c>
      <c r="B426" s="84"/>
      <c r="C426" s="84"/>
      <c r="D426" s="105"/>
      <c r="E426" s="80"/>
      <c r="F426" s="81"/>
      <c r="G426" s="82"/>
      <c r="H426" s="82"/>
      <c r="I426" s="83"/>
    </row>
    <row r="427" spans="1:9" ht="20.100000000000001" customHeight="1" x14ac:dyDescent="0.25">
      <c r="A427" s="77">
        <v>422</v>
      </c>
      <c r="B427" s="84"/>
      <c r="C427" s="84"/>
      <c r="D427" s="105"/>
      <c r="E427" s="80"/>
      <c r="F427" s="81"/>
      <c r="G427" s="82"/>
      <c r="H427" s="82"/>
      <c r="I427" s="83"/>
    </row>
    <row r="428" spans="1:9" ht="20.100000000000001" customHeight="1" x14ac:dyDescent="0.25">
      <c r="A428" s="77">
        <v>423</v>
      </c>
      <c r="B428" s="84"/>
      <c r="C428" s="84"/>
      <c r="D428" s="105"/>
      <c r="E428" s="80"/>
      <c r="F428" s="81"/>
      <c r="G428" s="82"/>
      <c r="H428" s="82"/>
      <c r="I428" s="83"/>
    </row>
    <row r="429" spans="1:9" ht="20.100000000000001" customHeight="1" x14ac:dyDescent="0.25">
      <c r="A429" s="77">
        <v>424</v>
      </c>
      <c r="B429" s="84"/>
      <c r="C429" s="84"/>
      <c r="D429" s="105"/>
      <c r="E429" s="80"/>
      <c r="F429" s="81"/>
      <c r="G429" s="82"/>
      <c r="H429" s="82"/>
      <c r="I429" s="83"/>
    </row>
    <row r="430" spans="1:9" ht="20.100000000000001" customHeight="1" x14ac:dyDescent="0.25">
      <c r="A430" s="77">
        <v>425</v>
      </c>
      <c r="B430" s="84"/>
      <c r="C430" s="84"/>
      <c r="D430" s="105"/>
      <c r="E430" s="80"/>
      <c r="F430" s="81"/>
      <c r="G430" s="82"/>
      <c r="H430" s="82"/>
      <c r="I430" s="83"/>
    </row>
    <row r="431" spans="1:9" ht="20.100000000000001" customHeight="1" x14ac:dyDescent="0.25">
      <c r="A431" s="77">
        <v>426</v>
      </c>
      <c r="B431" s="84"/>
      <c r="C431" s="84"/>
      <c r="D431" s="105"/>
      <c r="E431" s="80"/>
      <c r="F431" s="81"/>
      <c r="G431" s="82"/>
      <c r="H431" s="82"/>
      <c r="I431" s="83"/>
    </row>
    <row r="432" spans="1:9" ht="20.100000000000001" customHeight="1" x14ac:dyDescent="0.25">
      <c r="A432" s="77">
        <v>427</v>
      </c>
      <c r="B432" s="84"/>
      <c r="C432" s="84"/>
      <c r="D432" s="105"/>
      <c r="E432" s="80"/>
      <c r="F432" s="81"/>
      <c r="G432" s="82"/>
      <c r="H432" s="82"/>
      <c r="I432" s="83"/>
    </row>
    <row r="433" spans="1:9" ht="20.100000000000001" customHeight="1" x14ac:dyDescent="0.25">
      <c r="A433" s="77">
        <v>428</v>
      </c>
      <c r="B433" s="84"/>
      <c r="C433" s="84"/>
      <c r="D433" s="105"/>
      <c r="E433" s="80"/>
      <c r="F433" s="81"/>
      <c r="G433" s="82"/>
      <c r="H433" s="82"/>
      <c r="I433" s="83"/>
    </row>
    <row r="434" spans="1:9" ht="20.100000000000001" customHeight="1" x14ac:dyDescent="0.25">
      <c r="A434" s="77">
        <v>429</v>
      </c>
      <c r="B434" s="84"/>
      <c r="C434" s="84"/>
      <c r="D434" s="105"/>
      <c r="E434" s="80"/>
      <c r="F434" s="81"/>
      <c r="G434" s="82"/>
      <c r="H434" s="82"/>
      <c r="I434" s="83"/>
    </row>
    <row r="435" spans="1:9" ht="20.100000000000001" customHeight="1" x14ac:dyDescent="0.25">
      <c r="A435" s="77">
        <v>430</v>
      </c>
      <c r="B435" s="84"/>
      <c r="C435" s="84"/>
      <c r="D435" s="105"/>
      <c r="E435" s="80"/>
      <c r="F435" s="81"/>
      <c r="G435" s="82"/>
      <c r="H435" s="82"/>
      <c r="I435" s="83"/>
    </row>
    <row r="436" spans="1:9" ht="20.100000000000001" customHeight="1" x14ac:dyDescent="0.25">
      <c r="A436" s="77">
        <v>431</v>
      </c>
      <c r="B436" s="84"/>
      <c r="C436" s="84"/>
      <c r="D436" s="105"/>
      <c r="E436" s="80"/>
      <c r="F436" s="81"/>
      <c r="G436" s="82"/>
      <c r="H436" s="82"/>
      <c r="I436" s="83"/>
    </row>
    <row r="437" spans="1:9" ht="20.100000000000001" customHeight="1" x14ac:dyDescent="0.25">
      <c r="A437" s="77">
        <v>432</v>
      </c>
      <c r="B437" s="84"/>
      <c r="C437" s="84"/>
      <c r="D437" s="105"/>
      <c r="E437" s="80"/>
      <c r="F437" s="81"/>
      <c r="G437" s="82"/>
      <c r="H437" s="82"/>
      <c r="I437" s="83"/>
    </row>
    <row r="438" spans="1:9" ht="20.100000000000001" customHeight="1" x14ac:dyDescent="0.25">
      <c r="A438" s="77">
        <v>433</v>
      </c>
      <c r="B438" s="84"/>
      <c r="C438" s="84"/>
      <c r="D438" s="105"/>
      <c r="E438" s="80"/>
      <c r="F438" s="81"/>
      <c r="G438" s="82"/>
      <c r="H438" s="82"/>
      <c r="I438" s="83"/>
    </row>
    <row r="439" spans="1:9" ht="20.100000000000001" customHeight="1" x14ac:dyDescent="0.25">
      <c r="A439" s="77">
        <v>434</v>
      </c>
      <c r="B439" s="84"/>
      <c r="C439" s="84"/>
      <c r="D439" s="105"/>
      <c r="E439" s="80"/>
      <c r="F439" s="81"/>
      <c r="G439" s="82"/>
      <c r="H439" s="82"/>
      <c r="I439" s="83"/>
    </row>
    <row r="440" spans="1:9" ht="20.100000000000001" customHeight="1" x14ac:dyDescent="0.25">
      <c r="A440" s="77">
        <v>435</v>
      </c>
      <c r="B440" s="84"/>
      <c r="C440" s="84"/>
      <c r="D440" s="105"/>
      <c r="E440" s="80"/>
      <c r="F440" s="81"/>
      <c r="G440" s="82"/>
      <c r="H440" s="82"/>
      <c r="I440" s="83"/>
    </row>
    <row r="441" spans="1:9" ht="20.100000000000001" customHeight="1" x14ac:dyDescent="0.25">
      <c r="A441" s="77">
        <v>436</v>
      </c>
      <c r="B441" s="84"/>
      <c r="C441" s="84"/>
      <c r="D441" s="105"/>
      <c r="E441" s="80"/>
      <c r="F441" s="81"/>
      <c r="G441" s="82"/>
      <c r="H441" s="82"/>
      <c r="I441" s="83"/>
    </row>
    <row r="442" spans="1:9" ht="20.100000000000001" customHeight="1" x14ac:dyDescent="0.25">
      <c r="A442" s="77">
        <v>437</v>
      </c>
      <c r="B442" s="84"/>
      <c r="C442" s="84"/>
      <c r="D442" s="105"/>
      <c r="E442" s="80"/>
      <c r="F442" s="81"/>
      <c r="G442" s="82"/>
      <c r="H442" s="82"/>
      <c r="I442" s="83"/>
    </row>
    <row r="443" spans="1:9" ht="20.100000000000001" customHeight="1" x14ac:dyDescent="0.25">
      <c r="A443" s="77">
        <v>438</v>
      </c>
      <c r="B443" s="84"/>
      <c r="C443" s="84"/>
      <c r="D443" s="105"/>
      <c r="E443" s="80"/>
      <c r="F443" s="81"/>
      <c r="G443" s="82"/>
      <c r="H443" s="82"/>
      <c r="I443" s="83"/>
    </row>
    <row r="444" spans="1:9" ht="20.100000000000001" customHeight="1" x14ac:dyDescent="0.25">
      <c r="A444" s="77">
        <v>439</v>
      </c>
      <c r="B444" s="84"/>
      <c r="C444" s="84"/>
      <c r="D444" s="105"/>
      <c r="E444" s="80"/>
      <c r="F444" s="81"/>
      <c r="G444" s="82"/>
      <c r="H444" s="82"/>
      <c r="I444" s="83"/>
    </row>
    <row r="445" spans="1:9" ht="20.100000000000001" customHeight="1" x14ac:dyDescent="0.25">
      <c r="A445" s="77">
        <v>440</v>
      </c>
      <c r="B445" s="84"/>
      <c r="C445" s="84"/>
      <c r="D445" s="105"/>
      <c r="E445" s="80"/>
      <c r="F445" s="81"/>
      <c r="G445" s="82"/>
      <c r="H445" s="82"/>
      <c r="I445" s="83"/>
    </row>
    <row r="446" spans="1:9" ht="20.100000000000001" customHeight="1" x14ac:dyDescent="0.25">
      <c r="A446" s="77">
        <v>441</v>
      </c>
      <c r="B446" s="84"/>
      <c r="C446" s="84"/>
      <c r="D446" s="105"/>
      <c r="E446" s="80"/>
      <c r="F446" s="81"/>
      <c r="G446" s="82"/>
      <c r="H446" s="82"/>
      <c r="I446" s="83"/>
    </row>
    <row r="447" spans="1:9" ht="20.100000000000001" customHeight="1" x14ac:dyDescent="0.25">
      <c r="A447" s="77">
        <v>442</v>
      </c>
      <c r="B447" s="84"/>
      <c r="C447" s="84"/>
      <c r="D447" s="105"/>
      <c r="E447" s="80"/>
      <c r="F447" s="81"/>
      <c r="G447" s="82"/>
      <c r="H447" s="82"/>
      <c r="I447" s="83"/>
    </row>
    <row r="448" spans="1:9" ht="20.100000000000001" customHeight="1" x14ac:dyDescent="0.25">
      <c r="A448" s="77">
        <v>443</v>
      </c>
      <c r="B448" s="84"/>
      <c r="C448" s="84"/>
      <c r="D448" s="105"/>
      <c r="E448" s="80"/>
      <c r="F448" s="81"/>
      <c r="G448" s="82"/>
      <c r="H448" s="82"/>
      <c r="I448" s="83"/>
    </row>
    <row r="449" spans="1:9" ht="20.100000000000001" customHeight="1" x14ac:dyDescent="0.25">
      <c r="A449" s="77">
        <v>444</v>
      </c>
      <c r="B449" s="84"/>
      <c r="C449" s="84"/>
      <c r="D449" s="105"/>
      <c r="E449" s="80"/>
      <c r="F449" s="81"/>
      <c r="G449" s="82"/>
      <c r="H449" s="82"/>
      <c r="I449" s="83"/>
    </row>
    <row r="450" spans="1:9" ht="20.100000000000001" customHeight="1" x14ac:dyDescent="0.25">
      <c r="A450" s="77">
        <v>445</v>
      </c>
      <c r="B450" s="84"/>
      <c r="C450" s="84"/>
      <c r="D450" s="105"/>
      <c r="E450" s="80"/>
      <c r="F450" s="81"/>
      <c r="G450" s="82"/>
      <c r="H450" s="82"/>
      <c r="I450" s="83"/>
    </row>
    <row r="451" spans="1:9" ht="20.100000000000001" customHeight="1" x14ac:dyDescent="0.25">
      <c r="A451" s="77">
        <v>446</v>
      </c>
      <c r="B451" s="84"/>
      <c r="C451" s="84"/>
      <c r="D451" s="105"/>
      <c r="E451" s="80"/>
      <c r="F451" s="81"/>
      <c r="G451" s="82"/>
      <c r="H451" s="82"/>
      <c r="I451" s="83"/>
    </row>
    <row r="452" spans="1:9" ht="20.100000000000001" customHeight="1" x14ac:dyDescent="0.25">
      <c r="A452" s="77">
        <v>447</v>
      </c>
      <c r="B452" s="84"/>
      <c r="C452" s="84"/>
      <c r="D452" s="105"/>
      <c r="E452" s="80"/>
      <c r="F452" s="81"/>
      <c r="G452" s="82"/>
      <c r="H452" s="82"/>
      <c r="I452" s="83"/>
    </row>
    <row r="453" spans="1:9" ht="20.100000000000001" customHeight="1" x14ac:dyDescent="0.25">
      <c r="A453" s="77">
        <v>448</v>
      </c>
      <c r="B453" s="84"/>
      <c r="C453" s="84"/>
      <c r="D453" s="105"/>
      <c r="E453" s="80"/>
      <c r="F453" s="81"/>
      <c r="G453" s="82"/>
      <c r="H453" s="82"/>
      <c r="I453" s="83"/>
    </row>
    <row r="454" spans="1:9" ht="20.100000000000001" customHeight="1" x14ac:dyDescent="0.25">
      <c r="A454" s="77">
        <v>449</v>
      </c>
      <c r="B454" s="84"/>
      <c r="C454" s="84"/>
      <c r="D454" s="105"/>
      <c r="E454" s="80"/>
      <c r="F454" s="81"/>
      <c r="G454" s="82"/>
      <c r="H454" s="82"/>
      <c r="I454" s="83"/>
    </row>
    <row r="455" spans="1:9" ht="20.100000000000001" customHeight="1" x14ac:dyDescent="0.25">
      <c r="A455" s="77">
        <v>450</v>
      </c>
      <c r="B455" s="84"/>
      <c r="C455" s="84"/>
      <c r="D455" s="105"/>
      <c r="E455" s="80"/>
      <c r="F455" s="81"/>
      <c r="G455" s="82"/>
      <c r="H455" s="82"/>
      <c r="I455" s="83"/>
    </row>
    <row r="456" spans="1:9" ht="20.100000000000001" customHeight="1" x14ac:dyDescent="0.25">
      <c r="A456" s="77">
        <v>451</v>
      </c>
      <c r="B456" s="84"/>
      <c r="C456" s="84"/>
      <c r="D456" s="105"/>
      <c r="E456" s="80"/>
      <c r="F456" s="81"/>
      <c r="G456" s="82"/>
      <c r="H456" s="82"/>
      <c r="I456" s="83"/>
    </row>
    <row r="457" spans="1:9" ht="20.100000000000001" customHeight="1" x14ac:dyDescent="0.25">
      <c r="A457" s="77">
        <v>452</v>
      </c>
      <c r="B457" s="84"/>
      <c r="C457" s="84"/>
      <c r="D457" s="105"/>
      <c r="E457" s="80"/>
      <c r="F457" s="81"/>
      <c r="G457" s="82"/>
      <c r="H457" s="82"/>
      <c r="I457" s="83"/>
    </row>
    <row r="458" spans="1:9" ht="20.100000000000001" customHeight="1" x14ac:dyDescent="0.25">
      <c r="A458" s="77">
        <v>453</v>
      </c>
      <c r="B458" s="84"/>
      <c r="C458" s="84"/>
      <c r="D458" s="105"/>
      <c r="E458" s="80"/>
      <c r="F458" s="81"/>
      <c r="G458" s="82"/>
      <c r="H458" s="82"/>
      <c r="I458" s="83"/>
    </row>
    <row r="459" spans="1:9" ht="20.100000000000001" customHeight="1" x14ac:dyDescent="0.25">
      <c r="A459" s="77">
        <v>454</v>
      </c>
      <c r="B459" s="84"/>
      <c r="C459" s="84"/>
      <c r="D459" s="105"/>
      <c r="E459" s="80"/>
      <c r="F459" s="81"/>
      <c r="G459" s="82"/>
      <c r="H459" s="82"/>
      <c r="I459" s="83"/>
    </row>
    <row r="460" spans="1:9" ht="20.100000000000001" customHeight="1" x14ac:dyDescent="0.25">
      <c r="A460" s="77">
        <v>455</v>
      </c>
      <c r="B460" s="84"/>
      <c r="C460" s="84"/>
      <c r="D460" s="105"/>
      <c r="E460" s="80"/>
      <c r="F460" s="81"/>
      <c r="G460" s="82"/>
      <c r="H460" s="82"/>
      <c r="I460" s="83"/>
    </row>
    <row r="461" spans="1:9" ht="20.100000000000001" customHeight="1" x14ac:dyDescent="0.25">
      <c r="A461" s="77">
        <v>456</v>
      </c>
      <c r="B461" s="84"/>
      <c r="C461" s="84"/>
      <c r="D461" s="105"/>
      <c r="E461" s="80"/>
      <c r="F461" s="81"/>
      <c r="G461" s="82"/>
      <c r="H461" s="82"/>
      <c r="I461" s="83"/>
    </row>
    <row r="462" spans="1:9" ht="20.100000000000001" customHeight="1" x14ac:dyDescent="0.25">
      <c r="A462" s="77">
        <v>457</v>
      </c>
      <c r="B462" s="84"/>
      <c r="C462" s="84"/>
      <c r="D462" s="105"/>
      <c r="E462" s="80"/>
      <c r="F462" s="81"/>
      <c r="G462" s="82"/>
      <c r="H462" s="82"/>
      <c r="I462" s="83"/>
    </row>
    <row r="463" spans="1:9" ht="20.100000000000001" customHeight="1" x14ac:dyDescent="0.25">
      <c r="A463" s="77">
        <v>458</v>
      </c>
      <c r="B463" s="84"/>
      <c r="C463" s="84"/>
      <c r="D463" s="105"/>
      <c r="E463" s="80"/>
      <c r="F463" s="81"/>
      <c r="G463" s="82"/>
      <c r="H463" s="82"/>
      <c r="I463" s="83"/>
    </row>
    <row r="464" spans="1:9" ht="20.100000000000001" customHeight="1" x14ac:dyDescent="0.25">
      <c r="A464" s="77">
        <v>459</v>
      </c>
      <c r="B464" s="84"/>
      <c r="C464" s="84"/>
      <c r="D464" s="105"/>
      <c r="E464" s="80"/>
      <c r="F464" s="81"/>
      <c r="G464" s="82"/>
      <c r="H464" s="82"/>
      <c r="I464" s="83"/>
    </row>
    <row r="465" spans="1:9" ht="20.100000000000001" customHeight="1" x14ac:dyDescent="0.25">
      <c r="A465" s="77">
        <v>460</v>
      </c>
      <c r="B465" s="84"/>
      <c r="C465" s="84"/>
      <c r="D465" s="105"/>
      <c r="E465" s="80"/>
      <c r="F465" s="81"/>
      <c r="G465" s="82"/>
      <c r="H465" s="82"/>
      <c r="I465" s="83"/>
    </row>
    <row r="466" spans="1:9" ht="20.100000000000001" customHeight="1" x14ac:dyDescent="0.25">
      <c r="A466" s="77">
        <v>461</v>
      </c>
      <c r="B466" s="84"/>
      <c r="C466" s="84"/>
      <c r="D466" s="105"/>
      <c r="E466" s="80"/>
      <c r="F466" s="81"/>
      <c r="G466" s="82"/>
      <c r="H466" s="82"/>
      <c r="I466" s="83"/>
    </row>
    <row r="467" spans="1:9" ht="20.100000000000001" customHeight="1" x14ac:dyDescent="0.25">
      <c r="A467" s="77">
        <v>462</v>
      </c>
      <c r="B467" s="84"/>
      <c r="C467" s="84"/>
      <c r="D467" s="105"/>
      <c r="E467" s="80"/>
      <c r="F467" s="81"/>
      <c r="G467" s="82"/>
      <c r="H467" s="82"/>
      <c r="I467" s="83"/>
    </row>
    <row r="468" spans="1:9" ht="20.100000000000001" customHeight="1" x14ac:dyDescent="0.25">
      <c r="A468" s="77">
        <v>463</v>
      </c>
      <c r="B468" s="84"/>
      <c r="C468" s="84"/>
      <c r="D468" s="105"/>
      <c r="E468" s="80"/>
      <c r="F468" s="81"/>
      <c r="G468" s="82"/>
      <c r="H468" s="82"/>
      <c r="I468" s="83"/>
    </row>
    <row r="469" spans="1:9" ht="20.100000000000001" customHeight="1" x14ac:dyDescent="0.25">
      <c r="A469" s="77">
        <v>464</v>
      </c>
      <c r="B469" s="84"/>
      <c r="C469" s="84"/>
      <c r="D469" s="105"/>
      <c r="E469" s="80"/>
      <c r="F469" s="81"/>
      <c r="G469" s="82"/>
      <c r="H469" s="82"/>
      <c r="I469" s="83"/>
    </row>
    <row r="470" spans="1:9" ht="20.100000000000001" customHeight="1" x14ac:dyDescent="0.25">
      <c r="A470" s="77">
        <v>465</v>
      </c>
      <c r="B470" s="84"/>
      <c r="C470" s="84"/>
      <c r="D470" s="105"/>
      <c r="E470" s="80"/>
      <c r="F470" s="81"/>
      <c r="G470" s="82"/>
      <c r="H470" s="82"/>
      <c r="I470" s="83"/>
    </row>
    <row r="471" spans="1:9" ht="20.100000000000001" customHeight="1" x14ac:dyDescent="0.25">
      <c r="A471" s="77">
        <v>466</v>
      </c>
      <c r="B471" s="84"/>
      <c r="C471" s="84"/>
      <c r="D471" s="105"/>
      <c r="E471" s="80"/>
      <c r="F471" s="81"/>
      <c r="G471" s="82"/>
      <c r="H471" s="82"/>
      <c r="I471" s="83"/>
    </row>
    <row r="472" spans="1:9" ht="20.100000000000001" customHeight="1" x14ac:dyDescent="0.25">
      <c r="A472" s="77">
        <v>467</v>
      </c>
      <c r="B472" s="84"/>
      <c r="C472" s="84"/>
      <c r="D472" s="105"/>
      <c r="E472" s="80"/>
      <c r="F472" s="81"/>
      <c r="G472" s="82"/>
      <c r="H472" s="82"/>
      <c r="I472" s="83"/>
    </row>
    <row r="473" spans="1:9" ht="20.100000000000001" customHeight="1" x14ac:dyDescent="0.25">
      <c r="A473" s="77">
        <v>468</v>
      </c>
      <c r="B473" s="84"/>
      <c r="C473" s="84"/>
      <c r="D473" s="105"/>
      <c r="E473" s="80"/>
      <c r="F473" s="81"/>
      <c r="G473" s="82"/>
      <c r="H473" s="82"/>
      <c r="I473" s="83"/>
    </row>
    <row r="474" spans="1:9" ht="20.100000000000001" customHeight="1" x14ac:dyDescent="0.25">
      <c r="A474" s="77">
        <v>469</v>
      </c>
      <c r="B474" s="84"/>
      <c r="C474" s="84"/>
      <c r="D474" s="105"/>
      <c r="E474" s="80"/>
      <c r="F474" s="81"/>
      <c r="G474" s="82"/>
      <c r="H474" s="82"/>
      <c r="I474" s="83"/>
    </row>
    <row r="475" spans="1:9" ht="20.100000000000001" customHeight="1" x14ac:dyDescent="0.25">
      <c r="A475" s="77">
        <v>470</v>
      </c>
      <c r="B475" s="84"/>
      <c r="C475" s="84"/>
      <c r="D475" s="105"/>
      <c r="E475" s="80"/>
      <c r="F475" s="81"/>
      <c r="G475" s="82"/>
      <c r="H475" s="82"/>
      <c r="I475" s="83"/>
    </row>
    <row r="476" spans="1:9" ht="20.100000000000001" customHeight="1" x14ac:dyDescent="0.25">
      <c r="A476" s="77">
        <v>471</v>
      </c>
      <c r="B476" s="84"/>
      <c r="C476" s="84"/>
      <c r="D476" s="105"/>
      <c r="E476" s="80"/>
      <c r="F476" s="81"/>
      <c r="G476" s="82"/>
      <c r="H476" s="82"/>
      <c r="I476" s="83"/>
    </row>
    <row r="477" spans="1:9" ht="20.100000000000001" customHeight="1" x14ac:dyDescent="0.25">
      <c r="A477" s="77">
        <v>472</v>
      </c>
      <c r="B477" s="84"/>
      <c r="C477" s="84"/>
      <c r="D477" s="105"/>
      <c r="E477" s="80"/>
      <c r="F477" s="81"/>
      <c r="G477" s="82"/>
      <c r="H477" s="82"/>
      <c r="I477" s="83"/>
    </row>
    <row r="478" spans="1:9" ht="20.100000000000001" customHeight="1" x14ac:dyDescent="0.25">
      <c r="A478" s="77">
        <v>473</v>
      </c>
      <c r="B478" s="84"/>
      <c r="C478" s="84"/>
      <c r="D478" s="105"/>
      <c r="E478" s="80"/>
      <c r="F478" s="81"/>
      <c r="G478" s="82"/>
      <c r="H478" s="82"/>
      <c r="I478" s="83"/>
    </row>
    <row r="479" spans="1:9" ht="20.100000000000001" customHeight="1" x14ac:dyDescent="0.25">
      <c r="A479" s="77">
        <v>474</v>
      </c>
      <c r="B479" s="84"/>
      <c r="C479" s="84"/>
      <c r="D479" s="105"/>
      <c r="E479" s="80"/>
      <c r="F479" s="81"/>
      <c r="G479" s="82"/>
      <c r="H479" s="82"/>
      <c r="I479" s="83"/>
    </row>
    <row r="480" spans="1:9" ht="20.100000000000001" customHeight="1" x14ac:dyDescent="0.25">
      <c r="A480" s="77">
        <v>475</v>
      </c>
      <c r="B480" s="84"/>
      <c r="C480" s="84"/>
      <c r="D480" s="105"/>
      <c r="E480" s="80"/>
      <c r="F480" s="81"/>
      <c r="G480" s="82"/>
      <c r="H480" s="82"/>
      <c r="I480" s="83"/>
    </row>
    <row r="481" spans="1:9" ht="20.100000000000001" customHeight="1" x14ac:dyDescent="0.25">
      <c r="A481" s="77">
        <v>476</v>
      </c>
      <c r="B481" s="84"/>
      <c r="C481" s="84"/>
      <c r="D481" s="105"/>
      <c r="E481" s="80"/>
      <c r="F481" s="81"/>
      <c r="G481" s="82"/>
      <c r="H481" s="82"/>
      <c r="I481" s="83"/>
    </row>
    <row r="482" spans="1:9" ht="20.100000000000001" customHeight="1" x14ac:dyDescent="0.25">
      <c r="A482" s="77">
        <v>477</v>
      </c>
      <c r="B482" s="84"/>
      <c r="C482" s="84"/>
      <c r="D482" s="105"/>
      <c r="E482" s="80"/>
      <c r="F482" s="81"/>
      <c r="G482" s="82"/>
      <c r="H482" s="82"/>
      <c r="I482" s="83"/>
    </row>
    <row r="483" spans="1:9" ht="20.100000000000001" customHeight="1" x14ac:dyDescent="0.25">
      <c r="A483" s="77">
        <v>478</v>
      </c>
      <c r="B483" s="84"/>
      <c r="C483" s="84"/>
      <c r="D483" s="105"/>
      <c r="E483" s="80"/>
      <c r="F483" s="81"/>
      <c r="G483" s="82"/>
      <c r="H483" s="82"/>
      <c r="I483" s="83"/>
    </row>
    <row r="484" spans="1:9" ht="20.100000000000001" customHeight="1" x14ac:dyDescent="0.25">
      <c r="A484" s="77">
        <v>479</v>
      </c>
      <c r="B484" s="84"/>
      <c r="C484" s="84"/>
      <c r="D484" s="105"/>
      <c r="E484" s="80"/>
      <c r="F484" s="81"/>
      <c r="G484" s="82"/>
      <c r="H484" s="82"/>
      <c r="I484" s="83"/>
    </row>
    <row r="485" spans="1:9" ht="20.100000000000001" customHeight="1" x14ac:dyDescent="0.25">
      <c r="A485" s="77">
        <v>480</v>
      </c>
      <c r="B485" s="84"/>
      <c r="C485" s="84"/>
      <c r="D485" s="105"/>
      <c r="E485" s="80"/>
      <c r="F485" s="81"/>
      <c r="G485" s="82"/>
      <c r="H485" s="82"/>
      <c r="I485" s="83"/>
    </row>
    <row r="486" spans="1:9" ht="20.100000000000001" customHeight="1" x14ac:dyDescent="0.25">
      <c r="A486" s="77">
        <v>481</v>
      </c>
      <c r="B486" s="84"/>
      <c r="C486" s="84"/>
      <c r="D486" s="105"/>
      <c r="E486" s="80"/>
      <c r="F486" s="81"/>
      <c r="G486" s="82"/>
      <c r="H486" s="82"/>
      <c r="I486" s="83"/>
    </row>
    <row r="487" spans="1:9" ht="20.100000000000001" customHeight="1" x14ac:dyDescent="0.25">
      <c r="A487" s="77">
        <v>482</v>
      </c>
      <c r="B487" s="84"/>
      <c r="C487" s="84"/>
      <c r="D487" s="105"/>
      <c r="E487" s="80"/>
      <c r="F487" s="81"/>
      <c r="G487" s="82"/>
      <c r="H487" s="82"/>
      <c r="I487" s="83"/>
    </row>
    <row r="488" spans="1:9" ht="20.100000000000001" customHeight="1" x14ac:dyDescent="0.25">
      <c r="A488" s="77">
        <v>483</v>
      </c>
      <c r="B488" s="84"/>
      <c r="C488" s="84"/>
      <c r="D488" s="105"/>
      <c r="E488" s="80"/>
      <c r="F488" s="81"/>
      <c r="G488" s="82"/>
      <c r="H488" s="82"/>
      <c r="I488" s="83"/>
    </row>
    <row r="489" spans="1:9" ht="20.100000000000001" customHeight="1" x14ac:dyDescent="0.25">
      <c r="A489" s="77">
        <v>484</v>
      </c>
      <c r="B489" s="84"/>
      <c r="C489" s="84"/>
      <c r="D489" s="105"/>
      <c r="E489" s="80"/>
      <c r="F489" s="81"/>
      <c r="G489" s="82"/>
      <c r="H489" s="82"/>
      <c r="I489" s="83"/>
    </row>
    <row r="490" spans="1:9" ht="20.100000000000001" customHeight="1" x14ac:dyDescent="0.25">
      <c r="A490" s="77">
        <v>485</v>
      </c>
      <c r="B490" s="84"/>
      <c r="C490" s="84"/>
      <c r="D490" s="105"/>
      <c r="E490" s="80"/>
      <c r="F490" s="81"/>
      <c r="G490" s="82"/>
      <c r="H490" s="82"/>
      <c r="I490" s="83"/>
    </row>
    <row r="491" spans="1:9" ht="20.100000000000001" customHeight="1" x14ac:dyDescent="0.25">
      <c r="A491" s="77">
        <v>486</v>
      </c>
      <c r="B491" s="84"/>
      <c r="C491" s="84"/>
      <c r="D491" s="105"/>
      <c r="E491" s="80"/>
      <c r="F491" s="81"/>
      <c r="G491" s="82"/>
      <c r="H491" s="82"/>
      <c r="I491" s="83"/>
    </row>
    <row r="492" spans="1:9" ht="20.100000000000001" customHeight="1" x14ac:dyDescent="0.25">
      <c r="A492" s="77">
        <v>487</v>
      </c>
      <c r="B492" s="84"/>
      <c r="C492" s="84"/>
      <c r="D492" s="105"/>
      <c r="E492" s="80"/>
      <c r="F492" s="81"/>
      <c r="G492" s="82"/>
      <c r="H492" s="82"/>
      <c r="I492" s="83"/>
    </row>
    <row r="493" spans="1:9" ht="20.100000000000001" customHeight="1" x14ac:dyDescent="0.25">
      <c r="A493" s="77">
        <v>488</v>
      </c>
      <c r="B493" s="84"/>
      <c r="C493" s="84"/>
      <c r="D493" s="105"/>
      <c r="E493" s="80"/>
      <c r="F493" s="81"/>
      <c r="G493" s="82"/>
      <c r="H493" s="82"/>
      <c r="I493" s="83"/>
    </row>
    <row r="494" spans="1:9" ht="20.100000000000001" customHeight="1" x14ac:dyDescent="0.25">
      <c r="A494" s="77">
        <v>489</v>
      </c>
      <c r="B494" s="84"/>
      <c r="C494" s="84"/>
      <c r="D494" s="105"/>
      <c r="E494" s="80"/>
      <c r="F494" s="81"/>
      <c r="G494" s="82"/>
      <c r="H494" s="82"/>
      <c r="I494" s="83"/>
    </row>
    <row r="495" spans="1:9" ht="20.100000000000001" customHeight="1" x14ac:dyDescent="0.25">
      <c r="A495" s="77">
        <v>490</v>
      </c>
      <c r="B495" s="84"/>
      <c r="C495" s="84"/>
      <c r="D495" s="105"/>
      <c r="E495" s="80"/>
      <c r="F495" s="81"/>
      <c r="G495" s="82"/>
      <c r="H495" s="82"/>
      <c r="I495" s="83"/>
    </row>
    <row r="496" spans="1:9" ht="20.100000000000001" customHeight="1" x14ac:dyDescent="0.25">
      <c r="A496" s="77">
        <v>491</v>
      </c>
      <c r="B496" s="84"/>
      <c r="C496" s="84"/>
      <c r="D496" s="105"/>
      <c r="E496" s="80"/>
      <c r="F496" s="81"/>
      <c r="G496" s="82"/>
      <c r="H496" s="82"/>
      <c r="I496" s="83"/>
    </row>
    <row r="497" spans="1:9" ht="20.100000000000001" customHeight="1" x14ac:dyDescent="0.25">
      <c r="A497" s="77">
        <v>492</v>
      </c>
      <c r="B497" s="84"/>
      <c r="C497" s="84"/>
      <c r="D497" s="105"/>
      <c r="E497" s="80"/>
      <c r="F497" s="81"/>
      <c r="G497" s="82"/>
      <c r="H497" s="82"/>
      <c r="I497" s="83"/>
    </row>
    <row r="498" spans="1:9" ht="20.100000000000001" customHeight="1" x14ac:dyDescent="0.25">
      <c r="A498" s="77">
        <v>493</v>
      </c>
      <c r="B498" s="84"/>
      <c r="C498" s="84"/>
      <c r="D498" s="105"/>
      <c r="E498" s="80"/>
      <c r="F498" s="81"/>
      <c r="G498" s="82"/>
      <c r="H498" s="82"/>
      <c r="I498" s="83"/>
    </row>
    <row r="499" spans="1:9" ht="20.100000000000001" customHeight="1" x14ac:dyDescent="0.25">
      <c r="A499" s="77">
        <v>494</v>
      </c>
      <c r="B499" s="84"/>
      <c r="C499" s="84"/>
      <c r="D499" s="105"/>
      <c r="E499" s="80"/>
      <c r="F499" s="81"/>
      <c r="G499" s="82"/>
      <c r="H499" s="82"/>
      <c r="I499" s="83"/>
    </row>
    <row r="500" spans="1:9" ht="20.100000000000001" customHeight="1" x14ac:dyDescent="0.25">
      <c r="A500" s="77">
        <v>495</v>
      </c>
      <c r="B500" s="84"/>
      <c r="C500" s="84"/>
      <c r="D500" s="105"/>
      <c r="E500" s="80"/>
      <c r="F500" s="81"/>
      <c r="G500" s="82"/>
      <c r="H500" s="82"/>
      <c r="I500" s="83"/>
    </row>
    <row r="501" spans="1:9" ht="20.100000000000001" customHeight="1" x14ac:dyDescent="0.25">
      <c r="A501" s="77">
        <v>496</v>
      </c>
      <c r="B501" s="84"/>
      <c r="C501" s="84"/>
      <c r="D501" s="105"/>
      <c r="E501" s="80"/>
      <c r="F501" s="81"/>
      <c r="G501" s="82"/>
      <c r="H501" s="82"/>
      <c r="I501" s="83"/>
    </row>
    <row r="502" spans="1:9" ht="20.100000000000001" customHeight="1" x14ac:dyDescent="0.25">
      <c r="A502" s="77">
        <v>497</v>
      </c>
      <c r="B502" s="84"/>
      <c r="C502" s="84"/>
      <c r="D502" s="105"/>
      <c r="E502" s="80"/>
      <c r="F502" s="81"/>
      <c r="G502" s="82"/>
      <c r="H502" s="82"/>
      <c r="I502" s="83"/>
    </row>
    <row r="503" spans="1:9" ht="20.100000000000001" customHeight="1" x14ac:dyDescent="0.25">
      <c r="A503" s="77">
        <v>498</v>
      </c>
      <c r="B503" s="84"/>
      <c r="C503" s="84"/>
      <c r="D503" s="105"/>
      <c r="E503" s="80"/>
      <c r="F503" s="81"/>
      <c r="G503" s="82"/>
      <c r="H503" s="82"/>
      <c r="I503" s="83"/>
    </row>
    <row r="504" spans="1:9" ht="19.899999999999999" customHeight="1" x14ac:dyDescent="0.25">
      <c r="A504" s="77">
        <v>499</v>
      </c>
      <c r="B504" s="84"/>
      <c r="C504" s="84"/>
      <c r="D504" s="105"/>
      <c r="E504" s="80"/>
      <c r="F504" s="81"/>
      <c r="G504" s="82"/>
      <c r="H504" s="82"/>
      <c r="I504" s="83"/>
    </row>
    <row r="505" spans="1:9" ht="20.100000000000001" customHeight="1" x14ac:dyDescent="0.25">
      <c r="A505" s="85">
        <v>500</v>
      </c>
      <c r="B505" s="86"/>
      <c r="C505" s="86"/>
      <c r="D505" s="106"/>
      <c r="E505" s="87"/>
      <c r="F505" s="88"/>
      <c r="G505" s="89"/>
      <c r="H505" s="89"/>
      <c r="I505" s="90"/>
    </row>
    <row r="506" spans="1:9" s="91" customFormat="1" ht="20.100000000000001" customHeight="1" x14ac:dyDescent="0.3">
      <c r="F506" s="459" t="s">
        <v>95</v>
      </c>
      <c r="G506" s="459"/>
      <c r="H506" s="92">
        <f>SUM(F6:F505)</f>
        <v>0</v>
      </c>
      <c r="I506" s="1"/>
    </row>
  </sheetData>
  <sheetProtection algorithmName="SHA-512" hashValue="JYGMoB7A25Air9yZfKaqdk1JNs9d+0hfMw7UeK7JAKMikVADZcE14MrxQt7n2O0Eo8bpPsxXxi+8Q2iJMWznTg==" saltValue="sd/x4FaQxyuxXVerO9xMQg==" spinCount="100000" sheet="1" objects="1" scenarios="1"/>
  <mergeCells count="4">
    <mergeCell ref="A1:I1"/>
    <mergeCell ref="A2:I2"/>
    <mergeCell ref="A3:A4"/>
    <mergeCell ref="F506:G506"/>
  </mergeCells>
  <conditionalFormatting sqref="B7:B505">
    <cfRule type="cellIs" dxfId="21" priority="2" operator="notEqual">
      <formula>$B7</formula>
    </cfRule>
  </conditionalFormatting>
  <conditionalFormatting sqref="D6:D505">
    <cfRule type="cellIs" dxfId="20" priority="3" operator="notEqual">
      <formula>$D6</formula>
    </cfRule>
  </conditionalFormatting>
  <conditionalFormatting sqref="H6:H505">
    <cfRule type="cellIs" dxfId="19" priority="4" operator="notEqual">
      <formula>$H6</formula>
    </cfRule>
  </conditionalFormatting>
  <conditionalFormatting sqref="C7">
    <cfRule type="cellIs" dxfId="18" priority="17" operator="notEqual">
      <formula>$C7</formula>
    </cfRule>
  </conditionalFormatting>
  <dataValidations count="1">
    <dataValidation type="decimal" operator="greaterThan" allowBlank="1" showInputMessage="1" showErrorMessage="1" sqref="F1:F1506">
      <formula1>0</formula1>
      <formula2>0</formula2>
    </dataValidation>
  </dataValidations>
  <pageMargins left="0.7" right="0.7" top="0.75" bottom="0.75" header="0.51180555555555496" footer="0.51180555555555496"/>
  <pageSetup paperSize="9" firstPageNumber="0" fitToHeight="0" orientation="landscape" horizontalDpi="300" verticalDpi="300" r:id="rId1"/>
  <extLst>
    <ext xmlns:x14="http://schemas.microsoft.com/office/spreadsheetml/2009/9/main" uri="{CCE6A557-97BC-4b89-ADB6-D9C93CAAB3DF}">
      <x14:dataValidations xmlns:xm="http://schemas.microsoft.com/office/excel/2006/main" count="2">
        <x14:dataValidation type="list" showInputMessage="1" showErrorMessage="1">
          <x14:formula1>
            <xm:f>Listes!$A$2:$A$8</xm:f>
          </x14:formula1>
          <x14:formula2>
            <xm:f>0</xm:f>
          </x14:formula2>
          <xm:sqref>E8:E505</xm:sqref>
        </x14:dataValidation>
        <x14:dataValidation type="list" allowBlank="1" showInputMessage="1" showErrorMessage="1">
          <x14:formula1>
            <xm:f>Listes!$A$2:$A$8</xm:f>
          </x14:formula1>
          <x14:formula2>
            <xm:f>"0"</xm:f>
          </x14:formula2>
          <xm:sqref>E6:E7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J506"/>
  <sheetViews>
    <sheetView zoomScale="70" zoomScaleNormal="70" workbookViewId="0">
      <selection activeCell="B6" sqref="B6"/>
    </sheetView>
  </sheetViews>
  <sheetFormatPr baseColWidth="10" defaultColWidth="9.140625" defaultRowHeight="15" x14ac:dyDescent="0.25"/>
  <cols>
    <col min="1" max="1" width="13.140625" customWidth="1"/>
    <col min="2" max="2" width="41.140625" customWidth="1"/>
    <col min="3" max="3" width="30.7109375" customWidth="1"/>
    <col min="4" max="4" width="17.42578125" customWidth="1"/>
    <col min="5" max="5" width="30.42578125" customWidth="1"/>
    <col min="6" max="6" width="17.7109375" customWidth="1"/>
    <col min="7" max="7" width="16.28515625" customWidth="1"/>
    <col min="8" max="8" width="18.140625" customWidth="1"/>
    <col min="9" max="9" width="19.42578125" customWidth="1"/>
    <col min="10" max="10" width="64.5703125" customWidth="1"/>
    <col min="11" max="1024" width="10.7109375" customWidth="1"/>
  </cols>
  <sheetData>
    <row r="1" spans="1:10" ht="29.25" thickBot="1" x14ac:dyDescent="0.3">
      <c r="A1" s="449" t="s">
        <v>73</v>
      </c>
      <c r="B1" s="449"/>
      <c r="C1" s="449"/>
      <c r="D1" s="449"/>
      <c r="E1" s="449"/>
      <c r="F1" s="449"/>
      <c r="G1" s="449"/>
      <c r="H1" s="449"/>
      <c r="I1" s="449"/>
      <c r="J1" s="449"/>
    </row>
    <row r="2" spans="1:10" ht="70.5" customHeight="1" thickBot="1" x14ac:dyDescent="0.3">
      <c r="A2" s="460" t="s">
        <v>96</v>
      </c>
      <c r="B2" s="460"/>
      <c r="C2" s="460"/>
      <c r="D2" s="460"/>
      <c r="E2" s="460"/>
      <c r="F2" s="460"/>
      <c r="G2" s="460"/>
      <c r="H2" s="460"/>
      <c r="I2" s="460"/>
      <c r="J2" s="460"/>
    </row>
    <row r="3" spans="1:10" ht="45" customHeight="1" thickBot="1" x14ac:dyDescent="0.3">
      <c r="A3" s="451" t="s">
        <v>74</v>
      </c>
      <c r="B3" s="61" t="s">
        <v>97</v>
      </c>
      <c r="C3" s="61" t="s">
        <v>98</v>
      </c>
      <c r="D3" s="61" t="s">
        <v>99</v>
      </c>
      <c r="E3" s="61" t="s">
        <v>78</v>
      </c>
      <c r="F3" s="61" t="s">
        <v>100</v>
      </c>
      <c r="G3" s="61" t="s">
        <v>101</v>
      </c>
      <c r="H3" s="61" t="s">
        <v>102</v>
      </c>
      <c r="I3" s="93" t="s">
        <v>103</v>
      </c>
      <c r="J3" s="62" t="s">
        <v>82</v>
      </c>
    </row>
    <row r="4" spans="1:10" ht="40.5" customHeight="1" x14ac:dyDescent="0.25">
      <c r="A4" s="451"/>
      <c r="B4" s="94" t="s">
        <v>104</v>
      </c>
      <c r="C4" s="94" t="s">
        <v>105</v>
      </c>
      <c r="D4" s="94" t="s">
        <v>106</v>
      </c>
      <c r="E4" s="94" t="s">
        <v>107</v>
      </c>
      <c r="F4" s="461" t="s">
        <v>108</v>
      </c>
      <c r="G4" s="461"/>
      <c r="H4" s="461"/>
      <c r="I4" s="95"/>
      <c r="J4" s="96" t="s">
        <v>89</v>
      </c>
    </row>
    <row r="5" spans="1:10" x14ac:dyDescent="0.25">
      <c r="A5" s="65" t="s">
        <v>90</v>
      </c>
      <c r="B5" s="66" t="s">
        <v>109</v>
      </c>
      <c r="C5" s="66" t="s">
        <v>110</v>
      </c>
      <c r="D5" s="66" t="s">
        <v>14</v>
      </c>
      <c r="E5" s="66" t="s">
        <v>66</v>
      </c>
      <c r="F5" s="68">
        <v>34000</v>
      </c>
      <c r="G5" s="97">
        <v>212</v>
      </c>
      <c r="H5" s="97">
        <v>204</v>
      </c>
      <c r="I5" s="98">
        <v>32716.9811320755</v>
      </c>
      <c r="J5" s="70"/>
    </row>
    <row r="6" spans="1:10" x14ac:dyDescent="0.25">
      <c r="A6" s="71">
        <v>1</v>
      </c>
      <c r="B6" s="72"/>
      <c r="C6" s="72"/>
      <c r="D6" s="72"/>
      <c r="E6" s="99"/>
      <c r="F6" s="81"/>
      <c r="G6" s="100"/>
      <c r="H6" s="100"/>
      <c r="I6" s="101" t="str">
        <f t="shared" ref="I6:I69" si="0">IF($E6="","",IF(OR(($F6=0),($G6=0)),0,$F6/$G6*$H6))</f>
        <v/>
      </c>
      <c r="J6" s="102"/>
    </row>
    <row r="7" spans="1:10" x14ac:dyDescent="0.25">
      <c r="A7" s="77">
        <v>2</v>
      </c>
      <c r="B7" s="78"/>
      <c r="C7" s="78"/>
      <c r="D7" s="78"/>
      <c r="E7" s="103"/>
      <c r="F7" s="81"/>
      <c r="G7" s="100"/>
      <c r="H7" s="100"/>
      <c r="I7" s="101" t="str">
        <f t="shared" si="0"/>
        <v/>
      </c>
      <c r="J7" s="104"/>
    </row>
    <row r="8" spans="1:10" x14ac:dyDescent="0.25">
      <c r="A8" s="77">
        <v>3</v>
      </c>
      <c r="B8" s="79"/>
      <c r="C8" s="78"/>
      <c r="D8" s="79"/>
      <c r="E8" s="103"/>
      <c r="F8" s="81"/>
      <c r="G8" s="100"/>
      <c r="H8" s="100"/>
      <c r="I8" s="101" t="str">
        <f t="shared" si="0"/>
        <v/>
      </c>
      <c r="J8" s="104"/>
    </row>
    <row r="9" spans="1:10" x14ac:dyDescent="0.25">
      <c r="A9" s="77">
        <v>4</v>
      </c>
      <c r="B9" s="79"/>
      <c r="C9" s="79"/>
      <c r="D9" s="79"/>
      <c r="E9" s="103"/>
      <c r="F9" s="81"/>
      <c r="G9" s="100"/>
      <c r="H9" s="100"/>
      <c r="I9" s="101" t="str">
        <f t="shared" si="0"/>
        <v/>
      </c>
      <c r="J9" s="104"/>
    </row>
    <row r="10" spans="1:10" x14ac:dyDescent="0.25">
      <c r="A10" s="77">
        <v>5</v>
      </c>
      <c r="B10" s="79"/>
      <c r="C10" s="79"/>
      <c r="D10" s="79"/>
      <c r="E10" s="103"/>
      <c r="F10" s="81"/>
      <c r="G10" s="100"/>
      <c r="H10" s="100"/>
      <c r="I10" s="101" t="str">
        <f t="shared" si="0"/>
        <v/>
      </c>
      <c r="J10" s="104"/>
    </row>
    <row r="11" spans="1:10" x14ac:dyDescent="0.25">
      <c r="A11" s="77">
        <v>6</v>
      </c>
      <c r="B11" s="79"/>
      <c r="C11" s="79"/>
      <c r="D11" s="79"/>
      <c r="E11" s="105"/>
      <c r="F11" s="81"/>
      <c r="G11" s="100"/>
      <c r="H11" s="100"/>
      <c r="I11" s="101" t="str">
        <f t="shared" si="0"/>
        <v/>
      </c>
      <c r="J11" s="104"/>
    </row>
    <row r="12" spans="1:10" x14ac:dyDescent="0.25">
      <c r="A12" s="77">
        <v>7</v>
      </c>
      <c r="B12" s="79"/>
      <c r="C12" s="79"/>
      <c r="D12" s="79"/>
      <c r="E12" s="105"/>
      <c r="F12" s="81"/>
      <c r="G12" s="100"/>
      <c r="H12" s="100"/>
      <c r="I12" s="101" t="str">
        <f t="shared" si="0"/>
        <v/>
      </c>
      <c r="J12" s="104"/>
    </row>
    <row r="13" spans="1:10" x14ac:dyDescent="0.25">
      <c r="A13" s="77">
        <v>8</v>
      </c>
      <c r="B13" s="79"/>
      <c r="C13" s="79"/>
      <c r="D13" s="79"/>
      <c r="E13" s="105"/>
      <c r="F13" s="81"/>
      <c r="G13" s="100"/>
      <c r="H13" s="100"/>
      <c r="I13" s="101" t="str">
        <f t="shared" si="0"/>
        <v/>
      </c>
      <c r="J13" s="104"/>
    </row>
    <row r="14" spans="1:10" x14ac:dyDescent="0.25">
      <c r="A14" s="77">
        <v>9</v>
      </c>
      <c r="B14" s="79"/>
      <c r="C14" s="79"/>
      <c r="D14" s="79"/>
      <c r="E14" s="105"/>
      <c r="F14" s="81"/>
      <c r="G14" s="100"/>
      <c r="H14" s="100"/>
      <c r="I14" s="101" t="str">
        <f t="shared" si="0"/>
        <v/>
      </c>
      <c r="J14" s="104"/>
    </row>
    <row r="15" spans="1:10" x14ac:dyDescent="0.25">
      <c r="A15" s="77">
        <v>10</v>
      </c>
      <c r="B15" s="79"/>
      <c r="C15" s="79"/>
      <c r="D15" s="79"/>
      <c r="E15" s="105"/>
      <c r="F15" s="81"/>
      <c r="G15" s="100"/>
      <c r="H15" s="100"/>
      <c r="I15" s="101" t="str">
        <f t="shared" si="0"/>
        <v/>
      </c>
      <c r="J15" s="104"/>
    </row>
    <row r="16" spans="1:10" x14ac:dyDescent="0.25">
      <c r="A16" s="77">
        <v>11</v>
      </c>
      <c r="B16" s="84"/>
      <c r="C16" s="84"/>
      <c r="D16" s="79"/>
      <c r="E16" s="105"/>
      <c r="F16" s="81"/>
      <c r="G16" s="100"/>
      <c r="H16" s="100"/>
      <c r="I16" s="101" t="str">
        <f t="shared" si="0"/>
        <v/>
      </c>
      <c r="J16" s="104"/>
    </row>
    <row r="17" spans="1:10" x14ac:dyDescent="0.25">
      <c r="A17" s="77">
        <v>12</v>
      </c>
      <c r="B17" s="84"/>
      <c r="C17" s="84"/>
      <c r="D17" s="79"/>
      <c r="E17" s="105"/>
      <c r="F17" s="81"/>
      <c r="G17" s="100"/>
      <c r="H17" s="100"/>
      <c r="I17" s="101" t="str">
        <f t="shared" si="0"/>
        <v/>
      </c>
      <c r="J17" s="104"/>
    </row>
    <row r="18" spans="1:10" x14ac:dyDescent="0.25">
      <c r="A18" s="77">
        <v>13</v>
      </c>
      <c r="B18" s="84"/>
      <c r="C18" s="84"/>
      <c r="D18" s="79"/>
      <c r="E18" s="105"/>
      <c r="F18" s="81"/>
      <c r="G18" s="100"/>
      <c r="H18" s="100"/>
      <c r="I18" s="101" t="str">
        <f t="shared" si="0"/>
        <v/>
      </c>
      <c r="J18" s="104"/>
    </row>
    <row r="19" spans="1:10" x14ac:dyDescent="0.25">
      <c r="A19" s="77">
        <v>14</v>
      </c>
      <c r="B19" s="84"/>
      <c r="C19" s="84"/>
      <c r="D19" s="79"/>
      <c r="E19" s="105"/>
      <c r="F19" s="81"/>
      <c r="G19" s="100"/>
      <c r="H19" s="100"/>
      <c r="I19" s="101" t="str">
        <f t="shared" si="0"/>
        <v/>
      </c>
      <c r="J19" s="104"/>
    </row>
    <row r="20" spans="1:10" x14ac:dyDescent="0.25">
      <c r="A20" s="77">
        <v>15</v>
      </c>
      <c r="B20" s="84"/>
      <c r="C20" s="84"/>
      <c r="D20" s="79"/>
      <c r="E20" s="105"/>
      <c r="F20" s="81"/>
      <c r="G20" s="100"/>
      <c r="H20" s="100"/>
      <c r="I20" s="101" t="str">
        <f t="shared" si="0"/>
        <v/>
      </c>
      <c r="J20" s="104"/>
    </row>
    <row r="21" spans="1:10" x14ac:dyDescent="0.25">
      <c r="A21" s="77">
        <v>16</v>
      </c>
      <c r="B21" s="84"/>
      <c r="C21" s="84"/>
      <c r="D21" s="79"/>
      <c r="E21" s="105"/>
      <c r="F21" s="81"/>
      <c r="G21" s="100"/>
      <c r="H21" s="100"/>
      <c r="I21" s="101" t="str">
        <f t="shared" si="0"/>
        <v/>
      </c>
      <c r="J21" s="104"/>
    </row>
    <row r="22" spans="1:10" x14ac:dyDescent="0.25">
      <c r="A22" s="77">
        <v>17</v>
      </c>
      <c r="B22" s="84"/>
      <c r="C22" s="84"/>
      <c r="D22" s="79"/>
      <c r="E22" s="105"/>
      <c r="F22" s="81"/>
      <c r="G22" s="100"/>
      <c r="H22" s="100"/>
      <c r="I22" s="101" t="str">
        <f t="shared" si="0"/>
        <v/>
      </c>
      <c r="J22" s="104"/>
    </row>
    <row r="23" spans="1:10" x14ac:dyDescent="0.25">
      <c r="A23" s="77">
        <v>18</v>
      </c>
      <c r="B23" s="84"/>
      <c r="C23" s="84"/>
      <c r="D23" s="79"/>
      <c r="E23" s="105"/>
      <c r="F23" s="81"/>
      <c r="G23" s="100"/>
      <c r="H23" s="100"/>
      <c r="I23" s="101" t="str">
        <f t="shared" si="0"/>
        <v/>
      </c>
      <c r="J23" s="104"/>
    </row>
    <row r="24" spans="1:10" x14ac:dyDescent="0.25">
      <c r="A24" s="77">
        <v>19</v>
      </c>
      <c r="B24" s="84"/>
      <c r="C24" s="84"/>
      <c r="D24" s="79"/>
      <c r="E24" s="105"/>
      <c r="F24" s="81"/>
      <c r="G24" s="100"/>
      <c r="H24" s="100"/>
      <c r="I24" s="101" t="str">
        <f t="shared" si="0"/>
        <v/>
      </c>
      <c r="J24" s="104"/>
    </row>
    <row r="25" spans="1:10" x14ac:dyDescent="0.25">
      <c r="A25" s="77">
        <v>20</v>
      </c>
      <c r="B25" s="84"/>
      <c r="C25" s="84"/>
      <c r="D25" s="79"/>
      <c r="E25" s="105"/>
      <c r="F25" s="81"/>
      <c r="G25" s="100"/>
      <c r="H25" s="100"/>
      <c r="I25" s="101" t="str">
        <f t="shared" si="0"/>
        <v/>
      </c>
      <c r="J25" s="104"/>
    </row>
    <row r="26" spans="1:10" x14ac:dyDescent="0.25">
      <c r="A26" s="77">
        <v>21</v>
      </c>
      <c r="B26" s="84"/>
      <c r="C26" s="84"/>
      <c r="D26" s="79"/>
      <c r="E26" s="105"/>
      <c r="F26" s="81"/>
      <c r="G26" s="100"/>
      <c r="H26" s="100"/>
      <c r="I26" s="101" t="str">
        <f t="shared" si="0"/>
        <v/>
      </c>
      <c r="J26" s="104"/>
    </row>
    <row r="27" spans="1:10" x14ac:dyDescent="0.25">
      <c r="A27" s="77">
        <v>22</v>
      </c>
      <c r="B27" s="84"/>
      <c r="C27" s="84"/>
      <c r="D27" s="79"/>
      <c r="E27" s="105"/>
      <c r="F27" s="81"/>
      <c r="G27" s="100"/>
      <c r="H27" s="100"/>
      <c r="I27" s="101" t="str">
        <f t="shared" si="0"/>
        <v/>
      </c>
      <c r="J27" s="104"/>
    </row>
    <row r="28" spans="1:10" x14ac:dyDescent="0.25">
      <c r="A28" s="77">
        <v>23</v>
      </c>
      <c r="B28" s="84"/>
      <c r="C28" s="84"/>
      <c r="D28" s="79"/>
      <c r="E28" s="105"/>
      <c r="F28" s="81"/>
      <c r="G28" s="100"/>
      <c r="H28" s="100"/>
      <c r="I28" s="101" t="str">
        <f t="shared" si="0"/>
        <v/>
      </c>
      <c r="J28" s="104"/>
    </row>
    <row r="29" spans="1:10" x14ac:dyDescent="0.25">
      <c r="A29" s="77">
        <v>24</v>
      </c>
      <c r="B29" s="84"/>
      <c r="C29" s="84"/>
      <c r="D29" s="79"/>
      <c r="E29" s="105"/>
      <c r="F29" s="81"/>
      <c r="G29" s="100"/>
      <c r="H29" s="100"/>
      <c r="I29" s="101" t="str">
        <f t="shared" si="0"/>
        <v/>
      </c>
      <c r="J29" s="104"/>
    </row>
    <row r="30" spans="1:10" x14ac:dyDescent="0.25">
      <c r="A30" s="77">
        <v>25</v>
      </c>
      <c r="B30" s="84"/>
      <c r="C30" s="84"/>
      <c r="D30" s="79"/>
      <c r="E30" s="105"/>
      <c r="F30" s="81"/>
      <c r="G30" s="100"/>
      <c r="H30" s="100"/>
      <c r="I30" s="101" t="str">
        <f t="shared" si="0"/>
        <v/>
      </c>
      <c r="J30" s="104"/>
    </row>
    <row r="31" spans="1:10" x14ac:dyDescent="0.25">
      <c r="A31" s="77">
        <v>26</v>
      </c>
      <c r="B31" s="84"/>
      <c r="C31" s="84"/>
      <c r="D31" s="79"/>
      <c r="E31" s="105"/>
      <c r="F31" s="81"/>
      <c r="G31" s="100"/>
      <c r="H31" s="100"/>
      <c r="I31" s="101" t="str">
        <f t="shared" si="0"/>
        <v/>
      </c>
      <c r="J31" s="104"/>
    </row>
    <row r="32" spans="1:10" x14ac:dyDescent="0.25">
      <c r="A32" s="77">
        <v>27</v>
      </c>
      <c r="B32" s="84"/>
      <c r="C32" s="84"/>
      <c r="D32" s="79"/>
      <c r="E32" s="105"/>
      <c r="F32" s="81"/>
      <c r="G32" s="100"/>
      <c r="H32" s="100"/>
      <c r="I32" s="101" t="str">
        <f t="shared" si="0"/>
        <v/>
      </c>
      <c r="J32" s="104"/>
    </row>
    <row r="33" spans="1:10" x14ac:dyDescent="0.25">
      <c r="A33" s="77">
        <v>28</v>
      </c>
      <c r="B33" s="84"/>
      <c r="C33" s="84"/>
      <c r="D33" s="79"/>
      <c r="E33" s="105"/>
      <c r="F33" s="81"/>
      <c r="G33" s="100"/>
      <c r="H33" s="100"/>
      <c r="I33" s="101" t="str">
        <f t="shared" si="0"/>
        <v/>
      </c>
      <c r="J33" s="104"/>
    </row>
    <row r="34" spans="1:10" x14ac:dyDescent="0.25">
      <c r="A34" s="77">
        <v>29</v>
      </c>
      <c r="B34" s="84"/>
      <c r="C34" s="84"/>
      <c r="D34" s="79"/>
      <c r="E34" s="105"/>
      <c r="F34" s="81"/>
      <c r="G34" s="100"/>
      <c r="H34" s="100"/>
      <c r="I34" s="101" t="str">
        <f t="shared" si="0"/>
        <v/>
      </c>
      <c r="J34" s="104"/>
    </row>
    <row r="35" spans="1:10" x14ac:dyDescent="0.25">
      <c r="A35" s="77">
        <v>30</v>
      </c>
      <c r="B35" s="84"/>
      <c r="C35" s="84"/>
      <c r="D35" s="79"/>
      <c r="E35" s="105"/>
      <c r="F35" s="81"/>
      <c r="G35" s="100"/>
      <c r="H35" s="100"/>
      <c r="I35" s="101" t="str">
        <f t="shared" si="0"/>
        <v/>
      </c>
      <c r="J35" s="104"/>
    </row>
    <row r="36" spans="1:10" x14ac:dyDescent="0.25">
      <c r="A36" s="77">
        <v>31</v>
      </c>
      <c r="B36" s="84"/>
      <c r="C36" s="84"/>
      <c r="D36" s="79"/>
      <c r="E36" s="105"/>
      <c r="F36" s="81"/>
      <c r="G36" s="100"/>
      <c r="H36" s="100"/>
      <c r="I36" s="101" t="str">
        <f t="shared" si="0"/>
        <v/>
      </c>
      <c r="J36" s="104"/>
    </row>
    <row r="37" spans="1:10" x14ac:dyDescent="0.25">
      <c r="A37" s="77">
        <v>32</v>
      </c>
      <c r="B37" s="84"/>
      <c r="C37" s="84"/>
      <c r="D37" s="79"/>
      <c r="E37" s="105"/>
      <c r="F37" s="81"/>
      <c r="G37" s="100"/>
      <c r="H37" s="100"/>
      <c r="I37" s="101" t="str">
        <f t="shared" si="0"/>
        <v/>
      </c>
      <c r="J37" s="104"/>
    </row>
    <row r="38" spans="1:10" x14ac:dyDescent="0.25">
      <c r="A38" s="77">
        <v>33</v>
      </c>
      <c r="B38" s="84"/>
      <c r="C38" s="84"/>
      <c r="D38" s="79"/>
      <c r="E38" s="105"/>
      <c r="F38" s="81"/>
      <c r="G38" s="100"/>
      <c r="H38" s="100"/>
      <c r="I38" s="101" t="str">
        <f t="shared" si="0"/>
        <v/>
      </c>
      <c r="J38" s="104"/>
    </row>
    <row r="39" spans="1:10" x14ac:dyDescent="0.25">
      <c r="A39" s="77">
        <v>34</v>
      </c>
      <c r="B39" s="84"/>
      <c r="C39" s="84"/>
      <c r="D39" s="79"/>
      <c r="E39" s="105"/>
      <c r="F39" s="81"/>
      <c r="G39" s="100"/>
      <c r="H39" s="100"/>
      <c r="I39" s="101" t="str">
        <f t="shared" si="0"/>
        <v/>
      </c>
      <c r="J39" s="104"/>
    </row>
    <row r="40" spans="1:10" x14ac:dyDescent="0.25">
      <c r="A40" s="77">
        <v>35</v>
      </c>
      <c r="B40" s="84"/>
      <c r="C40" s="84"/>
      <c r="D40" s="79"/>
      <c r="E40" s="105"/>
      <c r="F40" s="81"/>
      <c r="G40" s="100"/>
      <c r="H40" s="100"/>
      <c r="I40" s="101" t="str">
        <f t="shared" si="0"/>
        <v/>
      </c>
      <c r="J40" s="104"/>
    </row>
    <row r="41" spans="1:10" x14ac:dyDescent="0.25">
      <c r="A41" s="77">
        <v>36</v>
      </c>
      <c r="B41" s="84"/>
      <c r="C41" s="84"/>
      <c r="D41" s="79"/>
      <c r="E41" s="105"/>
      <c r="F41" s="81"/>
      <c r="G41" s="100"/>
      <c r="H41" s="100"/>
      <c r="I41" s="101" t="str">
        <f t="shared" si="0"/>
        <v/>
      </c>
      <c r="J41" s="104"/>
    </row>
    <row r="42" spans="1:10" x14ac:dyDescent="0.25">
      <c r="A42" s="77">
        <v>37</v>
      </c>
      <c r="B42" s="84"/>
      <c r="C42" s="84"/>
      <c r="D42" s="79"/>
      <c r="E42" s="105"/>
      <c r="F42" s="81"/>
      <c r="G42" s="100"/>
      <c r="H42" s="100"/>
      <c r="I42" s="101" t="str">
        <f t="shared" si="0"/>
        <v/>
      </c>
      <c r="J42" s="104"/>
    </row>
    <row r="43" spans="1:10" x14ac:dyDescent="0.25">
      <c r="A43" s="77">
        <v>38</v>
      </c>
      <c r="B43" s="84"/>
      <c r="C43" s="84"/>
      <c r="D43" s="79"/>
      <c r="E43" s="105"/>
      <c r="F43" s="81"/>
      <c r="G43" s="100"/>
      <c r="H43" s="100"/>
      <c r="I43" s="101" t="str">
        <f t="shared" si="0"/>
        <v/>
      </c>
      <c r="J43" s="104"/>
    </row>
    <row r="44" spans="1:10" x14ac:dyDescent="0.25">
      <c r="A44" s="77">
        <v>39</v>
      </c>
      <c r="B44" s="84"/>
      <c r="C44" s="84"/>
      <c r="D44" s="79"/>
      <c r="E44" s="105"/>
      <c r="F44" s="81"/>
      <c r="G44" s="100"/>
      <c r="H44" s="100"/>
      <c r="I44" s="101" t="str">
        <f t="shared" si="0"/>
        <v/>
      </c>
      <c r="J44" s="104"/>
    </row>
    <row r="45" spans="1:10" x14ac:dyDescent="0.25">
      <c r="A45" s="77">
        <v>40</v>
      </c>
      <c r="B45" s="84"/>
      <c r="C45" s="84"/>
      <c r="D45" s="79"/>
      <c r="E45" s="105"/>
      <c r="F45" s="81"/>
      <c r="G45" s="100"/>
      <c r="H45" s="100"/>
      <c r="I45" s="101" t="str">
        <f t="shared" si="0"/>
        <v/>
      </c>
      <c r="J45" s="104"/>
    </row>
    <row r="46" spans="1:10" x14ac:dyDescent="0.25">
      <c r="A46" s="77">
        <v>41</v>
      </c>
      <c r="B46" s="84"/>
      <c r="C46" s="84"/>
      <c r="D46" s="79"/>
      <c r="E46" s="105"/>
      <c r="F46" s="81"/>
      <c r="G46" s="100"/>
      <c r="H46" s="100"/>
      <c r="I46" s="101" t="str">
        <f t="shared" si="0"/>
        <v/>
      </c>
      <c r="J46" s="104"/>
    </row>
    <row r="47" spans="1:10" x14ac:dyDescent="0.25">
      <c r="A47" s="77">
        <v>42</v>
      </c>
      <c r="B47" s="84"/>
      <c r="C47" s="84"/>
      <c r="D47" s="79"/>
      <c r="E47" s="105"/>
      <c r="F47" s="81"/>
      <c r="G47" s="100"/>
      <c r="H47" s="100"/>
      <c r="I47" s="101" t="str">
        <f t="shared" si="0"/>
        <v/>
      </c>
      <c r="J47" s="104"/>
    </row>
    <row r="48" spans="1:10" x14ac:dyDescent="0.25">
      <c r="A48" s="77">
        <v>43</v>
      </c>
      <c r="B48" s="84"/>
      <c r="C48" s="84"/>
      <c r="D48" s="79"/>
      <c r="E48" s="105"/>
      <c r="F48" s="81"/>
      <c r="G48" s="100"/>
      <c r="H48" s="100"/>
      <c r="I48" s="101" t="str">
        <f t="shared" si="0"/>
        <v/>
      </c>
      <c r="J48" s="104"/>
    </row>
    <row r="49" spans="1:10" x14ac:dyDescent="0.25">
      <c r="A49" s="77">
        <v>44</v>
      </c>
      <c r="B49" s="84"/>
      <c r="C49" s="84"/>
      <c r="D49" s="79"/>
      <c r="E49" s="105"/>
      <c r="F49" s="81"/>
      <c r="G49" s="100"/>
      <c r="H49" s="100"/>
      <c r="I49" s="101" t="str">
        <f t="shared" si="0"/>
        <v/>
      </c>
      <c r="J49" s="104"/>
    </row>
    <row r="50" spans="1:10" x14ac:dyDescent="0.25">
      <c r="A50" s="77">
        <v>45</v>
      </c>
      <c r="B50" s="84"/>
      <c r="C50" s="84"/>
      <c r="D50" s="79"/>
      <c r="E50" s="105"/>
      <c r="F50" s="81"/>
      <c r="G50" s="100"/>
      <c r="H50" s="100"/>
      <c r="I50" s="101" t="str">
        <f t="shared" si="0"/>
        <v/>
      </c>
      <c r="J50" s="104"/>
    </row>
    <row r="51" spans="1:10" x14ac:dyDescent="0.25">
      <c r="A51" s="77">
        <v>46</v>
      </c>
      <c r="B51" s="84"/>
      <c r="C51" s="84"/>
      <c r="D51" s="79"/>
      <c r="E51" s="105"/>
      <c r="F51" s="81"/>
      <c r="G51" s="100"/>
      <c r="H51" s="100"/>
      <c r="I51" s="101" t="str">
        <f t="shared" si="0"/>
        <v/>
      </c>
      <c r="J51" s="104"/>
    </row>
    <row r="52" spans="1:10" x14ac:dyDescent="0.25">
      <c r="A52" s="77">
        <v>47</v>
      </c>
      <c r="B52" s="84"/>
      <c r="C52" s="84"/>
      <c r="D52" s="79"/>
      <c r="E52" s="105"/>
      <c r="F52" s="81"/>
      <c r="G52" s="100"/>
      <c r="H52" s="100"/>
      <c r="I52" s="101" t="str">
        <f t="shared" si="0"/>
        <v/>
      </c>
      <c r="J52" s="104"/>
    </row>
    <row r="53" spans="1:10" x14ac:dyDescent="0.25">
      <c r="A53" s="77">
        <v>48</v>
      </c>
      <c r="B53" s="84"/>
      <c r="C53" s="84"/>
      <c r="D53" s="79"/>
      <c r="E53" s="105"/>
      <c r="F53" s="81"/>
      <c r="G53" s="100"/>
      <c r="H53" s="100"/>
      <c r="I53" s="101" t="str">
        <f t="shared" si="0"/>
        <v/>
      </c>
      <c r="J53" s="104"/>
    </row>
    <row r="54" spans="1:10" x14ac:dyDescent="0.25">
      <c r="A54" s="77">
        <v>49</v>
      </c>
      <c r="B54" s="84"/>
      <c r="C54" s="84"/>
      <c r="D54" s="79"/>
      <c r="E54" s="105"/>
      <c r="F54" s="81"/>
      <c r="G54" s="100"/>
      <c r="H54" s="100"/>
      <c r="I54" s="101" t="str">
        <f t="shared" si="0"/>
        <v/>
      </c>
      <c r="J54" s="104"/>
    </row>
    <row r="55" spans="1:10" x14ac:dyDescent="0.25">
      <c r="A55" s="77">
        <v>50</v>
      </c>
      <c r="B55" s="84"/>
      <c r="C55" s="84"/>
      <c r="D55" s="79"/>
      <c r="E55" s="105"/>
      <c r="F55" s="81"/>
      <c r="G55" s="100"/>
      <c r="H55" s="100"/>
      <c r="I55" s="101" t="str">
        <f t="shared" si="0"/>
        <v/>
      </c>
      <c r="J55" s="104"/>
    </row>
    <row r="56" spans="1:10" x14ac:dyDescent="0.25">
      <c r="A56" s="77">
        <v>51</v>
      </c>
      <c r="B56" s="84"/>
      <c r="C56" s="84"/>
      <c r="D56" s="79"/>
      <c r="E56" s="105"/>
      <c r="F56" s="81"/>
      <c r="G56" s="100"/>
      <c r="H56" s="100"/>
      <c r="I56" s="101" t="str">
        <f t="shared" si="0"/>
        <v/>
      </c>
      <c r="J56" s="104"/>
    </row>
    <row r="57" spans="1:10" x14ac:dyDescent="0.25">
      <c r="A57" s="77">
        <v>52</v>
      </c>
      <c r="B57" s="84"/>
      <c r="C57" s="84"/>
      <c r="D57" s="79"/>
      <c r="E57" s="105"/>
      <c r="F57" s="81"/>
      <c r="G57" s="100"/>
      <c r="H57" s="100"/>
      <c r="I57" s="101" t="str">
        <f t="shared" si="0"/>
        <v/>
      </c>
      <c r="J57" s="104"/>
    </row>
    <row r="58" spans="1:10" x14ac:dyDescent="0.25">
      <c r="A58" s="77">
        <v>53</v>
      </c>
      <c r="B58" s="84"/>
      <c r="C58" s="84"/>
      <c r="D58" s="79"/>
      <c r="E58" s="105"/>
      <c r="F58" s="81"/>
      <c r="G58" s="100"/>
      <c r="H58" s="100"/>
      <c r="I58" s="101" t="str">
        <f t="shared" si="0"/>
        <v/>
      </c>
      <c r="J58" s="104"/>
    </row>
    <row r="59" spans="1:10" x14ac:dyDescent="0.25">
      <c r="A59" s="77">
        <v>54</v>
      </c>
      <c r="B59" s="84"/>
      <c r="C59" s="84"/>
      <c r="D59" s="79"/>
      <c r="E59" s="105"/>
      <c r="F59" s="81"/>
      <c r="G59" s="100"/>
      <c r="H59" s="100"/>
      <c r="I59" s="101" t="str">
        <f t="shared" si="0"/>
        <v/>
      </c>
      <c r="J59" s="104"/>
    </row>
    <row r="60" spans="1:10" x14ac:dyDescent="0.25">
      <c r="A60" s="77">
        <v>55</v>
      </c>
      <c r="B60" s="84"/>
      <c r="C60" s="84"/>
      <c r="D60" s="79"/>
      <c r="E60" s="105"/>
      <c r="F60" s="81"/>
      <c r="G60" s="100"/>
      <c r="H60" s="100"/>
      <c r="I60" s="101" t="str">
        <f t="shared" si="0"/>
        <v/>
      </c>
      <c r="J60" s="104"/>
    </row>
    <row r="61" spans="1:10" x14ac:dyDescent="0.25">
      <c r="A61" s="77">
        <v>56</v>
      </c>
      <c r="B61" s="84"/>
      <c r="C61" s="84"/>
      <c r="D61" s="79"/>
      <c r="E61" s="105"/>
      <c r="F61" s="81"/>
      <c r="G61" s="100"/>
      <c r="H61" s="100"/>
      <c r="I61" s="101" t="str">
        <f t="shared" si="0"/>
        <v/>
      </c>
      <c r="J61" s="104"/>
    </row>
    <row r="62" spans="1:10" x14ac:dyDescent="0.25">
      <c r="A62" s="77">
        <v>57</v>
      </c>
      <c r="B62" s="84"/>
      <c r="C62" s="84"/>
      <c r="D62" s="79"/>
      <c r="E62" s="105"/>
      <c r="F62" s="81"/>
      <c r="G62" s="100"/>
      <c r="H62" s="100"/>
      <c r="I62" s="101" t="str">
        <f t="shared" si="0"/>
        <v/>
      </c>
      <c r="J62" s="104"/>
    </row>
    <row r="63" spans="1:10" x14ac:dyDescent="0.25">
      <c r="A63" s="77">
        <v>58</v>
      </c>
      <c r="B63" s="84"/>
      <c r="C63" s="84"/>
      <c r="D63" s="79"/>
      <c r="E63" s="105"/>
      <c r="F63" s="81"/>
      <c r="G63" s="100"/>
      <c r="H63" s="100"/>
      <c r="I63" s="101" t="str">
        <f t="shared" si="0"/>
        <v/>
      </c>
      <c r="J63" s="104"/>
    </row>
    <row r="64" spans="1:10" x14ac:dyDescent="0.25">
      <c r="A64" s="77">
        <v>59</v>
      </c>
      <c r="B64" s="84"/>
      <c r="C64" s="84"/>
      <c r="D64" s="79"/>
      <c r="E64" s="105"/>
      <c r="F64" s="81"/>
      <c r="G64" s="100"/>
      <c r="H64" s="100"/>
      <c r="I64" s="101" t="str">
        <f t="shared" si="0"/>
        <v/>
      </c>
      <c r="J64" s="104"/>
    </row>
    <row r="65" spans="1:10" x14ac:dyDescent="0.25">
      <c r="A65" s="77">
        <v>60</v>
      </c>
      <c r="B65" s="84"/>
      <c r="C65" s="84"/>
      <c r="D65" s="79"/>
      <c r="E65" s="105"/>
      <c r="F65" s="81"/>
      <c r="G65" s="100"/>
      <c r="H65" s="100"/>
      <c r="I65" s="101" t="str">
        <f t="shared" si="0"/>
        <v/>
      </c>
      <c r="J65" s="104"/>
    </row>
    <row r="66" spans="1:10" x14ac:dyDescent="0.25">
      <c r="A66" s="77">
        <v>61</v>
      </c>
      <c r="B66" s="84"/>
      <c r="C66" s="84"/>
      <c r="D66" s="79"/>
      <c r="E66" s="105"/>
      <c r="F66" s="81"/>
      <c r="G66" s="100"/>
      <c r="H66" s="100"/>
      <c r="I66" s="101" t="str">
        <f t="shared" si="0"/>
        <v/>
      </c>
      <c r="J66" s="104"/>
    </row>
    <row r="67" spans="1:10" x14ac:dyDescent="0.25">
      <c r="A67" s="77">
        <v>62</v>
      </c>
      <c r="B67" s="84"/>
      <c r="C67" s="84"/>
      <c r="D67" s="79"/>
      <c r="E67" s="105"/>
      <c r="F67" s="81"/>
      <c r="G67" s="100"/>
      <c r="H67" s="100"/>
      <c r="I67" s="101" t="str">
        <f t="shared" si="0"/>
        <v/>
      </c>
      <c r="J67" s="104"/>
    </row>
    <row r="68" spans="1:10" x14ac:dyDescent="0.25">
      <c r="A68" s="77">
        <v>63</v>
      </c>
      <c r="B68" s="84"/>
      <c r="C68" s="84"/>
      <c r="D68" s="79"/>
      <c r="E68" s="105"/>
      <c r="F68" s="81"/>
      <c r="G68" s="100"/>
      <c r="H68" s="100"/>
      <c r="I68" s="101" t="str">
        <f t="shared" si="0"/>
        <v/>
      </c>
      <c r="J68" s="104"/>
    </row>
    <row r="69" spans="1:10" x14ac:dyDescent="0.25">
      <c r="A69" s="77">
        <v>64</v>
      </c>
      <c r="B69" s="84"/>
      <c r="C69" s="84"/>
      <c r="D69" s="79"/>
      <c r="E69" s="105"/>
      <c r="F69" s="81"/>
      <c r="G69" s="100"/>
      <c r="H69" s="100"/>
      <c r="I69" s="101" t="str">
        <f t="shared" si="0"/>
        <v/>
      </c>
      <c r="J69" s="104"/>
    </row>
    <row r="70" spans="1:10" x14ac:dyDescent="0.25">
      <c r="A70" s="77">
        <v>65</v>
      </c>
      <c r="B70" s="84"/>
      <c r="C70" s="84"/>
      <c r="D70" s="79"/>
      <c r="E70" s="105"/>
      <c r="F70" s="81"/>
      <c r="G70" s="100"/>
      <c r="H70" s="100"/>
      <c r="I70" s="101" t="str">
        <f t="shared" ref="I70:I133" si="1">IF($E70="","",IF(OR(($F70=0),($G70=0)),0,$F70/$G70*$H70))</f>
        <v/>
      </c>
      <c r="J70" s="104"/>
    </row>
    <row r="71" spans="1:10" x14ac:dyDescent="0.25">
      <c r="A71" s="77">
        <v>66</v>
      </c>
      <c r="B71" s="84"/>
      <c r="C71" s="84"/>
      <c r="D71" s="79"/>
      <c r="E71" s="105"/>
      <c r="F71" s="81"/>
      <c r="G71" s="100"/>
      <c r="H71" s="100"/>
      <c r="I71" s="101" t="str">
        <f t="shared" si="1"/>
        <v/>
      </c>
      <c r="J71" s="104"/>
    </row>
    <row r="72" spans="1:10" x14ac:dyDescent="0.25">
      <c r="A72" s="77">
        <v>67</v>
      </c>
      <c r="B72" s="84"/>
      <c r="C72" s="84"/>
      <c r="D72" s="79"/>
      <c r="E72" s="105"/>
      <c r="F72" s="81"/>
      <c r="G72" s="100"/>
      <c r="H72" s="100"/>
      <c r="I72" s="101" t="str">
        <f t="shared" si="1"/>
        <v/>
      </c>
      <c r="J72" s="104"/>
    </row>
    <row r="73" spans="1:10" x14ac:dyDescent="0.25">
      <c r="A73" s="77">
        <v>68</v>
      </c>
      <c r="B73" s="84"/>
      <c r="C73" s="84"/>
      <c r="D73" s="79"/>
      <c r="E73" s="105"/>
      <c r="F73" s="81"/>
      <c r="G73" s="100"/>
      <c r="H73" s="100"/>
      <c r="I73" s="101" t="str">
        <f t="shared" si="1"/>
        <v/>
      </c>
      <c r="J73" s="104"/>
    </row>
    <row r="74" spans="1:10" x14ac:dyDescent="0.25">
      <c r="A74" s="77">
        <v>69</v>
      </c>
      <c r="B74" s="84"/>
      <c r="C74" s="84"/>
      <c r="D74" s="79"/>
      <c r="E74" s="105"/>
      <c r="F74" s="81"/>
      <c r="G74" s="100"/>
      <c r="H74" s="100"/>
      <c r="I74" s="101" t="str">
        <f t="shared" si="1"/>
        <v/>
      </c>
      <c r="J74" s="104"/>
    </row>
    <row r="75" spans="1:10" x14ac:dyDescent="0.25">
      <c r="A75" s="77">
        <v>70</v>
      </c>
      <c r="B75" s="84"/>
      <c r="C75" s="84"/>
      <c r="D75" s="79"/>
      <c r="E75" s="105"/>
      <c r="F75" s="81"/>
      <c r="G75" s="100"/>
      <c r="H75" s="100"/>
      <c r="I75" s="101" t="str">
        <f t="shared" si="1"/>
        <v/>
      </c>
      <c r="J75" s="104"/>
    </row>
    <row r="76" spans="1:10" x14ac:dyDescent="0.25">
      <c r="A76" s="77">
        <v>71</v>
      </c>
      <c r="B76" s="84"/>
      <c r="C76" s="84"/>
      <c r="D76" s="79"/>
      <c r="E76" s="105"/>
      <c r="F76" s="81"/>
      <c r="G76" s="100"/>
      <c r="H76" s="100"/>
      <c r="I76" s="101" t="str">
        <f t="shared" si="1"/>
        <v/>
      </c>
      <c r="J76" s="104"/>
    </row>
    <row r="77" spans="1:10" x14ac:dyDescent="0.25">
      <c r="A77" s="77">
        <v>72</v>
      </c>
      <c r="B77" s="84"/>
      <c r="C77" s="84"/>
      <c r="D77" s="79"/>
      <c r="E77" s="105"/>
      <c r="F77" s="81"/>
      <c r="G77" s="100"/>
      <c r="H77" s="100"/>
      <c r="I77" s="101" t="str">
        <f t="shared" si="1"/>
        <v/>
      </c>
      <c r="J77" s="104"/>
    </row>
    <row r="78" spans="1:10" x14ac:dyDescent="0.25">
      <c r="A78" s="77">
        <v>73</v>
      </c>
      <c r="B78" s="84"/>
      <c r="C78" s="84"/>
      <c r="D78" s="79"/>
      <c r="E78" s="105"/>
      <c r="F78" s="81"/>
      <c r="G78" s="100"/>
      <c r="H78" s="100"/>
      <c r="I78" s="101" t="str">
        <f t="shared" si="1"/>
        <v/>
      </c>
      <c r="J78" s="104"/>
    </row>
    <row r="79" spans="1:10" x14ac:dyDescent="0.25">
      <c r="A79" s="77">
        <v>74</v>
      </c>
      <c r="B79" s="84"/>
      <c r="C79" s="84"/>
      <c r="D79" s="79"/>
      <c r="E79" s="105"/>
      <c r="F79" s="81"/>
      <c r="G79" s="100"/>
      <c r="H79" s="100"/>
      <c r="I79" s="101" t="str">
        <f t="shared" si="1"/>
        <v/>
      </c>
      <c r="J79" s="104"/>
    </row>
    <row r="80" spans="1:10" x14ac:dyDescent="0.25">
      <c r="A80" s="77">
        <v>75</v>
      </c>
      <c r="B80" s="84"/>
      <c r="C80" s="84"/>
      <c r="D80" s="79"/>
      <c r="E80" s="105"/>
      <c r="F80" s="81"/>
      <c r="G80" s="100"/>
      <c r="H80" s="100"/>
      <c r="I80" s="101" t="str">
        <f t="shared" si="1"/>
        <v/>
      </c>
      <c r="J80" s="104"/>
    </row>
    <row r="81" spans="1:10" x14ac:dyDescent="0.25">
      <c r="A81" s="77">
        <v>76</v>
      </c>
      <c r="B81" s="84"/>
      <c r="C81" s="84"/>
      <c r="D81" s="79"/>
      <c r="E81" s="105"/>
      <c r="F81" s="81"/>
      <c r="G81" s="100"/>
      <c r="H81" s="100"/>
      <c r="I81" s="101" t="str">
        <f t="shared" si="1"/>
        <v/>
      </c>
      <c r="J81" s="104"/>
    </row>
    <row r="82" spans="1:10" x14ac:dyDescent="0.25">
      <c r="A82" s="77">
        <v>77</v>
      </c>
      <c r="B82" s="84"/>
      <c r="C82" s="84"/>
      <c r="D82" s="79"/>
      <c r="E82" s="105"/>
      <c r="F82" s="81"/>
      <c r="G82" s="100"/>
      <c r="H82" s="100"/>
      <c r="I82" s="101" t="str">
        <f t="shared" si="1"/>
        <v/>
      </c>
      <c r="J82" s="104"/>
    </row>
    <row r="83" spans="1:10" x14ac:dyDescent="0.25">
      <c r="A83" s="77">
        <v>78</v>
      </c>
      <c r="B83" s="84"/>
      <c r="C83" s="84"/>
      <c r="D83" s="79"/>
      <c r="E83" s="105"/>
      <c r="F83" s="81"/>
      <c r="G83" s="100"/>
      <c r="H83" s="100"/>
      <c r="I83" s="101" t="str">
        <f t="shared" si="1"/>
        <v/>
      </c>
      <c r="J83" s="104"/>
    </row>
    <row r="84" spans="1:10" x14ac:dyDescent="0.25">
      <c r="A84" s="77">
        <v>79</v>
      </c>
      <c r="B84" s="84"/>
      <c r="C84" s="84"/>
      <c r="D84" s="79"/>
      <c r="E84" s="105"/>
      <c r="F84" s="81"/>
      <c r="G84" s="100"/>
      <c r="H84" s="100"/>
      <c r="I84" s="101" t="str">
        <f t="shared" si="1"/>
        <v/>
      </c>
      <c r="J84" s="104"/>
    </row>
    <row r="85" spans="1:10" x14ac:dyDescent="0.25">
      <c r="A85" s="77">
        <v>80</v>
      </c>
      <c r="B85" s="84"/>
      <c r="C85" s="84"/>
      <c r="D85" s="79"/>
      <c r="E85" s="105"/>
      <c r="F85" s="81"/>
      <c r="G85" s="100"/>
      <c r="H85" s="100"/>
      <c r="I85" s="101" t="str">
        <f t="shared" si="1"/>
        <v/>
      </c>
      <c r="J85" s="104"/>
    </row>
    <row r="86" spans="1:10" x14ac:dyDescent="0.25">
      <c r="A86" s="77">
        <v>81</v>
      </c>
      <c r="B86" s="84"/>
      <c r="C86" s="84"/>
      <c r="D86" s="79"/>
      <c r="E86" s="105"/>
      <c r="F86" s="81"/>
      <c r="G86" s="100"/>
      <c r="H86" s="100"/>
      <c r="I86" s="101" t="str">
        <f t="shared" si="1"/>
        <v/>
      </c>
      <c r="J86" s="104"/>
    </row>
    <row r="87" spans="1:10" x14ac:dyDescent="0.25">
      <c r="A87" s="77">
        <v>82</v>
      </c>
      <c r="B87" s="84"/>
      <c r="C87" s="84"/>
      <c r="D87" s="79"/>
      <c r="E87" s="105"/>
      <c r="F87" s="81"/>
      <c r="G87" s="100"/>
      <c r="H87" s="100"/>
      <c r="I87" s="101" t="str">
        <f t="shared" si="1"/>
        <v/>
      </c>
      <c r="J87" s="104"/>
    </row>
    <row r="88" spans="1:10" x14ac:dyDescent="0.25">
      <c r="A88" s="77">
        <v>83</v>
      </c>
      <c r="B88" s="84"/>
      <c r="C88" s="84"/>
      <c r="D88" s="79"/>
      <c r="E88" s="105"/>
      <c r="F88" s="81"/>
      <c r="G88" s="100"/>
      <c r="H88" s="100"/>
      <c r="I88" s="101" t="str">
        <f t="shared" si="1"/>
        <v/>
      </c>
      <c r="J88" s="104"/>
    </row>
    <row r="89" spans="1:10" x14ac:dyDescent="0.25">
      <c r="A89" s="77">
        <v>84</v>
      </c>
      <c r="B89" s="84"/>
      <c r="C89" s="84"/>
      <c r="D89" s="79"/>
      <c r="E89" s="105"/>
      <c r="F89" s="81"/>
      <c r="G89" s="100"/>
      <c r="H89" s="100"/>
      <c r="I89" s="101" t="str">
        <f t="shared" si="1"/>
        <v/>
      </c>
      <c r="J89" s="104"/>
    </row>
    <row r="90" spans="1:10" x14ac:dyDescent="0.25">
      <c r="A90" s="77">
        <v>85</v>
      </c>
      <c r="B90" s="84"/>
      <c r="C90" s="84"/>
      <c r="D90" s="79"/>
      <c r="E90" s="105"/>
      <c r="F90" s="81"/>
      <c r="G90" s="100"/>
      <c r="H90" s="100"/>
      <c r="I90" s="101" t="str">
        <f t="shared" si="1"/>
        <v/>
      </c>
      <c r="J90" s="104"/>
    </row>
    <row r="91" spans="1:10" x14ac:dyDescent="0.25">
      <c r="A91" s="77">
        <v>86</v>
      </c>
      <c r="B91" s="84"/>
      <c r="C91" s="84"/>
      <c r="D91" s="79"/>
      <c r="E91" s="105"/>
      <c r="F91" s="81"/>
      <c r="G91" s="100"/>
      <c r="H91" s="100"/>
      <c r="I91" s="101" t="str">
        <f t="shared" si="1"/>
        <v/>
      </c>
      <c r="J91" s="104"/>
    </row>
    <row r="92" spans="1:10" x14ac:dyDescent="0.25">
      <c r="A92" s="77">
        <v>87</v>
      </c>
      <c r="B92" s="84"/>
      <c r="C92" s="84"/>
      <c r="D92" s="79"/>
      <c r="E92" s="105"/>
      <c r="F92" s="81"/>
      <c r="G92" s="100"/>
      <c r="H92" s="100"/>
      <c r="I92" s="101" t="str">
        <f t="shared" si="1"/>
        <v/>
      </c>
      <c r="J92" s="104"/>
    </row>
    <row r="93" spans="1:10" x14ac:dyDescent="0.25">
      <c r="A93" s="77">
        <v>88</v>
      </c>
      <c r="B93" s="84"/>
      <c r="C93" s="84"/>
      <c r="D93" s="79"/>
      <c r="E93" s="105"/>
      <c r="F93" s="81"/>
      <c r="G93" s="100"/>
      <c r="H93" s="100"/>
      <c r="I93" s="101" t="str">
        <f t="shared" si="1"/>
        <v/>
      </c>
      <c r="J93" s="104"/>
    </row>
    <row r="94" spans="1:10" x14ac:dyDescent="0.25">
      <c r="A94" s="77">
        <v>89</v>
      </c>
      <c r="B94" s="84"/>
      <c r="C94" s="84"/>
      <c r="D94" s="79"/>
      <c r="E94" s="105"/>
      <c r="F94" s="81"/>
      <c r="G94" s="100"/>
      <c r="H94" s="100"/>
      <c r="I94" s="101" t="str">
        <f t="shared" si="1"/>
        <v/>
      </c>
      <c r="J94" s="104"/>
    </row>
    <row r="95" spans="1:10" x14ac:dyDescent="0.25">
      <c r="A95" s="77">
        <v>90</v>
      </c>
      <c r="B95" s="84"/>
      <c r="C95" s="84"/>
      <c r="D95" s="79"/>
      <c r="E95" s="105"/>
      <c r="F95" s="81"/>
      <c r="G95" s="100"/>
      <c r="H95" s="100"/>
      <c r="I95" s="101" t="str">
        <f t="shared" si="1"/>
        <v/>
      </c>
      <c r="J95" s="104"/>
    </row>
    <row r="96" spans="1:10" x14ac:dyDescent="0.25">
      <c r="A96" s="77">
        <v>91</v>
      </c>
      <c r="B96" s="84"/>
      <c r="C96" s="84"/>
      <c r="D96" s="79"/>
      <c r="E96" s="105"/>
      <c r="F96" s="81"/>
      <c r="G96" s="100"/>
      <c r="H96" s="100"/>
      <c r="I96" s="101" t="str">
        <f t="shared" si="1"/>
        <v/>
      </c>
      <c r="J96" s="104"/>
    </row>
    <row r="97" spans="1:10" x14ac:dyDescent="0.25">
      <c r="A97" s="77">
        <v>92</v>
      </c>
      <c r="B97" s="84"/>
      <c r="C97" s="84"/>
      <c r="D97" s="79"/>
      <c r="E97" s="105"/>
      <c r="F97" s="81"/>
      <c r="G97" s="100"/>
      <c r="H97" s="100"/>
      <c r="I97" s="101" t="str">
        <f t="shared" si="1"/>
        <v/>
      </c>
      <c r="J97" s="104"/>
    </row>
    <row r="98" spans="1:10" x14ac:dyDescent="0.25">
      <c r="A98" s="77">
        <v>93</v>
      </c>
      <c r="B98" s="84"/>
      <c r="C98" s="84"/>
      <c r="D98" s="79"/>
      <c r="E98" s="105"/>
      <c r="F98" s="81"/>
      <c r="G98" s="100"/>
      <c r="H98" s="100"/>
      <c r="I98" s="101" t="str">
        <f t="shared" si="1"/>
        <v/>
      </c>
      <c r="J98" s="104"/>
    </row>
    <row r="99" spans="1:10" x14ac:dyDescent="0.25">
      <c r="A99" s="77">
        <v>94</v>
      </c>
      <c r="B99" s="84"/>
      <c r="C99" s="84"/>
      <c r="D99" s="79"/>
      <c r="E99" s="105"/>
      <c r="F99" s="81"/>
      <c r="G99" s="100"/>
      <c r="H99" s="100"/>
      <c r="I99" s="101" t="str">
        <f t="shared" si="1"/>
        <v/>
      </c>
      <c r="J99" s="104"/>
    </row>
    <row r="100" spans="1:10" x14ac:dyDescent="0.25">
      <c r="A100" s="77">
        <v>95</v>
      </c>
      <c r="B100" s="84"/>
      <c r="C100" s="84"/>
      <c r="D100" s="79"/>
      <c r="E100" s="105"/>
      <c r="F100" s="81"/>
      <c r="G100" s="100"/>
      <c r="H100" s="100"/>
      <c r="I100" s="101" t="str">
        <f t="shared" si="1"/>
        <v/>
      </c>
      <c r="J100" s="104"/>
    </row>
    <row r="101" spans="1:10" x14ac:dyDescent="0.25">
      <c r="A101" s="77">
        <v>96</v>
      </c>
      <c r="B101" s="84"/>
      <c r="C101" s="84"/>
      <c r="D101" s="79"/>
      <c r="E101" s="105"/>
      <c r="F101" s="81"/>
      <c r="G101" s="100"/>
      <c r="H101" s="100"/>
      <c r="I101" s="101" t="str">
        <f t="shared" si="1"/>
        <v/>
      </c>
      <c r="J101" s="104"/>
    </row>
    <row r="102" spans="1:10" x14ac:dyDescent="0.25">
      <c r="A102" s="77">
        <v>97</v>
      </c>
      <c r="B102" s="84"/>
      <c r="C102" s="84"/>
      <c r="D102" s="79"/>
      <c r="E102" s="105"/>
      <c r="F102" s="81"/>
      <c r="G102" s="100"/>
      <c r="H102" s="100"/>
      <c r="I102" s="101" t="str">
        <f t="shared" si="1"/>
        <v/>
      </c>
      <c r="J102" s="104"/>
    </row>
    <row r="103" spans="1:10" x14ac:dyDescent="0.25">
      <c r="A103" s="77">
        <v>98</v>
      </c>
      <c r="B103" s="84"/>
      <c r="C103" s="84"/>
      <c r="D103" s="79"/>
      <c r="E103" s="105"/>
      <c r="F103" s="81"/>
      <c r="G103" s="100"/>
      <c r="H103" s="100"/>
      <c r="I103" s="101" t="str">
        <f t="shared" si="1"/>
        <v/>
      </c>
      <c r="J103" s="104"/>
    </row>
    <row r="104" spans="1:10" x14ac:dyDescent="0.25">
      <c r="A104" s="77">
        <v>99</v>
      </c>
      <c r="B104" s="84"/>
      <c r="C104" s="84"/>
      <c r="D104" s="79"/>
      <c r="E104" s="105"/>
      <c r="F104" s="81"/>
      <c r="G104" s="100"/>
      <c r="H104" s="100"/>
      <c r="I104" s="101" t="str">
        <f t="shared" si="1"/>
        <v/>
      </c>
      <c r="J104" s="104"/>
    </row>
    <row r="105" spans="1:10" x14ac:dyDescent="0.25">
      <c r="A105" s="77">
        <v>100</v>
      </c>
      <c r="B105" s="84"/>
      <c r="C105" s="84"/>
      <c r="D105" s="79"/>
      <c r="E105" s="105"/>
      <c r="F105" s="81"/>
      <c r="G105" s="100"/>
      <c r="H105" s="100"/>
      <c r="I105" s="101" t="str">
        <f t="shared" si="1"/>
        <v/>
      </c>
      <c r="J105" s="104"/>
    </row>
    <row r="106" spans="1:10" x14ac:dyDescent="0.25">
      <c r="A106" s="77">
        <v>101</v>
      </c>
      <c r="B106" s="84"/>
      <c r="C106" s="84"/>
      <c r="D106" s="79"/>
      <c r="E106" s="105"/>
      <c r="F106" s="81"/>
      <c r="G106" s="100"/>
      <c r="H106" s="100"/>
      <c r="I106" s="101" t="str">
        <f t="shared" si="1"/>
        <v/>
      </c>
      <c r="J106" s="104"/>
    </row>
    <row r="107" spans="1:10" x14ac:dyDescent="0.25">
      <c r="A107" s="77">
        <v>102</v>
      </c>
      <c r="B107" s="84"/>
      <c r="C107" s="84"/>
      <c r="D107" s="79"/>
      <c r="E107" s="105"/>
      <c r="F107" s="81"/>
      <c r="G107" s="100"/>
      <c r="H107" s="100"/>
      <c r="I107" s="101" t="str">
        <f t="shared" si="1"/>
        <v/>
      </c>
      <c r="J107" s="104"/>
    </row>
    <row r="108" spans="1:10" x14ac:dyDescent="0.25">
      <c r="A108" s="77">
        <v>103</v>
      </c>
      <c r="B108" s="84"/>
      <c r="C108" s="84"/>
      <c r="D108" s="79"/>
      <c r="E108" s="105"/>
      <c r="F108" s="81"/>
      <c r="G108" s="100"/>
      <c r="H108" s="100"/>
      <c r="I108" s="101" t="str">
        <f t="shared" si="1"/>
        <v/>
      </c>
      <c r="J108" s="104"/>
    </row>
    <row r="109" spans="1:10" x14ac:dyDescent="0.25">
      <c r="A109" s="77">
        <v>104</v>
      </c>
      <c r="B109" s="84"/>
      <c r="C109" s="84"/>
      <c r="D109" s="79"/>
      <c r="E109" s="105"/>
      <c r="F109" s="81"/>
      <c r="G109" s="100"/>
      <c r="H109" s="100"/>
      <c r="I109" s="101" t="str">
        <f t="shared" si="1"/>
        <v/>
      </c>
      <c r="J109" s="104"/>
    </row>
    <row r="110" spans="1:10" x14ac:dyDescent="0.25">
      <c r="A110" s="77">
        <v>105</v>
      </c>
      <c r="B110" s="84"/>
      <c r="C110" s="84"/>
      <c r="D110" s="79"/>
      <c r="E110" s="105"/>
      <c r="F110" s="81"/>
      <c r="G110" s="100"/>
      <c r="H110" s="100"/>
      <c r="I110" s="101" t="str">
        <f t="shared" si="1"/>
        <v/>
      </c>
      <c r="J110" s="104"/>
    </row>
    <row r="111" spans="1:10" x14ac:dyDescent="0.25">
      <c r="A111" s="77">
        <v>106</v>
      </c>
      <c r="B111" s="84"/>
      <c r="C111" s="84"/>
      <c r="D111" s="79"/>
      <c r="E111" s="105"/>
      <c r="F111" s="81"/>
      <c r="G111" s="100"/>
      <c r="H111" s="100"/>
      <c r="I111" s="101" t="str">
        <f t="shared" si="1"/>
        <v/>
      </c>
      <c r="J111" s="104"/>
    </row>
    <row r="112" spans="1:10" x14ac:dyDescent="0.25">
      <c r="A112" s="77">
        <v>107</v>
      </c>
      <c r="B112" s="84"/>
      <c r="C112" s="84"/>
      <c r="D112" s="79"/>
      <c r="E112" s="105"/>
      <c r="F112" s="81"/>
      <c r="G112" s="100"/>
      <c r="H112" s="100"/>
      <c r="I112" s="101" t="str">
        <f t="shared" si="1"/>
        <v/>
      </c>
      <c r="J112" s="104"/>
    </row>
    <row r="113" spans="1:10" x14ac:dyDescent="0.25">
      <c r="A113" s="77">
        <v>108</v>
      </c>
      <c r="B113" s="84"/>
      <c r="C113" s="84"/>
      <c r="D113" s="79"/>
      <c r="E113" s="105"/>
      <c r="F113" s="81"/>
      <c r="G113" s="100"/>
      <c r="H113" s="100"/>
      <c r="I113" s="101" t="str">
        <f t="shared" si="1"/>
        <v/>
      </c>
      <c r="J113" s="104"/>
    </row>
    <row r="114" spans="1:10" x14ac:dyDescent="0.25">
      <c r="A114" s="77">
        <v>109</v>
      </c>
      <c r="B114" s="84"/>
      <c r="C114" s="84"/>
      <c r="D114" s="79"/>
      <c r="E114" s="105"/>
      <c r="F114" s="81"/>
      <c r="G114" s="100"/>
      <c r="H114" s="100"/>
      <c r="I114" s="101" t="str">
        <f t="shared" si="1"/>
        <v/>
      </c>
      <c r="J114" s="104"/>
    </row>
    <row r="115" spans="1:10" x14ac:dyDescent="0.25">
      <c r="A115" s="77">
        <v>110</v>
      </c>
      <c r="B115" s="84"/>
      <c r="C115" s="84"/>
      <c r="D115" s="79"/>
      <c r="E115" s="105"/>
      <c r="F115" s="81"/>
      <c r="G115" s="100"/>
      <c r="H115" s="100"/>
      <c r="I115" s="101" t="str">
        <f t="shared" si="1"/>
        <v/>
      </c>
      <c r="J115" s="104"/>
    </row>
    <row r="116" spans="1:10" x14ac:dyDescent="0.25">
      <c r="A116" s="77">
        <v>111</v>
      </c>
      <c r="B116" s="84"/>
      <c r="C116" s="84"/>
      <c r="D116" s="79"/>
      <c r="E116" s="105"/>
      <c r="F116" s="81"/>
      <c r="G116" s="100"/>
      <c r="H116" s="100"/>
      <c r="I116" s="101" t="str">
        <f t="shared" si="1"/>
        <v/>
      </c>
      <c r="J116" s="104"/>
    </row>
    <row r="117" spans="1:10" x14ac:dyDescent="0.25">
      <c r="A117" s="77">
        <v>112</v>
      </c>
      <c r="B117" s="84"/>
      <c r="C117" s="84"/>
      <c r="D117" s="79"/>
      <c r="E117" s="105"/>
      <c r="F117" s="81"/>
      <c r="G117" s="100"/>
      <c r="H117" s="100"/>
      <c r="I117" s="101" t="str">
        <f t="shared" si="1"/>
        <v/>
      </c>
      <c r="J117" s="104"/>
    </row>
    <row r="118" spans="1:10" x14ac:dyDescent="0.25">
      <c r="A118" s="77">
        <v>113</v>
      </c>
      <c r="B118" s="84"/>
      <c r="C118" s="84"/>
      <c r="D118" s="79"/>
      <c r="E118" s="105"/>
      <c r="F118" s="81"/>
      <c r="G118" s="100"/>
      <c r="H118" s="100"/>
      <c r="I118" s="101" t="str">
        <f t="shared" si="1"/>
        <v/>
      </c>
      <c r="J118" s="104"/>
    </row>
    <row r="119" spans="1:10" x14ac:dyDescent="0.25">
      <c r="A119" s="77">
        <v>114</v>
      </c>
      <c r="B119" s="84"/>
      <c r="C119" s="84"/>
      <c r="D119" s="79"/>
      <c r="E119" s="105"/>
      <c r="F119" s="81"/>
      <c r="G119" s="100"/>
      <c r="H119" s="100"/>
      <c r="I119" s="101" t="str">
        <f t="shared" si="1"/>
        <v/>
      </c>
      <c r="J119" s="104"/>
    </row>
    <row r="120" spans="1:10" x14ac:dyDescent="0.25">
      <c r="A120" s="77">
        <v>115</v>
      </c>
      <c r="B120" s="84"/>
      <c r="C120" s="84"/>
      <c r="D120" s="79"/>
      <c r="E120" s="105"/>
      <c r="F120" s="81"/>
      <c r="G120" s="100"/>
      <c r="H120" s="100"/>
      <c r="I120" s="101" t="str">
        <f t="shared" si="1"/>
        <v/>
      </c>
      <c r="J120" s="104"/>
    </row>
    <row r="121" spans="1:10" x14ac:dyDescent="0.25">
      <c r="A121" s="77">
        <v>116</v>
      </c>
      <c r="B121" s="84"/>
      <c r="C121" s="84"/>
      <c r="D121" s="79"/>
      <c r="E121" s="105"/>
      <c r="F121" s="81"/>
      <c r="G121" s="100"/>
      <c r="H121" s="100"/>
      <c r="I121" s="101" t="str">
        <f t="shared" si="1"/>
        <v/>
      </c>
      <c r="J121" s="104"/>
    </row>
    <row r="122" spans="1:10" x14ac:dyDescent="0.25">
      <c r="A122" s="77">
        <v>117</v>
      </c>
      <c r="B122" s="84"/>
      <c r="C122" s="84"/>
      <c r="D122" s="79"/>
      <c r="E122" s="105"/>
      <c r="F122" s="81"/>
      <c r="G122" s="100"/>
      <c r="H122" s="100"/>
      <c r="I122" s="101" t="str">
        <f t="shared" si="1"/>
        <v/>
      </c>
      <c r="J122" s="104"/>
    </row>
    <row r="123" spans="1:10" x14ac:dyDescent="0.25">
      <c r="A123" s="77">
        <v>118</v>
      </c>
      <c r="B123" s="84"/>
      <c r="C123" s="84"/>
      <c r="D123" s="79"/>
      <c r="E123" s="105"/>
      <c r="F123" s="81"/>
      <c r="G123" s="100"/>
      <c r="H123" s="100"/>
      <c r="I123" s="101" t="str">
        <f t="shared" si="1"/>
        <v/>
      </c>
      <c r="J123" s="104"/>
    </row>
    <row r="124" spans="1:10" x14ac:dyDescent="0.25">
      <c r="A124" s="77">
        <v>119</v>
      </c>
      <c r="B124" s="84"/>
      <c r="C124" s="84"/>
      <c r="D124" s="79"/>
      <c r="E124" s="105"/>
      <c r="F124" s="81"/>
      <c r="G124" s="100"/>
      <c r="H124" s="100"/>
      <c r="I124" s="101" t="str">
        <f t="shared" si="1"/>
        <v/>
      </c>
      <c r="J124" s="104"/>
    </row>
    <row r="125" spans="1:10" x14ac:dyDescent="0.25">
      <c r="A125" s="77">
        <v>120</v>
      </c>
      <c r="B125" s="84"/>
      <c r="C125" s="84"/>
      <c r="D125" s="79"/>
      <c r="E125" s="105"/>
      <c r="F125" s="81"/>
      <c r="G125" s="100"/>
      <c r="H125" s="100"/>
      <c r="I125" s="101" t="str">
        <f t="shared" si="1"/>
        <v/>
      </c>
      <c r="J125" s="104"/>
    </row>
    <row r="126" spans="1:10" x14ac:dyDescent="0.25">
      <c r="A126" s="77">
        <v>121</v>
      </c>
      <c r="B126" s="84"/>
      <c r="C126" s="84"/>
      <c r="D126" s="79"/>
      <c r="E126" s="105"/>
      <c r="F126" s="81"/>
      <c r="G126" s="100"/>
      <c r="H126" s="100"/>
      <c r="I126" s="101" t="str">
        <f t="shared" si="1"/>
        <v/>
      </c>
      <c r="J126" s="104"/>
    </row>
    <row r="127" spans="1:10" x14ac:dyDescent="0.25">
      <c r="A127" s="77">
        <v>122</v>
      </c>
      <c r="B127" s="84"/>
      <c r="C127" s="84"/>
      <c r="D127" s="79"/>
      <c r="E127" s="105"/>
      <c r="F127" s="81"/>
      <c r="G127" s="100"/>
      <c r="H127" s="100"/>
      <c r="I127" s="101" t="str">
        <f t="shared" si="1"/>
        <v/>
      </c>
      <c r="J127" s="104"/>
    </row>
    <row r="128" spans="1:10" x14ac:dyDescent="0.25">
      <c r="A128" s="77">
        <v>123</v>
      </c>
      <c r="B128" s="84"/>
      <c r="C128" s="84"/>
      <c r="D128" s="79"/>
      <c r="E128" s="105"/>
      <c r="F128" s="81"/>
      <c r="G128" s="100"/>
      <c r="H128" s="100"/>
      <c r="I128" s="101" t="str">
        <f t="shared" si="1"/>
        <v/>
      </c>
      <c r="J128" s="104"/>
    </row>
    <row r="129" spans="1:10" x14ac:dyDescent="0.25">
      <c r="A129" s="77">
        <v>124</v>
      </c>
      <c r="B129" s="84"/>
      <c r="C129" s="84"/>
      <c r="D129" s="79"/>
      <c r="E129" s="105"/>
      <c r="F129" s="81"/>
      <c r="G129" s="100"/>
      <c r="H129" s="100"/>
      <c r="I129" s="101" t="str">
        <f t="shared" si="1"/>
        <v/>
      </c>
      <c r="J129" s="104"/>
    </row>
    <row r="130" spans="1:10" x14ac:dyDescent="0.25">
      <c r="A130" s="77">
        <v>125</v>
      </c>
      <c r="B130" s="84"/>
      <c r="C130" s="84"/>
      <c r="D130" s="79"/>
      <c r="E130" s="105"/>
      <c r="F130" s="81"/>
      <c r="G130" s="100"/>
      <c r="H130" s="100"/>
      <c r="I130" s="101" t="str">
        <f t="shared" si="1"/>
        <v/>
      </c>
      <c r="J130" s="104"/>
    </row>
    <row r="131" spans="1:10" x14ac:dyDescent="0.25">
      <c r="A131" s="77">
        <v>126</v>
      </c>
      <c r="B131" s="84"/>
      <c r="C131" s="84"/>
      <c r="D131" s="79"/>
      <c r="E131" s="105"/>
      <c r="F131" s="81"/>
      <c r="G131" s="100"/>
      <c r="H131" s="100"/>
      <c r="I131" s="101" t="str">
        <f t="shared" si="1"/>
        <v/>
      </c>
      <c r="J131" s="104"/>
    </row>
    <row r="132" spans="1:10" x14ac:dyDescent="0.25">
      <c r="A132" s="77">
        <v>127</v>
      </c>
      <c r="B132" s="84"/>
      <c r="C132" s="84"/>
      <c r="D132" s="79"/>
      <c r="E132" s="105"/>
      <c r="F132" s="81"/>
      <c r="G132" s="100"/>
      <c r="H132" s="100"/>
      <c r="I132" s="101" t="str">
        <f t="shared" si="1"/>
        <v/>
      </c>
      <c r="J132" s="104"/>
    </row>
    <row r="133" spans="1:10" x14ac:dyDescent="0.25">
      <c r="A133" s="77">
        <v>128</v>
      </c>
      <c r="B133" s="84"/>
      <c r="C133" s="84"/>
      <c r="D133" s="79"/>
      <c r="E133" s="105"/>
      <c r="F133" s="81"/>
      <c r="G133" s="100"/>
      <c r="H133" s="100"/>
      <c r="I133" s="101" t="str">
        <f t="shared" si="1"/>
        <v/>
      </c>
      <c r="J133" s="104"/>
    </row>
    <row r="134" spans="1:10" x14ac:dyDescent="0.25">
      <c r="A134" s="77">
        <v>129</v>
      </c>
      <c r="B134" s="84"/>
      <c r="C134" s="84"/>
      <c r="D134" s="79"/>
      <c r="E134" s="105"/>
      <c r="F134" s="81"/>
      <c r="G134" s="100"/>
      <c r="H134" s="100"/>
      <c r="I134" s="101" t="str">
        <f t="shared" ref="I134:I197" si="2">IF($E134="","",IF(OR(($F134=0),($G134=0)),0,$F134/$G134*$H134))</f>
        <v/>
      </c>
      <c r="J134" s="104"/>
    </row>
    <row r="135" spans="1:10" x14ac:dyDescent="0.25">
      <c r="A135" s="77">
        <v>130</v>
      </c>
      <c r="B135" s="84"/>
      <c r="C135" s="84"/>
      <c r="D135" s="79"/>
      <c r="E135" s="105"/>
      <c r="F135" s="81"/>
      <c r="G135" s="100"/>
      <c r="H135" s="100"/>
      <c r="I135" s="101" t="str">
        <f t="shared" si="2"/>
        <v/>
      </c>
      <c r="J135" s="104"/>
    </row>
    <row r="136" spans="1:10" x14ac:dyDescent="0.25">
      <c r="A136" s="77">
        <v>131</v>
      </c>
      <c r="B136" s="84"/>
      <c r="C136" s="84"/>
      <c r="D136" s="79"/>
      <c r="E136" s="105"/>
      <c r="F136" s="81"/>
      <c r="G136" s="100"/>
      <c r="H136" s="100"/>
      <c r="I136" s="101" t="str">
        <f t="shared" si="2"/>
        <v/>
      </c>
      <c r="J136" s="104"/>
    </row>
    <row r="137" spans="1:10" x14ac:dyDescent="0.25">
      <c r="A137" s="77">
        <v>132</v>
      </c>
      <c r="B137" s="84"/>
      <c r="C137" s="84"/>
      <c r="D137" s="79"/>
      <c r="E137" s="105"/>
      <c r="F137" s="81"/>
      <c r="G137" s="100"/>
      <c r="H137" s="100"/>
      <c r="I137" s="101" t="str">
        <f t="shared" si="2"/>
        <v/>
      </c>
      <c r="J137" s="104"/>
    </row>
    <row r="138" spans="1:10" x14ac:dyDescent="0.25">
      <c r="A138" s="77">
        <v>133</v>
      </c>
      <c r="B138" s="84"/>
      <c r="C138" s="84"/>
      <c r="D138" s="79"/>
      <c r="E138" s="105"/>
      <c r="F138" s="81"/>
      <c r="G138" s="100"/>
      <c r="H138" s="100"/>
      <c r="I138" s="101" t="str">
        <f t="shared" si="2"/>
        <v/>
      </c>
      <c r="J138" s="104"/>
    </row>
    <row r="139" spans="1:10" x14ac:dyDescent="0.25">
      <c r="A139" s="77">
        <v>134</v>
      </c>
      <c r="B139" s="84"/>
      <c r="C139" s="84"/>
      <c r="D139" s="79"/>
      <c r="E139" s="105"/>
      <c r="F139" s="81"/>
      <c r="G139" s="100"/>
      <c r="H139" s="100"/>
      <c r="I139" s="101" t="str">
        <f t="shared" si="2"/>
        <v/>
      </c>
      <c r="J139" s="104"/>
    </row>
    <row r="140" spans="1:10" x14ac:dyDescent="0.25">
      <c r="A140" s="77">
        <v>135</v>
      </c>
      <c r="B140" s="84"/>
      <c r="C140" s="84"/>
      <c r="D140" s="79"/>
      <c r="E140" s="105"/>
      <c r="F140" s="81"/>
      <c r="G140" s="100"/>
      <c r="H140" s="100"/>
      <c r="I140" s="101" t="str">
        <f t="shared" si="2"/>
        <v/>
      </c>
      <c r="J140" s="104"/>
    </row>
    <row r="141" spans="1:10" x14ac:dyDescent="0.25">
      <c r="A141" s="77">
        <v>136</v>
      </c>
      <c r="B141" s="84"/>
      <c r="C141" s="84"/>
      <c r="D141" s="79"/>
      <c r="E141" s="105"/>
      <c r="F141" s="81"/>
      <c r="G141" s="100"/>
      <c r="H141" s="100"/>
      <c r="I141" s="101" t="str">
        <f t="shared" si="2"/>
        <v/>
      </c>
      <c r="J141" s="104"/>
    </row>
    <row r="142" spans="1:10" x14ac:dyDescent="0.25">
      <c r="A142" s="77">
        <v>137</v>
      </c>
      <c r="B142" s="84"/>
      <c r="C142" s="84"/>
      <c r="D142" s="79"/>
      <c r="E142" s="105"/>
      <c r="F142" s="81"/>
      <c r="G142" s="100"/>
      <c r="H142" s="100"/>
      <c r="I142" s="101" t="str">
        <f t="shared" si="2"/>
        <v/>
      </c>
      <c r="J142" s="104"/>
    </row>
    <row r="143" spans="1:10" x14ac:dyDescent="0.25">
      <c r="A143" s="77">
        <v>138</v>
      </c>
      <c r="B143" s="84"/>
      <c r="C143" s="84"/>
      <c r="D143" s="79"/>
      <c r="E143" s="105"/>
      <c r="F143" s="81"/>
      <c r="G143" s="100"/>
      <c r="H143" s="100"/>
      <c r="I143" s="101" t="str">
        <f t="shared" si="2"/>
        <v/>
      </c>
      <c r="J143" s="104"/>
    </row>
    <row r="144" spans="1:10" x14ac:dyDescent="0.25">
      <c r="A144" s="77">
        <v>139</v>
      </c>
      <c r="B144" s="84"/>
      <c r="C144" s="84"/>
      <c r="D144" s="79"/>
      <c r="E144" s="105"/>
      <c r="F144" s="81"/>
      <c r="G144" s="100"/>
      <c r="H144" s="100"/>
      <c r="I144" s="101" t="str">
        <f t="shared" si="2"/>
        <v/>
      </c>
      <c r="J144" s="104"/>
    </row>
    <row r="145" spans="1:10" x14ac:dyDescent="0.25">
      <c r="A145" s="77">
        <v>140</v>
      </c>
      <c r="B145" s="84"/>
      <c r="C145" s="84"/>
      <c r="D145" s="79"/>
      <c r="E145" s="105"/>
      <c r="F145" s="81"/>
      <c r="G145" s="100"/>
      <c r="H145" s="100"/>
      <c r="I145" s="101" t="str">
        <f t="shared" si="2"/>
        <v/>
      </c>
      <c r="J145" s="104"/>
    </row>
    <row r="146" spans="1:10" x14ac:dyDescent="0.25">
      <c r="A146" s="77">
        <v>141</v>
      </c>
      <c r="B146" s="84"/>
      <c r="C146" s="84"/>
      <c r="D146" s="79"/>
      <c r="E146" s="105"/>
      <c r="F146" s="81"/>
      <c r="G146" s="100"/>
      <c r="H146" s="100"/>
      <c r="I146" s="101" t="str">
        <f t="shared" si="2"/>
        <v/>
      </c>
      <c r="J146" s="104"/>
    </row>
    <row r="147" spans="1:10" x14ac:dyDescent="0.25">
      <c r="A147" s="77">
        <v>142</v>
      </c>
      <c r="B147" s="84"/>
      <c r="C147" s="84"/>
      <c r="D147" s="79"/>
      <c r="E147" s="105"/>
      <c r="F147" s="81"/>
      <c r="G147" s="100"/>
      <c r="H147" s="100"/>
      <c r="I147" s="101" t="str">
        <f t="shared" si="2"/>
        <v/>
      </c>
      <c r="J147" s="104"/>
    </row>
    <row r="148" spans="1:10" x14ac:dyDescent="0.25">
      <c r="A148" s="77">
        <v>143</v>
      </c>
      <c r="B148" s="84"/>
      <c r="C148" s="84"/>
      <c r="D148" s="79"/>
      <c r="E148" s="105"/>
      <c r="F148" s="81"/>
      <c r="G148" s="100"/>
      <c r="H148" s="100"/>
      <c r="I148" s="101" t="str">
        <f t="shared" si="2"/>
        <v/>
      </c>
      <c r="J148" s="104"/>
    </row>
    <row r="149" spans="1:10" x14ac:dyDescent="0.25">
      <c r="A149" s="77">
        <v>144</v>
      </c>
      <c r="B149" s="84"/>
      <c r="C149" s="84"/>
      <c r="D149" s="79"/>
      <c r="E149" s="105"/>
      <c r="F149" s="81"/>
      <c r="G149" s="100"/>
      <c r="H149" s="100"/>
      <c r="I149" s="101" t="str">
        <f t="shared" si="2"/>
        <v/>
      </c>
      <c r="J149" s="104"/>
    </row>
    <row r="150" spans="1:10" x14ac:dyDescent="0.25">
      <c r="A150" s="77">
        <v>145</v>
      </c>
      <c r="B150" s="84"/>
      <c r="C150" s="84"/>
      <c r="D150" s="79"/>
      <c r="E150" s="105"/>
      <c r="F150" s="81"/>
      <c r="G150" s="100"/>
      <c r="H150" s="100"/>
      <c r="I150" s="101" t="str">
        <f t="shared" si="2"/>
        <v/>
      </c>
      <c r="J150" s="104"/>
    </row>
    <row r="151" spans="1:10" x14ac:dyDescent="0.25">
      <c r="A151" s="77">
        <v>146</v>
      </c>
      <c r="B151" s="84"/>
      <c r="C151" s="84"/>
      <c r="D151" s="79"/>
      <c r="E151" s="105"/>
      <c r="F151" s="81"/>
      <c r="G151" s="100"/>
      <c r="H151" s="100"/>
      <c r="I151" s="101" t="str">
        <f t="shared" si="2"/>
        <v/>
      </c>
      <c r="J151" s="104"/>
    </row>
    <row r="152" spans="1:10" x14ac:dyDescent="0.25">
      <c r="A152" s="77">
        <v>147</v>
      </c>
      <c r="B152" s="84"/>
      <c r="C152" s="84"/>
      <c r="D152" s="79"/>
      <c r="E152" s="105"/>
      <c r="F152" s="81"/>
      <c r="G152" s="100"/>
      <c r="H152" s="100"/>
      <c r="I152" s="101" t="str">
        <f t="shared" si="2"/>
        <v/>
      </c>
      <c r="J152" s="104"/>
    </row>
    <row r="153" spans="1:10" x14ac:dyDescent="0.25">
      <c r="A153" s="77">
        <v>148</v>
      </c>
      <c r="B153" s="84"/>
      <c r="C153" s="84"/>
      <c r="D153" s="79"/>
      <c r="E153" s="105"/>
      <c r="F153" s="81"/>
      <c r="G153" s="100"/>
      <c r="H153" s="100"/>
      <c r="I153" s="101" t="str">
        <f t="shared" si="2"/>
        <v/>
      </c>
      <c r="J153" s="104"/>
    </row>
    <row r="154" spans="1:10" x14ac:dyDescent="0.25">
      <c r="A154" s="77">
        <v>149</v>
      </c>
      <c r="B154" s="84"/>
      <c r="C154" s="84"/>
      <c r="D154" s="79"/>
      <c r="E154" s="105"/>
      <c r="F154" s="81"/>
      <c r="G154" s="100"/>
      <c r="H154" s="100"/>
      <c r="I154" s="101" t="str">
        <f t="shared" si="2"/>
        <v/>
      </c>
      <c r="J154" s="104"/>
    </row>
    <row r="155" spans="1:10" x14ac:dyDescent="0.25">
      <c r="A155" s="77">
        <v>150</v>
      </c>
      <c r="B155" s="84"/>
      <c r="C155" s="84"/>
      <c r="D155" s="79"/>
      <c r="E155" s="105"/>
      <c r="F155" s="81"/>
      <c r="G155" s="100"/>
      <c r="H155" s="100"/>
      <c r="I155" s="101" t="str">
        <f t="shared" si="2"/>
        <v/>
      </c>
      <c r="J155" s="104"/>
    </row>
    <row r="156" spans="1:10" x14ac:dyDescent="0.25">
      <c r="A156" s="77">
        <v>151</v>
      </c>
      <c r="B156" s="84"/>
      <c r="C156" s="84"/>
      <c r="D156" s="79"/>
      <c r="E156" s="105"/>
      <c r="F156" s="81"/>
      <c r="G156" s="100"/>
      <c r="H156" s="100"/>
      <c r="I156" s="101" t="str">
        <f t="shared" si="2"/>
        <v/>
      </c>
      <c r="J156" s="104"/>
    </row>
    <row r="157" spans="1:10" x14ac:dyDescent="0.25">
      <c r="A157" s="77">
        <v>152</v>
      </c>
      <c r="B157" s="84"/>
      <c r="C157" s="84"/>
      <c r="D157" s="79"/>
      <c r="E157" s="105"/>
      <c r="F157" s="81"/>
      <c r="G157" s="100"/>
      <c r="H157" s="100"/>
      <c r="I157" s="101" t="str">
        <f t="shared" si="2"/>
        <v/>
      </c>
      <c r="J157" s="104"/>
    </row>
    <row r="158" spans="1:10" x14ac:dyDescent="0.25">
      <c r="A158" s="77">
        <v>153</v>
      </c>
      <c r="B158" s="84"/>
      <c r="C158" s="84"/>
      <c r="D158" s="79"/>
      <c r="E158" s="105"/>
      <c r="F158" s="81"/>
      <c r="G158" s="100"/>
      <c r="H158" s="100"/>
      <c r="I158" s="101" t="str">
        <f t="shared" si="2"/>
        <v/>
      </c>
      <c r="J158" s="104"/>
    </row>
    <row r="159" spans="1:10" x14ac:dyDescent="0.25">
      <c r="A159" s="77">
        <v>154</v>
      </c>
      <c r="B159" s="84"/>
      <c r="C159" s="84"/>
      <c r="D159" s="79"/>
      <c r="E159" s="105"/>
      <c r="F159" s="81"/>
      <c r="G159" s="100"/>
      <c r="H159" s="100"/>
      <c r="I159" s="101" t="str">
        <f t="shared" si="2"/>
        <v/>
      </c>
      <c r="J159" s="104"/>
    </row>
    <row r="160" spans="1:10" x14ac:dyDescent="0.25">
      <c r="A160" s="77">
        <v>155</v>
      </c>
      <c r="B160" s="84"/>
      <c r="C160" s="84"/>
      <c r="D160" s="79"/>
      <c r="E160" s="105"/>
      <c r="F160" s="81"/>
      <c r="G160" s="100"/>
      <c r="H160" s="100"/>
      <c r="I160" s="101" t="str">
        <f t="shared" si="2"/>
        <v/>
      </c>
      <c r="J160" s="104"/>
    </row>
    <row r="161" spans="1:10" x14ac:dyDescent="0.25">
      <c r="A161" s="77">
        <v>156</v>
      </c>
      <c r="B161" s="84"/>
      <c r="C161" s="84"/>
      <c r="D161" s="79"/>
      <c r="E161" s="105"/>
      <c r="F161" s="81"/>
      <c r="G161" s="100"/>
      <c r="H161" s="100"/>
      <c r="I161" s="101" t="str">
        <f t="shared" si="2"/>
        <v/>
      </c>
      <c r="J161" s="104"/>
    </row>
    <row r="162" spans="1:10" x14ac:dyDescent="0.25">
      <c r="A162" s="77">
        <v>157</v>
      </c>
      <c r="B162" s="84"/>
      <c r="C162" s="84"/>
      <c r="D162" s="79"/>
      <c r="E162" s="105"/>
      <c r="F162" s="81"/>
      <c r="G162" s="100"/>
      <c r="H162" s="100"/>
      <c r="I162" s="101" t="str">
        <f t="shared" si="2"/>
        <v/>
      </c>
      <c r="J162" s="104"/>
    </row>
    <row r="163" spans="1:10" x14ac:dyDescent="0.25">
      <c r="A163" s="77">
        <v>158</v>
      </c>
      <c r="B163" s="84"/>
      <c r="C163" s="84"/>
      <c r="D163" s="79"/>
      <c r="E163" s="105"/>
      <c r="F163" s="81"/>
      <c r="G163" s="100"/>
      <c r="H163" s="100"/>
      <c r="I163" s="101" t="str">
        <f t="shared" si="2"/>
        <v/>
      </c>
      <c r="J163" s="104"/>
    </row>
    <row r="164" spans="1:10" x14ac:dyDescent="0.25">
      <c r="A164" s="77">
        <v>159</v>
      </c>
      <c r="B164" s="84"/>
      <c r="C164" s="84"/>
      <c r="D164" s="79"/>
      <c r="E164" s="105"/>
      <c r="F164" s="81"/>
      <c r="G164" s="100"/>
      <c r="H164" s="100"/>
      <c r="I164" s="101" t="str">
        <f t="shared" si="2"/>
        <v/>
      </c>
      <c r="J164" s="104"/>
    </row>
    <row r="165" spans="1:10" x14ac:dyDescent="0.25">
      <c r="A165" s="77">
        <v>160</v>
      </c>
      <c r="B165" s="84"/>
      <c r="C165" s="84"/>
      <c r="D165" s="79"/>
      <c r="E165" s="105"/>
      <c r="F165" s="81"/>
      <c r="G165" s="100"/>
      <c r="H165" s="100"/>
      <c r="I165" s="101" t="str">
        <f t="shared" si="2"/>
        <v/>
      </c>
      <c r="J165" s="104"/>
    </row>
    <row r="166" spans="1:10" x14ac:dyDescent="0.25">
      <c r="A166" s="77">
        <v>161</v>
      </c>
      <c r="B166" s="84"/>
      <c r="C166" s="84"/>
      <c r="D166" s="79"/>
      <c r="E166" s="105"/>
      <c r="F166" s="81"/>
      <c r="G166" s="100"/>
      <c r="H166" s="100"/>
      <c r="I166" s="101" t="str">
        <f t="shared" si="2"/>
        <v/>
      </c>
      <c r="J166" s="104"/>
    </row>
    <row r="167" spans="1:10" x14ac:dyDescent="0.25">
      <c r="A167" s="77">
        <v>162</v>
      </c>
      <c r="B167" s="84"/>
      <c r="C167" s="84"/>
      <c r="D167" s="79"/>
      <c r="E167" s="105"/>
      <c r="F167" s="81"/>
      <c r="G167" s="100"/>
      <c r="H167" s="100"/>
      <c r="I167" s="101" t="str">
        <f t="shared" si="2"/>
        <v/>
      </c>
      <c r="J167" s="104"/>
    </row>
    <row r="168" spans="1:10" x14ac:dyDescent="0.25">
      <c r="A168" s="77">
        <v>163</v>
      </c>
      <c r="B168" s="84"/>
      <c r="C168" s="84"/>
      <c r="D168" s="79"/>
      <c r="E168" s="105"/>
      <c r="F168" s="81"/>
      <c r="G168" s="100"/>
      <c r="H168" s="100"/>
      <c r="I168" s="101" t="str">
        <f t="shared" si="2"/>
        <v/>
      </c>
      <c r="J168" s="104"/>
    </row>
    <row r="169" spans="1:10" x14ac:dyDescent="0.25">
      <c r="A169" s="77">
        <v>164</v>
      </c>
      <c r="B169" s="84"/>
      <c r="C169" s="84"/>
      <c r="D169" s="79"/>
      <c r="E169" s="105"/>
      <c r="F169" s="81"/>
      <c r="G169" s="100"/>
      <c r="H169" s="100"/>
      <c r="I169" s="101" t="str">
        <f t="shared" si="2"/>
        <v/>
      </c>
      <c r="J169" s="104"/>
    </row>
    <row r="170" spans="1:10" x14ac:dyDescent="0.25">
      <c r="A170" s="77">
        <v>165</v>
      </c>
      <c r="B170" s="84"/>
      <c r="C170" s="84"/>
      <c r="D170" s="79"/>
      <c r="E170" s="105"/>
      <c r="F170" s="81"/>
      <c r="G170" s="100"/>
      <c r="H170" s="100"/>
      <c r="I170" s="101" t="str">
        <f t="shared" si="2"/>
        <v/>
      </c>
      <c r="J170" s="104"/>
    </row>
    <row r="171" spans="1:10" x14ac:dyDescent="0.25">
      <c r="A171" s="77">
        <v>166</v>
      </c>
      <c r="B171" s="84"/>
      <c r="C171" s="84"/>
      <c r="D171" s="79"/>
      <c r="E171" s="105"/>
      <c r="F171" s="81"/>
      <c r="G171" s="100"/>
      <c r="H171" s="100"/>
      <c r="I171" s="101" t="str">
        <f t="shared" si="2"/>
        <v/>
      </c>
      <c r="J171" s="104"/>
    </row>
    <row r="172" spans="1:10" x14ac:dyDescent="0.25">
      <c r="A172" s="77">
        <v>167</v>
      </c>
      <c r="B172" s="84"/>
      <c r="C172" s="84"/>
      <c r="D172" s="79"/>
      <c r="E172" s="105"/>
      <c r="F172" s="81"/>
      <c r="G172" s="100"/>
      <c r="H172" s="100"/>
      <c r="I172" s="101" t="str">
        <f t="shared" si="2"/>
        <v/>
      </c>
      <c r="J172" s="104"/>
    </row>
    <row r="173" spans="1:10" x14ac:dyDescent="0.25">
      <c r="A173" s="77">
        <v>168</v>
      </c>
      <c r="B173" s="84"/>
      <c r="C173" s="84"/>
      <c r="D173" s="79"/>
      <c r="E173" s="105"/>
      <c r="F173" s="81"/>
      <c r="G173" s="100"/>
      <c r="H173" s="100"/>
      <c r="I173" s="101" t="str">
        <f t="shared" si="2"/>
        <v/>
      </c>
      <c r="J173" s="104"/>
    </row>
    <row r="174" spans="1:10" x14ac:dyDescent="0.25">
      <c r="A174" s="77">
        <v>169</v>
      </c>
      <c r="B174" s="84"/>
      <c r="C174" s="84"/>
      <c r="D174" s="79"/>
      <c r="E174" s="105"/>
      <c r="F174" s="81"/>
      <c r="G174" s="100"/>
      <c r="H174" s="100"/>
      <c r="I174" s="101" t="str">
        <f t="shared" si="2"/>
        <v/>
      </c>
      <c r="J174" s="104"/>
    </row>
    <row r="175" spans="1:10" x14ac:dyDescent="0.25">
      <c r="A175" s="77">
        <v>170</v>
      </c>
      <c r="B175" s="84"/>
      <c r="C175" s="84"/>
      <c r="D175" s="79"/>
      <c r="E175" s="105"/>
      <c r="F175" s="81"/>
      <c r="G175" s="100"/>
      <c r="H175" s="100"/>
      <c r="I175" s="101" t="str">
        <f t="shared" si="2"/>
        <v/>
      </c>
      <c r="J175" s="104"/>
    </row>
    <row r="176" spans="1:10" x14ac:dyDescent="0.25">
      <c r="A176" s="77">
        <v>171</v>
      </c>
      <c r="B176" s="84"/>
      <c r="C176" s="84"/>
      <c r="D176" s="79"/>
      <c r="E176" s="105"/>
      <c r="F176" s="81"/>
      <c r="G176" s="100"/>
      <c r="H176" s="100"/>
      <c r="I176" s="101" t="str">
        <f t="shared" si="2"/>
        <v/>
      </c>
      <c r="J176" s="104"/>
    </row>
    <row r="177" spans="1:10" x14ac:dyDescent="0.25">
      <c r="A177" s="77">
        <v>172</v>
      </c>
      <c r="B177" s="84"/>
      <c r="C177" s="84"/>
      <c r="D177" s="79"/>
      <c r="E177" s="105"/>
      <c r="F177" s="81"/>
      <c r="G177" s="100"/>
      <c r="H177" s="100"/>
      <c r="I177" s="101" t="str">
        <f t="shared" si="2"/>
        <v/>
      </c>
      <c r="J177" s="104"/>
    </row>
    <row r="178" spans="1:10" x14ac:dyDescent="0.25">
      <c r="A178" s="77">
        <v>173</v>
      </c>
      <c r="B178" s="84"/>
      <c r="C178" s="84"/>
      <c r="D178" s="79"/>
      <c r="E178" s="105"/>
      <c r="F178" s="81"/>
      <c r="G178" s="100"/>
      <c r="H178" s="100"/>
      <c r="I178" s="101" t="str">
        <f t="shared" si="2"/>
        <v/>
      </c>
      <c r="J178" s="104"/>
    </row>
    <row r="179" spans="1:10" x14ac:dyDescent="0.25">
      <c r="A179" s="77">
        <v>174</v>
      </c>
      <c r="B179" s="84"/>
      <c r="C179" s="84"/>
      <c r="D179" s="79"/>
      <c r="E179" s="105"/>
      <c r="F179" s="81"/>
      <c r="G179" s="100"/>
      <c r="H179" s="100"/>
      <c r="I179" s="101" t="str">
        <f t="shared" si="2"/>
        <v/>
      </c>
      <c r="J179" s="104"/>
    </row>
    <row r="180" spans="1:10" x14ac:dyDescent="0.25">
      <c r="A180" s="77">
        <v>175</v>
      </c>
      <c r="B180" s="84"/>
      <c r="C180" s="84"/>
      <c r="D180" s="79"/>
      <c r="E180" s="105"/>
      <c r="F180" s="81"/>
      <c r="G180" s="100"/>
      <c r="H180" s="100"/>
      <c r="I180" s="101" t="str">
        <f t="shared" si="2"/>
        <v/>
      </c>
      <c r="J180" s="104"/>
    </row>
    <row r="181" spans="1:10" x14ac:dyDescent="0.25">
      <c r="A181" s="77">
        <v>176</v>
      </c>
      <c r="B181" s="84"/>
      <c r="C181" s="84"/>
      <c r="D181" s="79"/>
      <c r="E181" s="105"/>
      <c r="F181" s="81"/>
      <c r="G181" s="100"/>
      <c r="H181" s="100"/>
      <c r="I181" s="101" t="str">
        <f t="shared" si="2"/>
        <v/>
      </c>
      <c r="J181" s="104"/>
    </row>
    <row r="182" spans="1:10" x14ac:dyDescent="0.25">
      <c r="A182" s="77">
        <v>177</v>
      </c>
      <c r="B182" s="84"/>
      <c r="C182" s="84"/>
      <c r="D182" s="79"/>
      <c r="E182" s="105"/>
      <c r="F182" s="81"/>
      <c r="G182" s="100"/>
      <c r="H182" s="100"/>
      <c r="I182" s="101" t="str">
        <f t="shared" si="2"/>
        <v/>
      </c>
      <c r="J182" s="104"/>
    </row>
    <row r="183" spans="1:10" x14ac:dyDescent="0.25">
      <c r="A183" s="77">
        <v>178</v>
      </c>
      <c r="B183" s="84"/>
      <c r="C183" s="84"/>
      <c r="D183" s="79"/>
      <c r="E183" s="105"/>
      <c r="F183" s="81"/>
      <c r="G183" s="100"/>
      <c r="H183" s="100"/>
      <c r="I183" s="101" t="str">
        <f t="shared" si="2"/>
        <v/>
      </c>
      <c r="J183" s="104"/>
    </row>
    <row r="184" spans="1:10" x14ac:dyDescent="0.25">
      <c r="A184" s="77">
        <v>179</v>
      </c>
      <c r="B184" s="84"/>
      <c r="C184" s="84"/>
      <c r="D184" s="79"/>
      <c r="E184" s="105"/>
      <c r="F184" s="81"/>
      <c r="G184" s="100"/>
      <c r="H184" s="100"/>
      <c r="I184" s="101" t="str">
        <f t="shared" si="2"/>
        <v/>
      </c>
      <c r="J184" s="104"/>
    </row>
    <row r="185" spans="1:10" x14ac:dyDescent="0.25">
      <c r="A185" s="77">
        <v>180</v>
      </c>
      <c r="B185" s="84"/>
      <c r="C185" s="84"/>
      <c r="D185" s="79"/>
      <c r="E185" s="105"/>
      <c r="F185" s="81"/>
      <c r="G185" s="100"/>
      <c r="H185" s="100"/>
      <c r="I185" s="101" t="str">
        <f t="shared" si="2"/>
        <v/>
      </c>
      <c r="J185" s="104"/>
    </row>
    <row r="186" spans="1:10" x14ac:dyDescent="0.25">
      <c r="A186" s="77">
        <v>181</v>
      </c>
      <c r="B186" s="84"/>
      <c r="C186" s="84"/>
      <c r="D186" s="79"/>
      <c r="E186" s="105"/>
      <c r="F186" s="81"/>
      <c r="G186" s="100"/>
      <c r="H186" s="100"/>
      <c r="I186" s="101" t="str">
        <f t="shared" si="2"/>
        <v/>
      </c>
      <c r="J186" s="104"/>
    </row>
    <row r="187" spans="1:10" x14ac:dyDescent="0.25">
      <c r="A187" s="77">
        <v>182</v>
      </c>
      <c r="B187" s="84"/>
      <c r="C187" s="84"/>
      <c r="D187" s="79"/>
      <c r="E187" s="105"/>
      <c r="F187" s="81"/>
      <c r="G187" s="100"/>
      <c r="H187" s="100"/>
      <c r="I187" s="101" t="str">
        <f t="shared" si="2"/>
        <v/>
      </c>
      <c r="J187" s="104"/>
    </row>
    <row r="188" spans="1:10" x14ac:dyDescent="0.25">
      <c r="A188" s="77">
        <v>183</v>
      </c>
      <c r="B188" s="84"/>
      <c r="C188" s="84"/>
      <c r="D188" s="79"/>
      <c r="E188" s="105"/>
      <c r="F188" s="81"/>
      <c r="G188" s="100"/>
      <c r="H188" s="100"/>
      <c r="I188" s="101" t="str">
        <f t="shared" si="2"/>
        <v/>
      </c>
      <c r="J188" s="104"/>
    </row>
    <row r="189" spans="1:10" x14ac:dyDescent="0.25">
      <c r="A189" s="77">
        <v>184</v>
      </c>
      <c r="B189" s="84"/>
      <c r="C189" s="84"/>
      <c r="D189" s="79"/>
      <c r="E189" s="105"/>
      <c r="F189" s="81"/>
      <c r="G189" s="100"/>
      <c r="H189" s="100"/>
      <c r="I189" s="101" t="str">
        <f t="shared" si="2"/>
        <v/>
      </c>
      <c r="J189" s="104"/>
    </row>
    <row r="190" spans="1:10" x14ac:dyDescent="0.25">
      <c r="A190" s="77">
        <v>185</v>
      </c>
      <c r="B190" s="84"/>
      <c r="C190" s="84"/>
      <c r="D190" s="79"/>
      <c r="E190" s="105"/>
      <c r="F190" s="81"/>
      <c r="G190" s="100"/>
      <c r="H190" s="100"/>
      <c r="I190" s="101" t="str">
        <f t="shared" si="2"/>
        <v/>
      </c>
      <c r="J190" s="104"/>
    </row>
    <row r="191" spans="1:10" x14ac:dyDescent="0.25">
      <c r="A191" s="77">
        <v>186</v>
      </c>
      <c r="B191" s="84"/>
      <c r="C191" s="84"/>
      <c r="D191" s="79"/>
      <c r="E191" s="105"/>
      <c r="F191" s="81"/>
      <c r="G191" s="100"/>
      <c r="H191" s="100"/>
      <c r="I191" s="101" t="str">
        <f t="shared" si="2"/>
        <v/>
      </c>
      <c r="J191" s="104"/>
    </row>
    <row r="192" spans="1:10" x14ac:dyDescent="0.25">
      <c r="A192" s="77">
        <v>187</v>
      </c>
      <c r="B192" s="84"/>
      <c r="C192" s="84"/>
      <c r="D192" s="79"/>
      <c r="E192" s="105"/>
      <c r="F192" s="81"/>
      <c r="G192" s="100"/>
      <c r="H192" s="100"/>
      <c r="I192" s="101" t="str">
        <f t="shared" si="2"/>
        <v/>
      </c>
      <c r="J192" s="104"/>
    </row>
    <row r="193" spans="1:10" x14ac:dyDescent="0.25">
      <c r="A193" s="77">
        <v>188</v>
      </c>
      <c r="B193" s="84"/>
      <c r="C193" s="84"/>
      <c r="D193" s="79"/>
      <c r="E193" s="105"/>
      <c r="F193" s="81"/>
      <c r="G193" s="100"/>
      <c r="H193" s="100"/>
      <c r="I193" s="101" t="str">
        <f t="shared" si="2"/>
        <v/>
      </c>
      <c r="J193" s="104"/>
    </row>
    <row r="194" spans="1:10" x14ac:dyDescent="0.25">
      <c r="A194" s="77">
        <v>189</v>
      </c>
      <c r="B194" s="84"/>
      <c r="C194" s="84"/>
      <c r="D194" s="79"/>
      <c r="E194" s="105"/>
      <c r="F194" s="81"/>
      <c r="G194" s="100"/>
      <c r="H194" s="100"/>
      <c r="I194" s="101" t="str">
        <f t="shared" si="2"/>
        <v/>
      </c>
      <c r="J194" s="104"/>
    </row>
    <row r="195" spans="1:10" x14ac:dyDescent="0.25">
      <c r="A195" s="77">
        <v>190</v>
      </c>
      <c r="B195" s="84"/>
      <c r="C195" s="84"/>
      <c r="D195" s="79"/>
      <c r="E195" s="105"/>
      <c r="F195" s="81"/>
      <c r="G195" s="100"/>
      <c r="H195" s="100"/>
      <c r="I195" s="101" t="str">
        <f t="shared" si="2"/>
        <v/>
      </c>
      <c r="J195" s="104"/>
    </row>
    <row r="196" spans="1:10" x14ac:dyDescent="0.25">
      <c r="A196" s="77">
        <v>191</v>
      </c>
      <c r="B196" s="84"/>
      <c r="C196" s="84"/>
      <c r="D196" s="79"/>
      <c r="E196" s="105"/>
      <c r="F196" s="81"/>
      <c r="G196" s="100"/>
      <c r="H196" s="100"/>
      <c r="I196" s="101" t="str">
        <f t="shared" si="2"/>
        <v/>
      </c>
      <c r="J196" s="104"/>
    </row>
    <row r="197" spans="1:10" x14ac:dyDescent="0.25">
      <c r="A197" s="77">
        <v>192</v>
      </c>
      <c r="B197" s="84"/>
      <c r="C197" s="84"/>
      <c r="D197" s="79"/>
      <c r="E197" s="105"/>
      <c r="F197" s="81"/>
      <c r="G197" s="100"/>
      <c r="H197" s="100"/>
      <c r="I197" s="101" t="str">
        <f t="shared" si="2"/>
        <v/>
      </c>
      <c r="J197" s="104"/>
    </row>
    <row r="198" spans="1:10" x14ac:dyDescent="0.25">
      <c r="A198" s="77">
        <v>193</v>
      </c>
      <c r="B198" s="84"/>
      <c r="C198" s="84"/>
      <c r="D198" s="79"/>
      <c r="E198" s="105"/>
      <c r="F198" s="81"/>
      <c r="G198" s="100"/>
      <c r="H198" s="100"/>
      <c r="I198" s="101" t="str">
        <f t="shared" ref="I198:I261" si="3">IF($E198="","",IF(OR(($F198=0),($G198=0)),0,$F198/$G198*$H198))</f>
        <v/>
      </c>
      <c r="J198" s="104"/>
    </row>
    <row r="199" spans="1:10" x14ac:dyDescent="0.25">
      <c r="A199" s="77">
        <v>194</v>
      </c>
      <c r="B199" s="84"/>
      <c r="C199" s="84"/>
      <c r="D199" s="79"/>
      <c r="E199" s="105"/>
      <c r="F199" s="81"/>
      <c r="G199" s="100"/>
      <c r="H199" s="100"/>
      <c r="I199" s="101" t="str">
        <f t="shared" si="3"/>
        <v/>
      </c>
      <c r="J199" s="104"/>
    </row>
    <row r="200" spans="1:10" x14ac:dyDescent="0.25">
      <c r="A200" s="77">
        <v>195</v>
      </c>
      <c r="B200" s="84"/>
      <c r="C200" s="84"/>
      <c r="D200" s="79"/>
      <c r="E200" s="105"/>
      <c r="F200" s="81"/>
      <c r="G200" s="100"/>
      <c r="H200" s="100"/>
      <c r="I200" s="101" t="str">
        <f t="shared" si="3"/>
        <v/>
      </c>
      <c r="J200" s="104"/>
    </row>
    <row r="201" spans="1:10" x14ac:dyDescent="0.25">
      <c r="A201" s="77">
        <v>196</v>
      </c>
      <c r="B201" s="84"/>
      <c r="C201" s="84"/>
      <c r="D201" s="79"/>
      <c r="E201" s="105"/>
      <c r="F201" s="81"/>
      <c r="G201" s="100"/>
      <c r="H201" s="100"/>
      <c r="I201" s="101" t="str">
        <f t="shared" si="3"/>
        <v/>
      </c>
      <c r="J201" s="104"/>
    </row>
    <row r="202" spans="1:10" x14ac:dyDescent="0.25">
      <c r="A202" s="77">
        <v>197</v>
      </c>
      <c r="B202" s="84"/>
      <c r="C202" s="84"/>
      <c r="D202" s="79"/>
      <c r="E202" s="105"/>
      <c r="F202" s="81"/>
      <c r="G202" s="100"/>
      <c r="H202" s="100"/>
      <c r="I202" s="101" t="str">
        <f t="shared" si="3"/>
        <v/>
      </c>
      <c r="J202" s="104"/>
    </row>
    <row r="203" spans="1:10" x14ac:dyDescent="0.25">
      <c r="A203" s="77">
        <v>198</v>
      </c>
      <c r="B203" s="84"/>
      <c r="C203" s="84"/>
      <c r="D203" s="79"/>
      <c r="E203" s="105"/>
      <c r="F203" s="81"/>
      <c r="G203" s="100"/>
      <c r="H203" s="100"/>
      <c r="I203" s="101" t="str">
        <f t="shared" si="3"/>
        <v/>
      </c>
      <c r="J203" s="104"/>
    </row>
    <row r="204" spans="1:10" x14ac:dyDescent="0.25">
      <c r="A204" s="77">
        <v>199</v>
      </c>
      <c r="B204" s="84"/>
      <c r="C204" s="84"/>
      <c r="D204" s="79"/>
      <c r="E204" s="105"/>
      <c r="F204" s="81"/>
      <c r="G204" s="100"/>
      <c r="H204" s="100"/>
      <c r="I204" s="101" t="str">
        <f t="shared" si="3"/>
        <v/>
      </c>
      <c r="J204" s="104"/>
    </row>
    <row r="205" spans="1:10" x14ac:dyDescent="0.25">
      <c r="A205" s="77">
        <v>200</v>
      </c>
      <c r="B205" s="84"/>
      <c r="C205" s="84"/>
      <c r="D205" s="79"/>
      <c r="E205" s="105"/>
      <c r="F205" s="81"/>
      <c r="G205" s="100"/>
      <c r="H205" s="100"/>
      <c r="I205" s="101" t="str">
        <f t="shared" si="3"/>
        <v/>
      </c>
      <c r="J205" s="104"/>
    </row>
    <row r="206" spans="1:10" x14ac:dyDescent="0.25">
      <c r="A206" s="77">
        <v>201</v>
      </c>
      <c r="B206" s="84"/>
      <c r="C206" s="84"/>
      <c r="D206" s="79"/>
      <c r="E206" s="105"/>
      <c r="F206" s="81"/>
      <c r="G206" s="100"/>
      <c r="H206" s="100"/>
      <c r="I206" s="101" t="str">
        <f t="shared" si="3"/>
        <v/>
      </c>
      <c r="J206" s="104"/>
    </row>
    <row r="207" spans="1:10" x14ac:dyDescent="0.25">
      <c r="A207" s="77">
        <v>202</v>
      </c>
      <c r="B207" s="84"/>
      <c r="C207" s="84"/>
      <c r="D207" s="79"/>
      <c r="E207" s="105"/>
      <c r="F207" s="81"/>
      <c r="G207" s="100"/>
      <c r="H207" s="100"/>
      <c r="I207" s="101" t="str">
        <f t="shared" si="3"/>
        <v/>
      </c>
      <c r="J207" s="104"/>
    </row>
    <row r="208" spans="1:10" x14ac:dyDescent="0.25">
      <c r="A208" s="77">
        <v>203</v>
      </c>
      <c r="B208" s="84"/>
      <c r="C208" s="84"/>
      <c r="D208" s="79"/>
      <c r="E208" s="105"/>
      <c r="F208" s="81"/>
      <c r="G208" s="100"/>
      <c r="H208" s="100"/>
      <c r="I208" s="101" t="str">
        <f t="shared" si="3"/>
        <v/>
      </c>
      <c r="J208" s="104"/>
    </row>
    <row r="209" spans="1:10" x14ac:dyDescent="0.25">
      <c r="A209" s="77">
        <v>204</v>
      </c>
      <c r="B209" s="84"/>
      <c r="C209" s="84"/>
      <c r="D209" s="79"/>
      <c r="E209" s="105"/>
      <c r="F209" s="81"/>
      <c r="G209" s="100"/>
      <c r="H209" s="100"/>
      <c r="I209" s="101" t="str">
        <f t="shared" si="3"/>
        <v/>
      </c>
      <c r="J209" s="104"/>
    </row>
    <row r="210" spans="1:10" x14ac:dyDescent="0.25">
      <c r="A210" s="77">
        <v>205</v>
      </c>
      <c r="B210" s="84"/>
      <c r="C210" s="84"/>
      <c r="D210" s="79"/>
      <c r="E210" s="105"/>
      <c r="F210" s="81"/>
      <c r="G210" s="100"/>
      <c r="H210" s="100"/>
      <c r="I210" s="101" t="str">
        <f t="shared" si="3"/>
        <v/>
      </c>
      <c r="J210" s="104"/>
    </row>
    <row r="211" spans="1:10" x14ac:dyDescent="0.25">
      <c r="A211" s="77">
        <v>206</v>
      </c>
      <c r="B211" s="84"/>
      <c r="C211" s="84"/>
      <c r="D211" s="79"/>
      <c r="E211" s="105"/>
      <c r="F211" s="81"/>
      <c r="G211" s="100"/>
      <c r="H211" s="100"/>
      <c r="I211" s="101" t="str">
        <f t="shared" si="3"/>
        <v/>
      </c>
      <c r="J211" s="104"/>
    </row>
    <row r="212" spans="1:10" x14ac:dyDescent="0.25">
      <c r="A212" s="77">
        <v>207</v>
      </c>
      <c r="B212" s="84"/>
      <c r="C212" s="84"/>
      <c r="D212" s="79"/>
      <c r="E212" s="105"/>
      <c r="F212" s="81"/>
      <c r="G212" s="100"/>
      <c r="H212" s="100"/>
      <c r="I212" s="101" t="str">
        <f t="shared" si="3"/>
        <v/>
      </c>
      <c r="J212" s="104"/>
    </row>
    <row r="213" spans="1:10" x14ac:dyDescent="0.25">
      <c r="A213" s="77">
        <v>208</v>
      </c>
      <c r="B213" s="84"/>
      <c r="C213" s="84"/>
      <c r="D213" s="79"/>
      <c r="E213" s="105"/>
      <c r="F213" s="81"/>
      <c r="G213" s="100"/>
      <c r="H213" s="100"/>
      <c r="I213" s="101" t="str">
        <f t="shared" si="3"/>
        <v/>
      </c>
      <c r="J213" s="104"/>
    </row>
    <row r="214" spans="1:10" x14ac:dyDescent="0.25">
      <c r="A214" s="77">
        <v>209</v>
      </c>
      <c r="B214" s="84"/>
      <c r="C214" s="84"/>
      <c r="D214" s="79"/>
      <c r="E214" s="105"/>
      <c r="F214" s="81"/>
      <c r="G214" s="100"/>
      <c r="H214" s="100"/>
      <c r="I214" s="101" t="str">
        <f t="shared" si="3"/>
        <v/>
      </c>
      <c r="J214" s="104"/>
    </row>
    <row r="215" spans="1:10" x14ac:dyDescent="0.25">
      <c r="A215" s="77">
        <v>210</v>
      </c>
      <c r="B215" s="84"/>
      <c r="C215" s="84"/>
      <c r="D215" s="79"/>
      <c r="E215" s="105"/>
      <c r="F215" s="81"/>
      <c r="G215" s="100"/>
      <c r="H215" s="100"/>
      <c r="I215" s="101" t="str">
        <f t="shared" si="3"/>
        <v/>
      </c>
      <c r="J215" s="104"/>
    </row>
    <row r="216" spans="1:10" x14ac:dyDescent="0.25">
      <c r="A216" s="77">
        <v>211</v>
      </c>
      <c r="B216" s="84"/>
      <c r="C216" s="84"/>
      <c r="D216" s="79"/>
      <c r="E216" s="105"/>
      <c r="F216" s="81"/>
      <c r="G216" s="100"/>
      <c r="H216" s="100"/>
      <c r="I216" s="101" t="str">
        <f t="shared" si="3"/>
        <v/>
      </c>
      <c r="J216" s="104"/>
    </row>
    <row r="217" spans="1:10" x14ac:dyDescent="0.25">
      <c r="A217" s="77">
        <v>212</v>
      </c>
      <c r="B217" s="84"/>
      <c r="C217" s="84"/>
      <c r="D217" s="79"/>
      <c r="E217" s="105"/>
      <c r="F217" s="81"/>
      <c r="G217" s="100"/>
      <c r="H217" s="100"/>
      <c r="I217" s="101" t="str">
        <f t="shared" si="3"/>
        <v/>
      </c>
      <c r="J217" s="104"/>
    </row>
    <row r="218" spans="1:10" x14ac:dyDescent="0.25">
      <c r="A218" s="77">
        <v>213</v>
      </c>
      <c r="B218" s="84"/>
      <c r="C218" s="84"/>
      <c r="D218" s="79"/>
      <c r="E218" s="105"/>
      <c r="F218" s="81"/>
      <c r="G218" s="100"/>
      <c r="H218" s="100"/>
      <c r="I218" s="101" t="str">
        <f t="shared" si="3"/>
        <v/>
      </c>
      <c r="J218" s="104"/>
    </row>
    <row r="219" spans="1:10" x14ac:dyDescent="0.25">
      <c r="A219" s="77">
        <v>214</v>
      </c>
      <c r="B219" s="84"/>
      <c r="C219" s="84"/>
      <c r="D219" s="79"/>
      <c r="E219" s="105"/>
      <c r="F219" s="81"/>
      <c r="G219" s="100"/>
      <c r="H219" s="100"/>
      <c r="I219" s="101" t="str">
        <f t="shared" si="3"/>
        <v/>
      </c>
      <c r="J219" s="104"/>
    </row>
    <row r="220" spans="1:10" x14ac:dyDescent="0.25">
      <c r="A220" s="77">
        <v>215</v>
      </c>
      <c r="B220" s="84"/>
      <c r="C220" s="84"/>
      <c r="D220" s="79"/>
      <c r="E220" s="105"/>
      <c r="F220" s="81"/>
      <c r="G220" s="100"/>
      <c r="H220" s="100"/>
      <c r="I220" s="101" t="str">
        <f t="shared" si="3"/>
        <v/>
      </c>
      <c r="J220" s="104"/>
    </row>
    <row r="221" spans="1:10" x14ac:dyDescent="0.25">
      <c r="A221" s="77">
        <v>216</v>
      </c>
      <c r="B221" s="84"/>
      <c r="C221" s="84"/>
      <c r="D221" s="79"/>
      <c r="E221" s="105"/>
      <c r="F221" s="81"/>
      <c r="G221" s="100"/>
      <c r="H221" s="100"/>
      <c r="I221" s="101" t="str">
        <f t="shared" si="3"/>
        <v/>
      </c>
      <c r="J221" s="104"/>
    </row>
    <row r="222" spans="1:10" x14ac:dyDescent="0.25">
      <c r="A222" s="77">
        <v>217</v>
      </c>
      <c r="B222" s="84"/>
      <c r="C222" s="84"/>
      <c r="D222" s="79"/>
      <c r="E222" s="105"/>
      <c r="F222" s="81"/>
      <c r="G222" s="100"/>
      <c r="H222" s="100"/>
      <c r="I222" s="101" t="str">
        <f t="shared" si="3"/>
        <v/>
      </c>
      <c r="J222" s="104"/>
    </row>
    <row r="223" spans="1:10" x14ac:dyDescent="0.25">
      <c r="A223" s="77">
        <v>218</v>
      </c>
      <c r="B223" s="84"/>
      <c r="C223" s="84"/>
      <c r="D223" s="79"/>
      <c r="E223" s="105"/>
      <c r="F223" s="81"/>
      <c r="G223" s="100"/>
      <c r="H223" s="100"/>
      <c r="I223" s="101" t="str">
        <f t="shared" si="3"/>
        <v/>
      </c>
      <c r="J223" s="104"/>
    </row>
    <row r="224" spans="1:10" x14ac:dyDescent="0.25">
      <c r="A224" s="77">
        <v>219</v>
      </c>
      <c r="B224" s="84"/>
      <c r="C224" s="84"/>
      <c r="D224" s="79"/>
      <c r="E224" s="105"/>
      <c r="F224" s="81"/>
      <c r="G224" s="100"/>
      <c r="H224" s="100"/>
      <c r="I224" s="101" t="str">
        <f t="shared" si="3"/>
        <v/>
      </c>
      <c r="J224" s="104"/>
    </row>
    <row r="225" spans="1:10" x14ac:dyDescent="0.25">
      <c r="A225" s="77">
        <v>220</v>
      </c>
      <c r="B225" s="84"/>
      <c r="C225" s="84"/>
      <c r="D225" s="79"/>
      <c r="E225" s="105"/>
      <c r="F225" s="81"/>
      <c r="G225" s="100"/>
      <c r="H225" s="100"/>
      <c r="I225" s="101" t="str">
        <f t="shared" si="3"/>
        <v/>
      </c>
      <c r="J225" s="104"/>
    </row>
    <row r="226" spans="1:10" x14ac:dyDescent="0.25">
      <c r="A226" s="77">
        <v>221</v>
      </c>
      <c r="B226" s="84"/>
      <c r="C226" s="84"/>
      <c r="D226" s="79"/>
      <c r="E226" s="105"/>
      <c r="F226" s="81"/>
      <c r="G226" s="100"/>
      <c r="H226" s="100"/>
      <c r="I226" s="101" t="str">
        <f t="shared" si="3"/>
        <v/>
      </c>
      <c r="J226" s="104"/>
    </row>
    <row r="227" spans="1:10" x14ac:dyDescent="0.25">
      <c r="A227" s="77">
        <v>222</v>
      </c>
      <c r="B227" s="84"/>
      <c r="C227" s="84"/>
      <c r="D227" s="79"/>
      <c r="E227" s="105"/>
      <c r="F227" s="81"/>
      <c r="G227" s="100"/>
      <c r="H227" s="100"/>
      <c r="I227" s="101" t="str">
        <f t="shared" si="3"/>
        <v/>
      </c>
      <c r="J227" s="104"/>
    </row>
    <row r="228" spans="1:10" x14ac:dyDescent="0.25">
      <c r="A228" s="77">
        <v>223</v>
      </c>
      <c r="B228" s="84"/>
      <c r="C228" s="84"/>
      <c r="D228" s="79"/>
      <c r="E228" s="105"/>
      <c r="F228" s="81"/>
      <c r="G228" s="100"/>
      <c r="H228" s="100"/>
      <c r="I228" s="101" t="str">
        <f t="shared" si="3"/>
        <v/>
      </c>
      <c r="J228" s="104"/>
    </row>
    <row r="229" spans="1:10" x14ac:dyDescent="0.25">
      <c r="A229" s="77">
        <v>224</v>
      </c>
      <c r="B229" s="84"/>
      <c r="C229" s="84"/>
      <c r="D229" s="79"/>
      <c r="E229" s="105"/>
      <c r="F229" s="81"/>
      <c r="G229" s="100"/>
      <c r="H229" s="100"/>
      <c r="I229" s="101" t="str">
        <f t="shared" si="3"/>
        <v/>
      </c>
      <c r="J229" s="104"/>
    </row>
    <row r="230" spans="1:10" x14ac:dyDescent="0.25">
      <c r="A230" s="77">
        <v>225</v>
      </c>
      <c r="B230" s="84"/>
      <c r="C230" s="84"/>
      <c r="D230" s="79"/>
      <c r="E230" s="105"/>
      <c r="F230" s="81"/>
      <c r="G230" s="100"/>
      <c r="H230" s="100"/>
      <c r="I230" s="101" t="str">
        <f t="shared" si="3"/>
        <v/>
      </c>
      <c r="J230" s="104"/>
    </row>
    <row r="231" spans="1:10" x14ac:dyDescent="0.25">
      <c r="A231" s="77">
        <v>226</v>
      </c>
      <c r="B231" s="84"/>
      <c r="C231" s="84"/>
      <c r="D231" s="79"/>
      <c r="E231" s="105"/>
      <c r="F231" s="81"/>
      <c r="G231" s="100"/>
      <c r="H231" s="100"/>
      <c r="I231" s="101" t="str">
        <f t="shared" si="3"/>
        <v/>
      </c>
      <c r="J231" s="104"/>
    </row>
    <row r="232" spans="1:10" x14ac:dyDescent="0.25">
      <c r="A232" s="77">
        <v>227</v>
      </c>
      <c r="B232" s="84"/>
      <c r="C232" s="84"/>
      <c r="D232" s="79"/>
      <c r="E232" s="105"/>
      <c r="F232" s="81"/>
      <c r="G232" s="100"/>
      <c r="H232" s="100"/>
      <c r="I232" s="101" t="str">
        <f t="shared" si="3"/>
        <v/>
      </c>
      <c r="J232" s="104"/>
    </row>
    <row r="233" spans="1:10" x14ac:dyDescent="0.25">
      <c r="A233" s="77">
        <v>228</v>
      </c>
      <c r="B233" s="84"/>
      <c r="C233" s="84"/>
      <c r="D233" s="79"/>
      <c r="E233" s="105"/>
      <c r="F233" s="81"/>
      <c r="G233" s="100"/>
      <c r="H233" s="100"/>
      <c r="I233" s="101" t="str">
        <f t="shared" si="3"/>
        <v/>
      </c>
      <c r="J233" s="104"/>
    </row>
    <row r="234" spans="1:10" x14ac:dyDescent="0.25">
      <c r="A234" s="77">
        <v>229</v>
      </c>
      <c r="B234" s="84"/>
      <c r="C234" s="84"/>
      <c r="D234" s="79"/>
      <c r="E234" s="105"/>
      <c r="F234" s="81"/>
      <c r="G234" s="100"/>
      <c r="H234" s="100"/>
      <c r="I234" s="101" t="str">
        <f t="shared" si="3"/>
        <v/>
      </c>
      <c r="J234" s="104"/>
    </row>
    <row r="235" spans="1:10" x14ac:dyDescent="0.25">
      <c r="A235" s="77">
        <v>230</v>
      </c>
      <c r="B235" s="84"/>
      <c r="C235" s="84"/>
      <c r="D235" s="79"/>
      <c r="E235" s="105"/>
      <c r="F235" s="81"/>
      <c r="G235" s="100"/>
      <c r="H235" s="100"/>
      <c r="I235" s="101" t="str">
        <f t="shared" si="3"/>
        <v/>
      </c>
      <c r="J235" s="104"/>
    </row>
    <row r="236" spans="1:10" x14ac:dyDescent="0.25">
      <c r="A236" s="77">
        <v>231</v>
      </c>
      <c r="B236" s="84"/>
      <c r="C236" s="84"/>
      <c r="D236" s="79"/>
      <c r="E236" s="105"/>
      <c r="F236" s="81"/>
      <c r="G236" s="100"/>
      <c r="H236" s="100"/>
      <c r="I236" s="101" t="str">
        <f t="shared" si="3"/>
        <v/>
      </c>
      <c r="J236" s="104"/>
    </row>
    <row r="237" spans="1:10" x14ac:dyDescent="0.25">
      <c r="A237" s="77">
        <v>232</v>
      </c>
      <c r="B237" s="84"/>
      <c r="C237" s="84"/>
      <c r="D237" s="79"/>
      <c r="E237" s="105"/>
      <c r="F237" s="81"/>
      <c r="G237" s="100"/>
      <c r="H237" s="100"/>
      <c r="I237" s="101" t="str">
        <f t="shared" si="3"/>
        <v/>
      </c>
      <c r="J237" s="104"/>
    </row>
    <row r="238" spans="1:10" x14ac:dyDescent="0.25">
      <c r="A238" s="77">
        <v>233</v>
      </c>
      <c r="B238" s="84"/>
      <c r="C238" s="84"/>
      <c r="D238" s="79"/>
      <c r="E238" s="105"/>
      <c r="F238" s="81"/>
      <c r="G238" s="100"/>
      <c r="H238" s="100"/>
      <c r="I238" s="101" t="str">
        <f t="shared" si="3"/>
        <v/>
      </c>
      <c r="J238" s="104"/>
    </row>
    <row r="239" spans="1:10" x14ac:dyDescent="0.25">
      <c r="A239" s="77">
        <v>234</v>
      </c>
      <c r="B239" s="84"/>
      <c r="C239" s="84"/>
      <c r="D239" s="79"/>
      <c r="E239" s="105"/>
      <c r="F239" s="81"/>
      <c r="G239" s="100"/>
      <c r="H239" s="100"/>
      <c r="I239" s="101" t="str">
        <f t="shared" si="3"/>
        <v/>
      </c>
      <c r="J239" s="104"/>
    </row>
    <row r="240" spans="1:10" x14ac:dyDescent="0.25">
      <c r="A240" s="77">
        <v>235</v>
      </c>
      <c r="B240" s="84"/>
      <c r="C240" s="84"/>
      <c r="D240" s="79"/>
      <c r="E240" s="105"/>
      <c r="F240" s="81"/>
      <c r="G240" s="100"/>
      <c r="H240" s="100"/>
      <c r="I240" s="101" t="str">
        <f t="shared" si="3"/>
        <v/>
      </c>
      <c r="J240" s="104"/>
    </row>
    <row r="241" spans="1:10" x14ac:dyDescent="0.25">
      <c r="A241" s="77">
        <v>236</v>
      </c>
      <c r="B241" s="84"/>
      <c r="C241" s="84"/>
      <c r="D241" s="79"/>
      <c r="E241" s="105"/>
      <c r="F241" s="81"/>
      <c r="G241" s="100"/>
      <c r="H241" s="100"/>
      <c r="I241" s="101" t="str">
        <f t="shared" si="3"/>
        <v/>
      </c>
      <c r="J241" s="104"/>
    </row>
    <row r="242" spans="1:10" x14ac:dyDescent="0.25">
      <c r="A242" s="77">
        <v>237</v>
      </c>
      <c r="B242" s="84"/>
      <c r="C242" s="84"/>
      <c r="D242" s="79"/>
      <c r="E242" s="105"/>
      <c r="F242" s="81"/>
      <c r="G242" s="100"/>
      <c r="H242" s="100"/>
      <c r="I242" s="101" t="str">
        <f t="shared" si="3"/>
        <v/>
      </c>
      <c r="J242" s="104"/>
    </row>
    <row r="243" spans="1:10" x14ac:dyDescent="0.25">
      <c r="A243" s="77">
        <v>238</v>
      </c>
      <c r="B243" s="84"/>
      <c r="C243" s="84"/>
      <c r="D243" s="79"/>
      <c r="E243" s="105"/>
      <c r="F243" s="81"/>
      <c r="G243" s="100"/>
      <c r="H243" s="100"/>
      <c r="I243" s="101" t="str">
        <f t="shared" si="3"/>
        <v/>
      </c>
      <c r="J243" s="104"/>
    </row>
    <row r="244" spans="1:10" x14ac:dyDescent="0.25">
      <c r="A244" s="77">
        <v>239</v>
      </c>
      <c r="B244" s="84"/>
      <c r="C244" s="84"/>
      <c r="D244" s="79"/>
      <c r="E244" s="105"/>
      <c r="F244" s="81"/>
      <c r="G244" s="100"/>
      <c r="H244" s="100"/>
      <c r="I244" s="101" t="str">
        <f t="shared" si="3"/>
        <v/>
      </c>
      <c r="J244" s="104"/>
    </row>
    <row r="245" spans="1:10" x14ac:dyDescent="0.25">
      <c r="A245" s="77">
        <v>240</v>
      </c>
      <c r="B245" s="84"/>
      <c r="C245" s="84"/>
      <c r="D245" s="79"/>
      <c r="E245" s="105"/>
      <c r="F245" s="81"/>
      <c r="G245" s="100"/>
      <c r="H245" s="100"/>
      <c r="I245" s="101" t="str">
        <f t="shared" si="3"/>
        <v/>
      </c>
      <c r="J245" s="104"/>
    </row>
    <row r="246" spans="1:10" x14ac:dyDescent="0.25">
      <c r="A246" s="77">
        <v>241</v>
      </c>
      <c r="B246" s="84"/>
      <c r="C246" s="84"/>
      <c r="D246" s="79"/>
      <c r="E246" s="105"/>
      <c r="F246" s="81"/>
      <c r="G246" s="100"/>
      <c r="H246" s="100"/>
      <c r="I246" s="101" t="str">
        <f t="shared" si="3"/>
        <v/>
      </c>
      <c r="J246" s="104"/>
    </row>
    <row r="247" spans="1:10" x14ac:dyDescent="0.25">
      <c r="A247" s="77">
        <v>242</v>
      </c>
      <c r="B247" s="84"/>
      <c r="C247" s="84"/>
      <c r="D247" s="79"/>
      <c r="E247" s="105"/>
      <c r="F247" s="81"/>
      <c r="G247" s="100"/>
      <c r="H247" s="100"/>
      <c r="I247" s="101" t="str">
        <f t="shared" si="3"/>
        <v/>
      </c>
      <c r="J247" s="104"/>
    </row>
    <row r="248" spans="1:10" x14ac:dyDescent="0.25">
      <c r="A248" s="77">
        <v>243</v>
      </c>
      <c r="B248" s="84"/>
      <c r="C248" s="84"/>
      <c r="D248" s="79"/>
      <c r="E248" s="105"/>
      <c r="F248" s="81"/>
      <c r="G248" s="100"/>
      <c r="H248" s="100"/>
      <c r="I248" s="101" t="str">
        <f t="shared" si="3"/>
        <v/>
      </c>
      <c r="J248" s="104"/>
    </row>
    <row r="249" spans="1:10" x14ac:dyDescent="0.25">
      <c r="A249" s="77">
        <v>244</v>
      </c>
      <c r="B249" s="84"/>
      <c r="C249" s="84"/>
      <c r="D249" s="79"/>
      <c r="E249" s="105"/>
      <c r="F249" s="81"/>
      <c r="G249" s="100"/>
      <c r="H249" s="100"/>
      <c r="I249" s="101" t="str">
        <f t="shared" si="3"/>
        <v/>
      </c>
      <c r="J249" s="104"/>
    </row>
    <row r="250" spans="1:10" x14ac:dyDescent="0.25">
      <c r="A250" s="77">
        <v>245</v>
      </c>
      <c r="B250" s="84"/>
      <c r="C250" s="84"/>
      <c r="D250" s="79"/>
      <c r="E250" s="105"/>
      <c r="F250" s="81"/>
      <c r="G250" s="100"/>
      <c r="H250" s="100"/>
      <c r="I250" s="101" t="str">
        <f t="shared" si="3"/>
        <v/>
      </c>
      <c r="J250" s="104"/>
    </row>
    <row r="251" spans="1:10" x14ac:dyDescent="0.25">
      <c r="A251" s="77">
        <v>246</v>
      </c>
      <c r="B251" s="84"/>
      <c r="C251" s="84"/>
      <c r="D251" s="79"/>
      <c r="E251" s="105"/>
      <c r="F251" s="81"/>
      <c r="G251" s="100"/>
      <c r="H251" s="100"/>
      <c r="I251" s="101" t="str">
        <f t="shared" si="3"/>
        <v/>
      </c>
      <c r="J251" s="104"/>
    </row>
    <row r="252" spans="1:10" x14ac:dyDescent="0.25">
      <c r="A252" s="77">
        <v>247</v>
      </c>
      <c r="B252" s="84"/>
      <c r="C252" s="84"/>
      <c r="D252" s="79"/>
      <c r="E252" s="105"/>
      <c r="F252" s="81"/>
      <c r="G252" s="100"/>
      <c r="H252" s="100"/>
      <c r="I252" s="101" t="str">
        <f t="shared" si="3"/>
        <v/>
      </c>
      <c r="J252" s="104"/>
    </row>
    <row r="253" spans="1:10" x14ac:dyDescent="0.25">
      <c r="A253" s="77">
        <v>248</v>
      </c>
      <c r="B253" s="84"/>
      <c r="C253" s="84"/>
      <c r="D253" s="79"/>
      <c r="E253" s="105"/>
      <c r="F253" s="81"/>
      <c r="G253" s="100"/>
      <c r="H253" s="100"/>
      <c r="I253" s="101" t="str">
        <f t="shared" si="3"/>
        <v/>
      </c>
      <c r="J253" s="104"/>
    </row>
    <row r="254" spans="1:10" x14ac:dyDescent="0.25">
      <c r="A254" s="77">
        <v>249</v>
      </c>
      <c r="B254" s="84"/>
      <c r="C254" s="84"/>
      <c r="D254" s="79"/>
      <c r="E254" s="105"/>
      <c r="F254" s="81"/>
      <c r="G254" s="100"/>
      <c r="H254" s="100"/>
      <c r="I254" s="101" t="str">
        <f t="shared" si="3"/>
        <v/>
      </c>
      <c r="J254" s="104"/>
    </row>
    <row r="255" spans="1:10" x14ac:dyDescent="0.25">
      <c r="A255" s="77">
        <v>250</v>
      </c>
      <c r="B255" s="84"/>
      <c r="C255" s="84"/>
      <c r="D255" s="79"/>
      <c r="E255" s="105"/>
      <c r="F255" s="81"/>
      <c r="G255" s="100"/>
      <c r="H255" s="100"/>
      <c r="I255" s="101" t="str">
        <f t="shared" si="3"/>
        <v/>
      </c>
      <c r="J255" s="104"/>
    </row>
    <row r="256" spans="1:10" x14ac:dyDescent="0.25">
      <c r="A256" s="77">
        <v>251</v>
      </c>
      <c r="B256" s="84"/>
      <c r="C256" s="84"/>
      <c r="D256" s="79"/>
      <c r="E256" s="105"/>
      <c r="F256" s="81"/>
      <c r="G256" s="100"/>
      <c r="H256" s="100"/>
      <c r="I256" s="101" t="str">
        <f t="shared" si="3"/>
        <v/>
      </c>
      <c r="J256" s="104"/>
    </row>
    <row r="257" spans="1:10" x14ac:dyDescent="0.25">
      <c r="A257" s="77">
        <v>252</v>
      </c>
      <c r="B257" s="84"/>
      <c r="C257" s="84"/>
      <c r="D257" s="79"/>
      <c r="E257" s="105"/>
      <c r="F257" s="81"/>
      <c r="G257" s="100"/>
      <c r="H257" s="100"/>
      <c r="I257" s="101" t="str">
        <f t="shared" si="3"/>
        <v/>
      </c>
      <c r="J257" s="104"/>
    </row>
    <row r="258" spans="1:10" x14ac:dyDescent="0.25">
      <c r="A258" s="77">
        <v>253</v>
      </c>
      <c r="B258" s="84"/>
      <c r="C258" s="84"/>
      <c r="D258" s="79"/>
      <c r="E258" s="105"/>
      <c r="F258" s="81"/>
      <c r="G258" s="100"/>
      <c r="H258" s="100"/>
      <c r="I258" s="101" t="str">
        <f t="shared" si="3"/>
        <v/>
      </c>
      <c r="J258" s="104"/>
    </row>
    <row r="259" spans="1:10" x14ac:dyDescent="0.25">
      <c r="A259" s="77">
        <v>254</v>
      </c>
      <c r="B259" s="84"/>
      <c r="C259" s="84"/>
      <c r="D259" s="79"/>
      <c r="E259" s="105"/>
      <c r="F259" s="81"/>
      <c r="G259" s="100"/>
      <c r="H259" s="100"/>
      <c r="I259" s="101" t="str">
        <f t="shared" si="3"/>
        <v/>
      </c>
      <c r="J259" s="104"/>
    </row>
    <row r="260" spans="1:10" x14ac:dyDescent="0.25">
      <c r="A260" s="77">
        <v>255</v>
      </c>
      <c r="B260" s="84"/>
      <c r="C260" s="84"/>
      <c r="D260" s="79"/>
      <c r="E260" s="105"/>
      <c r="F260" s="81"/>
      <c r="G260" s="100"/>
      <c r="H260" s="100"/>
      <c r="I260" s="101" t="str">
        <f t="shared" si="3"/>
        <v/>
      </c>
      <c r="J260" s="104"/>
    </row>
    <row r="261" spans="1:10" x14ac:dyDescent="0.25">
      <c r="A261" s="77">
        <v>256</v>
      </c>
      <c r="B261" s="84"/>
      <c r="C261" s="84"/>
      <c r="D261" s="79"/>
      <c r="E261" s="105"/>
      <c r="F261" s="81"/>
      <c r="G261" s="100"/>
      <c r="H261" s="100"/>
      <c r="I261" s="101" t="str">
        <f t="shared" si="3"/>
        <v/>
      </c>
      <c r="J261" s="104"/>
    </row>
    <row r="262" spans="1:10" x14ac:dyDescent="0.25">
      <c r="A262" s="77">
        <v>257</v>
      </c>
      <c r="B262" s="84"/>
      <c r="C262" s="84"/>
      <c r="D262" s="79"/>
      <c r="E262" s="105"/>
      <c r="F262" s="81"/>
      <c r="G262" s="100"/>
      <c r="H262" s="100"/>
      <c r="I262" s="101" t="str">
        <f t="shared" ref="I262:I325" si="4">IF($E262="","",IF(OR(($F262=0),($G262=0)),0,$F262/$G262*$H262))</f>
        <v/>
      </c>
      <c r="J262" s="104"/>
    </row>
    <row r="263" spans="1:10" x14ac:dyDescent="0.25">
      <c r="A263" s="77">
        <v>258</v>
      </c>
      <c r="B263" s="84"/>
      <c r="C263" s="84"/>
      <c r="D263" s="79"/>
      <c r="E263" s="105"/>
      <c r="F263" s="81"/>
      <c r="G263" s="100"/>
      <c r="H263" s="100"/>
      <c r="I263" s="101" t="str">
        <f t="shared" si="4"/>
        <v/>
      </c>
      <c r="J263" s="104"/>
    </row>
    <row r="264" spans="1:10" x14ac:dyDescent="0.25">
      <c r="A264" s="77">
        <v>259</v>
      </c>
      <c r="B264" s="84"/>
      <c r="C264" s="84"/>
      <c r="D264" s="79"/>
      <c r="E264" s="105"/>
      <c r="F264" s="81"/>
      <c r="G264" s="100"/>
      <c r="H264" s="100"/>
      <c r="I264" s="101" t="str">
        <f t="shared" si="4"/>
        <v/>
      </c>
      <c r="J264" s="104"/>
    </row>
    <row r="265" spans="1:10" x14ac:dyDescent="0.25">
      <c r="A265" s="77">
        <v>260</v>
      </c>
      <c r="B265" s="84"/>
      <c r="C265" s="84"/>
      <c r="D265" s="79"/>
      <c r="E265" s="105"/>
      <c r="F265" s="81"/>
      <c r="G265" s="100"/>
      <c r="H265" s="100"/>
      <c r="I265" s="101" t="str">
        <f t="shared" si="4"/>
        <v/>
      </c>
      <c r="J265" s="104"/>
    </row>
    <row r="266" spans="1:10" x14ac:dyDescent="0.25">
      <c r="A266" s="77">
        <v>261</v>
      </c>
      <c r="B266" s="84"/>
      <c r="C266" s="84"/>
      <c r="D266" s="79"/>
      <c r="E266" s="105"/>
      <c r="F266" s="81"/>
      <c r="G266" s="100"/>
      <c r="H266" s="100"/>
      <c r="I266" s="101" t="str">
        <f t="shared" si="4"/>
        <v/>
      </c>
      <c r="J266" s="104"/>
    </row>
    <row r="267" spans="1:10" x14ac:dyDescent="0.25">
      <c r="A267" s="77">
        <v>262</v>
      </c>
      <c r="B267" s="84"/>
      <c r="C267" s="84"/>
      <c r="D267" s="79"/>
      <c r="E267" s="105"/>
      <c r="F267" s="81"/>
      <c r="G267" s="100"/>
      <c r="H267" s="100"/>
      <c r="I267" s="101" t="str">
        <f t="shared" si="4"/>
        <v/>
      </c>
      <c r="J267" s="104"/>
    </row>
    <row r="268" spans="1:10" x14ac:dyDescent="0.25">
      <c r="A268" s="77">
        <v>263</v>
      </c>
      <c r="B268" s="84"/>
      <c r="C268" s="84"/>
      <c r="D268" s="79"/>
      <c r="E268" s="105"/>
      <c r="F268" s="81"/>
      <c r="G268" s="100"/>
      <c r="H268" s="100"/>
      <c r="I268" s="101" t="str">
        <f t="shared" si="4"/>
        <v/>
      </c>
      <c r="J268" s="104"/>
    </row>
    <row r="269" spans="1:10" x14ac:dyDescent="0.25">
      <c r="A269" s="77">
        <v>264</v>
      </c>
      <c r="B269" s="84"/>
      <c r="C269" s="84"/>
      <c r="D269" s="79"/>
      <c r="E269" s="105"/>
      <c r="F269" s="81"/>
      <c r="G269" s="100"/>
      <c r="H269" s="100"/>
      <c r="I269" s="101" t="str">
        <f t="shared" si="4"/>
        <v/>
      </c>
      <c r="J269" s="104"/>
    </row>
    <row r="270" spans="1:10" x14ac:dyDescent="0.25">
      <c r="A270" s="77">
        <v>265</v>
      </c>
      <c r="B270" s="84"/>
      <c r="C270" s="84"/>
      <c r="D270" s="79"/>
      <c r="E270" s="105"/>
      <c r="F270" s="81"/>
      <c r="G270" s="100"/>
      <c r="H270" s="100"/>
      <c r="I270" s="101" t="str">
        <f t="shared" si="4"/>
        <v/>
      </c>
      <c r="J270" s="104"/>
    </row>
    <row r="271" spans="1:10" x14ac:dyDescent="0.25">
      <c r="A271" s="77">
        <v>266</v>
      </c>
      <c r="B271" s="84"/>
      <c r="C271" s="84"/>
      <c r="D271" s="79"/>
      <c r="E271" s="105"/>
      <c r="F271" s="81"/>
      <c r="G271" s="100"/>
      <c r="H271" s="100"/>
      <c r="I271" s="101" t="str">
        <f t="shared" si="4"/>
        <v/>
      </c>
      <c r="J271" s="104"/>
    </row>
    <row r="272" spans="1:10" x14ac:dyDescent="0.25">
      <c r="A272" s="77">
        <v>267</v>
      </c>
      <c r="B272" s="84"/>
      <c r="C272" s="84"/>
      <c r="D272" s="79"/>
      <c r="E272" s="105"/>
      <c r="F272" s="81"/>
      <c r="G272" s="100"/>
      <c r="H272" s="100"/>
      <c r="I272" s="101" t="str">
        <f t="shared" si="4"/>
        <v/>
      </c>
      <c r="J272" s="104"/>
    </row>
    <row r="273" spans="1:10" x14ac:dyDescent="0.25">
      <c r="A273" s="77">
        <v>268</v>
      </c>
      <c r="B273" s="84"/>
      <c r="C273" s="84"/>
      <c r="D273" s="79"/>
      <c r="E273" s="105"/>
      <c r="F273" s="81"/>
      <c r="G273" s="100"/>
      <c r="H273" s="100"/>
      <c r="I273" s="101" t="str">
        <f t="shared" si="4"/>
        <v/>
      </c>
      <c r="J273" s="104"/>
    </row>
    <row r="274" spans="1:10" x14ac:dyDescent="0.25">
      <c r="A274" s="77">
        <v>269</v>
      </c>
      <c r="B274" s="84"/>
      <c r="C274" s="84"/>
      <c r="D274" s="79"/>
      <c r="E274" s="105"/>
      <c r="F274" s="81"/>
      <c r="G274" s="100"/>
      <c r="H274" s="100"/>
      <c r="I274" s="101" t="str">
        <f t="shared" si="4"/>
        <v/>
      </c>
      <c r="J274" s="104"/>
    </row>
    <row r="275" spans="1:10" x14ac:dyDescent="0.25">
      <c r="A275" s="77">
        <v>270</v>
      </c>
      <c r="B275" s="84"/>
      <c r="C275" s="84"/>
      <c r="D275" s="79"/>
      <c r="E275" s="105"/>
      <c r="F275" s="81"/>
      <c r="G275" s="100"/>
      <c r="H275" s="100"/>
      <c r="I275" s="101" t="str">
        <f t="shared" si="4"/>
        <v/>
      </c>
      <c r="J275" s="104"/>
    </row>
    <row r="276" spans="1:10" x14ac:dyDescent="0.25">
      <c r="A276" s="77">
        <v>271</v>
      </c>
      <c r="B276" s="84"/>
      <c r="C276" s="84"/>
      <c r="D276" s="79"/>
      <c r="E276" s="105"/>
      <c r="F276" s="81"/>
      <c r="G276" s="100"/>
      <c r="H276" s="100"/>
      <c r="I276" s="101" t="str">
        <f t="shared" si="4"/>
        <v/>
      </c>
      <c r="J276" s="104"/>
    </row>
    <row r="277" spans="1:10" x14ac:dyDescent="0.25">
      <c r="A277" s="77">
        <v>272</v>
      </c>
      <c r="B277" s="84"/>
      <c r="C277" s="84"/>
      <c r="D277" s="79"/>
      <c r="E277" s="105"/>
      <c r="F277" s="81"/>
      <c r="G277" s="100"/>
      <c r="H277" s="100"/>
      <c r="I277" s="101" t="str">
        <f t="shared" si="4"/>
        <v/>
      </c>
      <c r="J277" s="104"/>
    </row>
    <row r="278" spans="1:10" x14ac:dyDescent="0.25">
      <c r="A278" s="77">
        <v>273</v>
      </c>
      <c r="B278" s="84"/>
      <c r="C278" s="84"/>
      <c r="D278" s="79"/>
      <c r="E278" s="105"/>
      <c r="F278" s="81"/>
      <c r="G278" s="100"/>
      <c r="H278" s="100"/>
      <c r="I278" s="101" t="str">
        <f t="shared" si="4"/>
        <v/>
      </c>
      <c r="J278" s="104"/>
    </row>
    <row r="279" spans="1:10" x14ac:dyDescent="0.25">
      <c r="A279" s="77">
        <v>274</v>
      </c>
      <c r="B279" s="84"/>
      <c r="C279" s="84"/>
      <c r="D279" s="79"/>
      <c r="E279" s="105"/>
      <c r="F279" s="81"/>
      <c r="G279" s="100"/>
      <c r="H279" s="100"/>
      <c r="I279" s="101" t="str">
        <f t="shared" si="4"/>
        <v/>
      </c>
      <c r="J279" s="104"/>
    </row>
    <row r="280" spans="1:10" x14ac:dyDescent="0.25">
      <c r="A280" s="77">
        <v>275</v>
      </c>
      <c r="B280" s="84"/>
      <c r="C280" s="84"/>
      <c r="D280" s="79"/>
      <c r="E280" s="105"/>
      <c r="F280" s="81"/>
      <c r="G280" s="100"/>
      <c r="H280" s="100"/>
      <c r="I280" s="101" t="str">
        <f t="shared" si="4"/>
        <v/>
      </c>
      <c r="J280" s="104"/>
    </row>
    <row r="281" spans="1:10" x14ac:dyDescent="0.25">
      <c r="A281" s="77">
        <v>276</v>
      </c>
      <c r="B281" s="84"/>
      <c r="C281" s="84"/>
      <c r="D281" s="79"/>
      <c r="E281" s="105"/>
      <c r="F281" s="81"/>
      <c r="G281" s="100"/>
      <c r="H281" s="100"/>
      <c r="I281" s="101" t="str">
        <f t="shared" si="4"/>
        <v/>
      </c>
      <c r="J281" s="104"/>
    </row>
    <row r="282" spans="1:10" x14ac:dyDescent="0.25">
      <c r="A282" s="77">
        <v>277</v>
      </c>
      <c r="B282" s="84"/>
      <c r="C282" s="84"/>
      <c r="D282" s="79"/>
      <c r="E282" s="105"/>
      <c r="F282" s="81"/>
      <c r="G282" s="100"/>
      <c r="H282" s="100"/>
      <c r="I282" s="101" t="str">
        <f t="shared" si="4"/>
        <v/>
      </c>
      <c r="J282" s="104"/>
    </row>
    <row r="283" spans="1:10" x14ac:dyDescent="0.25">
      <c r="A283" s="77">
        <v>278</v>
      </c>
      <c r="B283" s="84"/>
      <c r="C283" s="84"/>
      <c r="D283" s="79"/>
      <c r="E283" s="105"/>
      <c r="F283" s="81"/>
      <c r="G283" s="100"/>
      <c r="H283" s="100"/>
      <c r="I283" s="101" t="str">
        <f t="shared" si="4"/>
        <v/>
      </c>
      <c r="J283" s="104"/>
    </row>
    <row r="284" spans="1:10" x14ac:dyDescent="0.25">
      <c r="A284" s="77">
        <v>279</v>
      </c>
      <c r="B284" s="84"/>
      <c r="C284" s="84"/>
      <c r="D284" s="79"/>
      <c r="E284" s="105"/>
      <c r="F284" s="81"/>
      <c r="G284" s="100"/>
      <c r="H284" s="100"/>
      <c r="I284" s="101" t="str">
        <f t="shared" si="4"/>
        <v/>
      </c>
      <c r="J284" s="104"/>
    </row>
    <row r="285" spans="1:10" x14ac:dyDescent="0.25">
      <c r="A285" s="77">
        <v>280</v>
      </c>
      <c r="B285" s="84"/>
      <c r="C285" s="84"/>
      <c r="D285" s="79"/>
      <c r="E285" s="105"/>
      <c r="F285" s="81"/>
      <c r="G285" s="100"/>
      <c r="H285" s="100"/>
      <c r="I285" s="101" t="str">
        <f t="shared" si="4"/>
        <v/>
      </c>
      <c r="J285" s="104"/>
    </row>
    <row r="286" spans="1:10" x14ac:dyDescent="0.25">
      <c r="A286" s="77">
        <v>281</v>
      </c>
      <c r="B286" s="84"/>
      <c r="C286" s="84"/>
      <c r="D286" s="79"/>
      <c r="E286" s="105"/>
      <c r="F286" s="81"/>
      <c r="G286" s="100"/>
      <c r="H286" s="100"/>
      <c r="I286" s="101" t="str">
        <f t="shared" si="4"/>
        <v/>
      </c>
      <c r="J286" s="104"/>
    </row>
    <row r="287" spans="1:10" x14ac:dyDescent="0.25">
      <c r="A287" s="77">
        <v>282</v>
      </c>
      <c r="B287" s="84"/>
      <c r="C287" s="84"/>
      <c r="D287" s="79"/>
      <c r="E287" s="105"/>
      <c r="F287" s="81"/>
      <c r="G287" s="100"/>
      <c r="H287" s="100"/>
      <c r="I287" s="101" t="str">
        <f t="shared" si="4"/>
        <v/>
      </c>
      <c r="J287" s="104"/>
    </row>
    <row r="288" spans="1:10" x14ac:dyDescent="0.25">
      <c r="A288" s="77">
        <v>283</v>
      </c>
      <c r="B288" s="84"/>
      <c r="C288" s="84"/>
      <c r="D288" s="79"/>
      <c r="E288" s="105"/>
      <c r="F288" s="81"/>
      <c r="G288" s="100"/>
      <c r="H288" s="100"/>
      <c r="I288" s="101" t="str">
        <f t="shared" si="4"/>
        <v/>
      </c>
      <c r="J288" s="104"/>
    </row>
    <row r="289" spans="1:10" x14ac:dyDescent="0.25">
      <c r="A289" s="77">
        <v>284</v>
      </c>
      <c r="B289" s="84"/>
      <c r="C289" s="84"/>
      <c r="D289" s="79"/>
      <c r="E289" s="105"/>
      <c r="F289" s="81"/>
      <c r="G289" s="100"/>
      <c r="H289" s="100"/>
      <c r="I289" s="101" t="str">
        <f t="shared" si="4"/>
        <v/>
      </c>
      <c r="J289" s="104"/>
    </row>
    <row r="290" spans="1:10" x14ac:dyDescent="0.25">
      <c r="A290" s="77">
        <v>285</v>
      </c>
      <c r="B290" s="84"/>
      <c r="C290" s="84"/>
      <c r="D290" s="79"/>
      <c r="E290" s="105"/>
      <c r="F290" s="81"/>
      <c r="G290" s="100"/>
      <c r="H290" s="100"/>
      <c r="I290" s="101" t="str">
        <f t="shared" si="4"/>
        <v/>
      </c>
      <c r="J290" s="104"/>
    </row>
    <row r="291" spans="1:10" x14ac:dyDescent="0.25">
      <c r="A291" s="77">
        <v>286</v>
      </c>
      <c r="B291" s="84"/>
      <c r="C291" s="84"/>
      <c r="D291" s="79"/>
      <c r="E291" s="105"/>
      <c r="F291" s="81"/>
      <c r="G291" s="100"/>
      <c r="H291" s="100"/>
      <c r="I291" s="101" t="str">
        <f t="shared" si="4"/>
        <v/>
      </c>
      <c r="J291" s="104"/>
    </row>
    <row r="292" spans="1:10" x14ac:dyDescent="0.25">
      <c r="A292" s="77">
        <v>287</v>
      </c>
      <c r="B292" s="84"/>
      <c r="C292" s="84"/>
      <c r="D292" s="79"/>
      <c r="E292" s="105"/>
      <c r="F292" s="81"/>
      <c r="G292" s="100"/>
      <c r="H292" s="100"/>
      <c r="I292" s="101" t="str">
        <f t="shared" si="4"/>
        <v/>
      </c>
      <c r="J292" s="104"/>
    </row>
    <row r="293" spans="1:10" x14ac:dyDescent="0.25">
      <c r="A293" s="77">
        <v>288</v>
      </c>
      <c r="B293" s="84"/>
      <c r="C293" s="84"/>
      <c r="D293" s="79"/>
      <c r="E293" s="105"/>
      <c r="F293" s="81"/>
      <c r="G293" s="100"/>
      <c r="H293" s="100"/>
      <c r="I293" s="101" t="str">
        <f t="shared" si="4"/>
        <v/>
      </c>
      <c r="J293" s="104"/>
    </row>
    <row r="294" spans="1:10" x14ac:dyDescent="0.25">
      <c r="A294" s="77">
        <v>289</v>
      </c>
      <c r="B294" s="84"/>
      <c r="C294" s="84"/>
      <c r="D294" s="79"/>
      <c r="E294" s="105"/>
      <c r="F294" s="81"/>
      <c r="G294" s="100"/>
      <c r="H294" s="100"/>
      <c r="I294" s="101" t="str">
        <f t="shared" si="4"/>
        <v/>
      </c>
      <c r="J294" s="104"/>
    </row>
    <row r="295" spans="1:10" x14ac:dyDescent="0.25">
      <c r="A295" s="77">
        <v>290</v>
      </c>
      <c r="B295" s="84"/>
      <c r="C295" s="84"/>
      <c r="D295" s="79"/>
      <c r="E295" s="105"/>
      <c r="F295" s="81"/>
      <c r="G295" s="100"/>
      <c r="H295" s="100"/>
      <c r="I295" s="101" t="str">
        <f t="shared" si="4"/>
        <v/>
      </c>
      <c r="J295" s="104"/>
    </row>
    <row r="296" spans="1:10" x14ac:dyDescent="0.25">
      <c r="A296" s="77">
        <v>291</v>
      </c>
      <c r="B296" s="84"/>
      <c r="C296" s="84"/>
      <c r="D296" s="79"/>
      <c r="E296" s="105"/>
      <c r="F296" s="81"/>
      <c r="G296" s="100"/>
      <c r="H296" s="100"/>
      <c r="I296" s="101" t="str">
        <f t="shared" si="4"/>
        <v/>
      </c>
      <c r="J296" s="104"/>
    </row>
    <row r="297" spans="1:10" x14ac:dyDescent="0.25">
      <c r="A297" s="77">
        <v>292</v>
      </c>
      <c r="B297" s="84"/>
      <c r="C297" s="84"/>
      <c r="D297" s="79"/>
      <c r="E297" s="105"/>
      <c r="F297" s="81"/>
      <c r="G297" s="100"/>
      <c r="H297" s="100"/>
      <c r="I297" s="101" t="str">
        <f t="shared" si="4"/>
        <v/>
      </c>
      <c r="J297" s="104"/>
    </row>
    <row r="298" spans="1:10" x14ac:dyDescent="0.25">
      <c r="A298" s="77">
        <v>293</v>
      </c>
      <c r="B298" s="84"/>
      <c r="C298" s="84"/>
      <c r="D298" s="79"/>
      <c r="E298" s="105"/>
      <c r="F298" s="81"/>
      <c r="G298" s="100"/>
      <c r="H298" s="100"/>
      <c r="I298" s="101" t="str">
        <f t="shared" si="4"/>
        <v/>
      </c>
      <c r="J298" s="104"/>
    </row>
    <row r="299" spans="1:10" x14ac:dyDescent="0.25">
      <c r="A299" s="77">
        <v>294</v>
      </c>
      <c r="B299" s="84"/>
      <c r="C299" s="84"/>
      <c r="D299" s="79"/>
      <c r="E299" s="105"/>
      <c r="F299" s="81"/>
      <c r="G299" s="100"/>
      <c r="H299" s="100"/>
      <c r="I299" s="101" t="str">
        <f t="shared" si="4"/>
        <v/>
      </c>
      <c r="J299" s="104"/>
    </row>
    <row r="300" spans="1:10" x14ac:dyDescent="0.25">
      <c r="A300" s="77">
        <v>295</v>
      </c>
      <c r="B300" s="84"/>
      <c r="C300" s="84"/>
      <c r="D300" s="79"/>
      <c r="E300" s="105"/>
      <c r="F300" s="81"/>
      <c r="G300" s="100"/>
      <c r="H300" s="100"/>
      <c r="I300" s="101" t="str">
        <f t="shared" si="4"/>
        <v/>
      </c>
      <c r="J300" s="104"/>
    </row>
    <row r="301" spans="1:10" x14ac:dyDescent="0.25">
      <c r="A301" s="77">
        <v>296</v>
      </c>
      <c r="B301" s="84"/>
      <c r="C301" s="84"/>
      <c r="D301" s="79"/>
      <c r="E301" s="105"/>
      <c r="F301" s="81"/>
      <c r="G301" s="100"/>
      <c r="H301" s="100"/>
      <c r="I301" s="101" t="str">
        <f t="shared" si="4"/>
        <v/>
      </c>
      <c r="J301" s="104"/>
    </row>
    <row r="302" spans="1:10" x14ac:dyDescent="0.25">
      <c r="A302" s="77">
        <v>297</v>
      </c>
      <c r="B302" s="84"/>
      <c r="C302" s="84"/>
      <c r="D302" s="79"/>
      <c r="E302" s="105"/>
      <c r="F302" s="81"/>
      <c r="G302" s="100"/>
      <c r="H302" s="100"/>
      <c r="I302" s="101" t="str">
        <f t="shared" si="4"/>
        <v/>
      </c>
      <c r="J302" s="104"/>
    </row>
    <row r="303" spans="1:10" x14ac:dyDescent="0.25">
      <c r="A303" s="77">
        <v>298</v>
      </c>
      <c r="B303" s="84"/>
      <c r="C303" s="84"/>
      <c r="D303" s="79"/>
      <c r="E303" s="105"/>
      <c r="F303" s="81"/>
      <c r="G303" s="100"/>
      <c r="H303" s="100"/>
      <c r="I303" s="101" t="str">
        <f t="shared" si="4"/>
        <v/>
      </c>
      <c r="J303" s="104"/>
    </row>
    <row r="304" spans="1:10" x14ac:dyDescent="0.25">
      <c r="A304" s="77">
        <v>299</v>
      </c>
      <c r="B304" s="84"/>
      <c r="C304" s="84"/>
      <c r="D304" s="79"/>
      <c r="E304" s="105"/>
      <c r="F304" s="81"/>
      <c r="G304" s="100"/>
      <c r="H304" s="100"/>
      <c r="I304" s="101" t="str">
        <f t="shared" si="4"/>
        <v/>
      </c>
      <c r="J304" s="104"/>
    </row>
    <row r="305" spans="1:10" x14ac:dyDescent="0.25">
      <c r="A305" s="77">
        <v>300</v>
      </c>
      <c r="B305" s="84"/>
      <c r="C305" s="84"/>
      <c r="D305" s="79"/>
      <c r="E305" s="105"/>
      <c r="F305" s="81"/>
      <c r="G305" s="100"/>
      <c r="H305" s="100"/>
      <c r="I305" s="101" t="str">
        <f t="shared" si="4"/>
        <v/>
      </c>
      <c r="J305" s="104"/>
    </row>
    <row r="306" spans="1:10" x14ac:dyDescent="0.25">
      <c r="A306" s="77">
        <v>301</v>
      </c>
      <c r="B306" s="84"/>
      <c r="C306" s="84"/>
      <c r="D306" s="79"/>
      <c r="E306" s="105"/>
      <c r="F306" s="81"/>
      <c r="G306" s="100"/>
      <c r="H306" s="100"/>
      <c r="I306" s="101" t="str">
        <f t="shared" si="4"/>
        <v/>
      </c>
      <c r="J306" s="104"/>
    </row>
    <row r="307" spans="1:10" x14ac:dyDescent="0.25">
      <c r="A307" s="77">
        <v>302</v>
      </c>
      <c r="B307" s="84"/>
      <c r="C307" s="84"/>
      <c r="D307" s="79"/>
      <c r="E307" s="105"/>
      <c r="F307" s="81"/>
      <c r="G307" s="100"/>
      <c r="H307" s="100"/>
      <c r="I307" s="101" t="str">
        <f t="shared" si="4"/>
        <v/>
      </c>
      <c r="J307" s="104"/>
    </row>
    <row r="308" spans="1:10" x14ac:dyDescent="0.25">
      <c r="A308" s="77">
        <v>303</v>
      </c>
      <c r="B308" s="84"/>
      <c r="C308" s="84"/>
      <c r="D308" s="79"/>
      <c r="E308" s="105"/>
      <c r="F308" s="81"/>
      <c r="G308" s="100"/>
      <c r="H308" s="100"/>
      <c r="I308" s="101" t="str">
        <f t="shared" si="4"/>
        <v/>
      </c>
      <c r="J308" s="104"/>
    </row>
    <row r="309" spans="1:10" x14ac:dyDescent="0.25">
      <c r="A309" s="77">
        <v>304</v>
      </c>
      <c r="B309" s="84"/>
      <c r="C309" s="84"/>
      <c r="D309" s="79"/>
      <c r="E309" s="105"/>
      <c r="F309" s="81"/>
      <c r="G309" s="100"/>
      <c r="H309" s="100"/>
      <c r="I309" s="101" t="str">
        <f t="shared" si="4"/>
        <v/>
      </c>
      <c r="J309" s="104"/>
    </row>
    <row r="310" spans="1:10" x14ac:dyDescent="0.25">
      <c r="A310" s="77">
        <v>305</v>
      </c>
      <c r="B310" s="84"/>
      <c r="C310" s="84"/>
      <c r="D310" s="79"/>
      <c r="E310" s="105"/>
      <c r="F310" s="81"/>
      <c r="G310" s="100"/>
      <c r="H310" s="100"/>
      <c r="I310" s="101" t="str">
        <f t="shared" si="4"/>
        <v/>
      </c>
      <c r="J310" s="104"/>
    </row>
    <row r="311" spans="1:10" x14ac:dyDescent="0.25">
      <c r="A311" s="77">
        <v>306</v>
      </c>
      <c r="B311" s="84"/>
      <c r="C311" s="84"/>
      <c r="D311" s="79"/>
      <c r="E311" s="105"/>
      <c r="F311" s="81"/>
      <c r="G311" s="100"/>
      <c r="H311" s="100"/>
      <c r="I311" s="101" t="str">
        <f t="shared" si="4"/>
        <v/>
      </c>
      <c r="J311" s="104"/>
    </row>
    <row r="312" spans="1:10" x14ac:dyDescent="0.25">
      <c r="A312" s="77">
        <v>307</v>
      </c>
      <c r="B312" s="84"/>
      <c r="C312" s="84"/>
      <c r="D312" s="79"/>
      <c r="E312" s="105"/>
      <c r="F312" s="81"/>
      <c r="G312" s="100"/>
      <c r="H312" s="100"/>
      <c r="I312" s="101" t="str">
        <f t="shared" si="4"/>
        <v/>
      </c>
      <c r="J312" s="104"/>
    </row>
    <row r="313" spans="1:10" x14ac:dyDescent="0.25">
      <c r="A313" s="77">
        <v>308</v>
      </c>
      <c r="B313" s="84"/>
      <c r="C313" s="84"/>
      <c r="D313" s="79"/>
      <c r="E313" s="105"/>
      <c r="F313" s="81"/>
      <c r="G313" s="100"/>
      <c r="H313" s="100"/>
      <c r="I313" s="101" t="str">
        <f t="shared" si="4"/>
        <v/>
      </c>
      <c r="J313" s="104"/>
    </row>
    <row r="314" spans="1:10" x14ac:dyDescent="0.25">
      <c r="A314" s="77">
        <v>309</v>
      </c>
      <c r="B314" s="84"/>
      <c r="C314" s="84"/>
      <c r="D314" s="79"/>
      <c r="E314" s="105"/>
      <c r="F314" s="81"/>
      <c r="G314" s="100"/>
      <c r="H314" s="100"/>
      <c r="I314" s="101" t="str">
        <f t="shared" si="4"/>
        <v/>
      </c>
      <c r="J314" s="104"/>
    </row>
    <row r="315" spans="1:10" x14ac:dyDescent="0.25">
      <c r="A315" s="77">
        <v>310</v>
      </c>
      <c r="B315" s="84"/>
      <c r="C315" s="84"/>
      <c r="D315" s="79"/>
      <c r="E315" s="105"/>
      <c r="F315" s="81"/>
      <c r="G315" s="100"/>
      <c r="H315" s="100"/>
      <c r="I315" s="101" t="str">
        <f t="shared" si="4"/>
        <v/>
      </c>
      <c r="J315" s="104"/>
    </row>
    <row r="316" spans="1:10" x14ac:dyDescent="0.25">
      <c r="A316" s="77">
        <v>311</v>
      </c>
      <c r="B316" s="84"/>
      <c r="C316" s="84"/>
      <c r="D316" s="79"/>
      <c r="E316" s="105"/>
      <c r="F316" s="81"/>
      <c r="G316" s="100"/>
      <c r="H316" s="100"/>
      <c r="I316" s="101" t="str">
        <f t="shared" si="4"/>
        <v/>
      </c>
      <c r="J316" s="104"/>
    </row>
    <row r="317" spans="1:10" x14ac:dyDescent="0.25">
      <c r="A317" s="77">
        <v>312</v>
      </c>
      <c r="B317" s="84"/>
      <c r="C317" s="84"/>
      <c r="D317" s="79"/>
      <c r="E317" s="105"/>
      <c r="F317" s="81"/>
      <c r="G317" s="100"/>
      <c r="H317" s="100"/>
      <c r="I317" s="101" t="str">
        <f t="shared" si="4"/>
        <v/>
      </c>
      <c r="J317" s="104"/>
    </row>
    <row r="318" spans="1:10" x14ac:dyDescent="0.25">
      <c r="A318" s="77">
        <v>313</v>
      </c>
      <c r="B318" s="84"/>
      <c r="C318" s="84"/>
      <c r="D318" s="79"/>
      <c r="E318" s="105"/>
      <c r="F318" s="81"/>
      <c r="G318" s="100"/>
      <c r="H318" s="100"/>
      <c r="I318" s="101" t="str">
        <f t="shared" si="4"/>
        <v/>
      </c>
      <c r="J318" s="104"/>
    </row>
    <row r="319" spans="1:10" x14ac:dyDescent="0.25">
      <c r="A319" s="77">
        <v>314</v>
      </c>
      <c r="B319" s="84"/>
      <c r="C319" s="84"/>
      <c r="D319" s="79"/>
      <c r="E319" s="105"/>
      <c r="F319" s="81"/>
      <c r="G319" s="100"/>
      <c r="H319" s="100"/>
      <c r="I319" s="101" t="str">
        <f t="shared" si="4"/>
        <v/>
      </c>
      <c r="J319" s="104"/>
    </row>
    <row r="320" spans="1:10" x14ac:dyDescent="0.25">
      <c r="A320" s="77">
        <v>315</v>
      </c>
      <c r="B320" s="84"/>
      <c r="C320" s="84"/>
      <c r="D320" s="79"/>
      <c r="E320" s="105"/>
      <c r="F320" s="81"/>
      <c r="G320" s="100"/>
      <c r="H320" s="100"/>
      <c r="I320" s="101" t="str">
        <f t="shared" si="4"/>
        <v/>
      </c>
      <c r="J320" s="104"/>
    </row>
    <row r="321" spans="1:10" x14ac:dyDescent="0.25">
      <c r="A321" s="77">
        <v>316</v>
      </c>
      <c r="B321" s="84"/>
      <c r="C321" s="84"/>
      <c r="D321" s="79"/>
      <c r="E321" s="105"/>
      <c r="F321" s="81"/>
      <c r="G321" s="100"/>
      <c r="H321" s="100"/>
      <c r="I321" s="101" t="str">
        <f t="shared" si="4"/>
        <v/>
      </c>
      <c r="J321" s="104"/>
    </row>
    <row r="322" spans="1:10" x14ac:dyDescent="0.25">
      <c r="A322" s="77">
        <v>317</v>
      </c>
      <c r="B322" s="84"/>
      <c r="C322" s="84"/>
      <c r="D322" s="79"/>
      <c r="E322" s="105"/>
      <c r="F322" s="81"/>
      <c r="G322" s="100"/>
      <c r="H322" s="100"/>
      <c r="I322" s="101" t="str">
        <f t="shared" si="4"/>
        <v/>
      </c>
      <c r="J322" s="104"/>
    </row>
    <row r="323" spans="1:10" x14ac:dyDescent="0.25">
      <c r="A323" s="77">
        <v>318</v>
      </c>
      <c r="B323" s="84"/>
      <c r="C323" s="84"/>
      <c r="D323" s="79"/>
      <c r="E323" s="105"/>
      <c r="F323" s="81"/>
      <c r="G323" s="100"/>
      <c r="H323" s="100"/>
      <c r="I323" s="101" t="str">
        <f t="shared" si="4"/>
        <v/>
      </c>
      <c r="J323" s="104"/>
    </row>
    <row r="324" spans="1:10" x14ac:dyDescent="0.25">
      <c r="A324" s="77">
        <v>319</v>
      </c>
      <c r="B324" s="84"/>
      <c r="C324" s="84"/>
      <c r="D324" s="79"/>
      <c r="E324" s="105"/>
      <c r="F324" s="81"/>
      <c r="G324" s="100"/>
      <c r="H324" s="100"/>
      <c r="I324" s="101" t="str">
        <f t="shared" si="4"/>
        <v/>
      </c>
      <c r="J324" s="104"/>
    </row>
    <row r="325" spans="1:10" x14ac:dyDescent="0.25">
      <c r="A325" s="77">
        <v>320</v>
      </c>
      <c r="B325" s="84"/>
      <c r="C325" s="84"/>
      <c r="D325" s="79"/>
      <c r="E325" s="105"/>
      <c r="F325" s="81"/>
      <c r="G325" s="100"/>
      <c r="H325" s="100"/>
      <c r="I325" s="101" t="str">
        <f t="shared" si="4"/>
        <v/>
      </c>
      <c r="J325" s="104"/>
    </row>
    <row r="326" spans="1:10" x14ac:dyDescent="0.25">
      <c r="A326" s="77">
        <v>321</v>
      </c>
      <c r="B326" s="84"/>
      <c r="C326" s="84"/>
      <c r="D326" s="79"/>
      <c r="E326" s="105"/>
      <c r="F326" s="81"/>
      <c r="G326" s="100"/>
      <c r="H326" s="100"/>
      <c r="I326" s="101" t="str">
        <f t="shared" ref="I326:I389" si="5">IF($E326="","",IF(OR(($F326=0),($G326=0)),0,$F326/$G326*$H326))</f>
        <v/>
      </c>
      <c r="J326" s="104"/>
    </row>
    <row r="327" spans="1:10" x14ac:dyDescent="0.25">
      <c r="A327" s="77">
        <v>322</v>
      </c>
      <c r="B327" s="84"/>
      <c r="C327" s="84"/>
      <c r="D327" s="79"/>
      <c r="E327" s="105"/>
      <c r="F327" s="81"/>
      <c r="G327" s="100"/>
      <c r="H327" s="100"/>
      <c r="I327" s="101" t="str">
        <f t="shared" si="5"/>
        <v/>
      </c>
      <c r="J327" s="104"/>
    </row>
    <row r="328" spans="1:10" x14ac:dyDescent="0.25">
      <c r="A328" s="77">
        <v>323</v>
      </c>
      <c r="B328" s="84"/>
      <c r="C328" s="84"/>
      <c r="D328" s="79"/>
      <c r="E328" s="105"/>
      <c r="F328" s="81"/>
      <c r="G328" s="100"/>
      <c r="H328" s="100"/>
      <c r="I328" s="101" t="str">
        <f t="shared" si="5"/>
        <v/>
      </c>
      <c r="J328" s="104"/>
    </row>
    <row r="329" spans="1:10" x14ac:dyDescent="0.25">
      <c r="A329" s="77">
        <v>324</v>
      </c>
      <c r="B329" s="84"/>
      <c r="C329" s="84"/>
      <c r="D329" s="79"/>
      <c r="E329" s="105"/>
      <c r="F329" s="81"/>
      <c r="G329" s="100"/>
      <c r="H329" s="100"/>
      <c r="I329" s="101" t="str">
        <f t="shared" si="5"/>
        <v/>
      </c>
      <c r="J329" s="104"/>
    </row>
    <row r="330" spans="1:10" x14ac:dyDescent="0.25">
      <c r="A330" s="77">
        <v>325</v>
      </c>
      <c r="B330" s="84"/>
      <c r="C330" s="84"/>
      <c r="D330" s="79"/>
      <c r="E330" s="105"/>
      <c r="F330" s="81"/>
      <c r="G330" s="100"/>
      <c r="H330" s="100"/>
      <c r="I330" s="101" t="str">
        <f t="shared" si="5"/>
        <v/>
      </c>
      <c r="J330" s="104"/>
    </row>
    <row r="331" spans="1:10" x14ac:dyDescent="0.25">
      <c r="A331" s="77">
        <v>326</v>
      </c>
      <c r="B331" s="84"/>
      <c r="C331" s="84"/>
      <c r="D331" s="79"/>
      <c r="E331" s="105"/>
      <c r="F331" s="81"/>
      <c r="G331" s="100"/>
      <c r="H331" s="100"/>
      <c r="I331" s="101" t="str">
        <f t="shared" si="5"/>
        <v/>
      </c>
      <c r="J331" s="104"/>
    </row>
    <row r="332" spans="1:10" x14ac:dyDescent="0.25">
      <c r="A332" s="77">
        <v>327</v>
      </c>
      <c r="B332" s="84"/>
      <c r="C332" s="84"/>
      <c r="D332" s="79"/>
      <c r="E332" s="105"/>
      <c r="F332" s="81"/>
      <c r="G332" s="100"/>
      <c r="H332" s="100"/>
      <c r="I332" s="101" t="str">
        <f t="shared" si="5"/>
        <v/>
      </c>
      <c r="J332" s="104"/>
    </row>
    <row r="333" spans="1:10" x14ac:dyDescent="0.25">
      <c r="A333" s="77">
        <v>328</v>
      </c>
      <c r="B333" s="84"/>
      <c r="C333" s="84"/>
      <c r="D333" s="79"/>
      <c r="E333" s="105"/>
      <c r="F333" s="81"/>
      <c r="G333" s="100"/>
      <c r="H333" s="100"/>
      <c r="I333" s="101" t="str">
        <f t="shared" si="5"/>
        <v/>
      </c>
      <c r="J333" s="104"/>
    </row>
    <row r="334" spans="1:10" x14ac:dyDescent="0.25">
      <c r="A334" s="77">
        <v>329</v>
      </c>
      <c r="B334" s="84"/>
      <c r="C334" s="84"/>
      <c r="D334" s="79"/>
      <c r="E334" s="105"/>
      <c r="F334" s="81"/>
      <c r="G334" s="100"/>
      <c r="H334" s="100"/>
      <c r="I334" s="101" t="str">
        <f t="shared" si="5"/>
        <v/>
      </c>
      <c r="J334" s="104"/>
    </row>
    <row r="335" spans="1:10" x14ac:dyDescent="0.25">
      <c r="A335" s="77">
        <v>330</v>
      </c>
      <c r="B335" s="84"/>
      <c r="C335" s="84"/>
      <c r="D335" s="79"/>
      <c r="E335" s="105"/>
      <c r="F335" s="81"/>
      <c r="G335" s="100"/>
      <c r="H335" s="100"/>
      <c r="I335" s="101" t="str">
        <f t="shared" si="5"/>
        <v/>
      </c>
      <c r="J335" s="104"/>
    </row>
    <row r="336" spans="1:10" x14ac:dyDescent="0.25">
      <c r="A336" s="77">
        <v>331</v>
      </c>
      <c r="B336" s="84"/>
      <c r="C336" s="84"/>
      <c r="D336" s="79"/>
      <c r="E336" s="105"/>
      <c r="F336" s="81"/>
      <c r="G336" s="100"/>
      <c r="H336" s="100"/>
      <c r="I336" s="101" t="str">
        <f t="shared" si="5"/>
        <v/>
      </c>
      <c r="J336" s="104"/>
    </row>
    <row r="337" spans="1:10" x14ac:dyDescent="0.25">
      <c r="A337" s="77">
        <v>332</v>
      </c>
      <c r="B337" s="84"/>
      <c r="C337" s="84"/>
      <c r="D337" s="79"/>
      <c r="E337" s="105"/>
      <c r="F337" s="81"/>
      <c r="G337" s="100"/>
      <c r="H337" s="100"/>
      <c r="I337" s="101" t="str">
        <f t="shared" si="5"/>
        <v/>
      </c>
      <c r="J337" s="104"/>
    </row>
    <row r="338" spans="1:10" x14ac:dyDescent="0.25">
      <c r="A338" s="77">
        <v>333</v>
      </c>
      <c r="B338" s="84"/>
      <c r="C338" s="84"/>
      <c r="D338" s="79"/>
      <c r="E338" s="105"/>
      <c r="F338" s="81"/>
      <c r="G338" s="100"/>
      <c r="H338" s="100"/>
      <c r="I338" s="101" t="str">
        <f t="shared" si="5"/>
        <v/>
      </c>
      <c r="J338" s="104"/>
    </row>
    <row r="339" spans="1:10" x14ac:dyDescent="0.25">
      <c r="A339" s="77">
        <v>334</v>
      </c>
      <c r="B339" s="84"/>
      <c r="C339" s="84"/>
      <c r="D339" s="79"/>
      <c r="E339" s="105"/>
      <c r="F339" s="81"/>
      <c r="G339" s="100"/>
      <c r="H339" s="100"/>
      <c r="I339" s="101" t="str">
        <f t="shared" si="5"/>
        <v/>
      </c>
      <c r="J339" s="104"/>
    </row>
    <row r="340" spans="1:10" x14ac:dyDescent="0.25">
      <c r="A340" s="77">
        <v>335</v>
      </c>
      <c r="B340" s="84"/>
      <c r="C340" s="84"/>
      <c r="D340" s="79"/>
      <c r="E340" s="105"/>
      <c r="F340" s="81"/>
      <c r="G340" s="100"/>
      <c r="H340" s="100"/>
      <c r="I340" s="101" t="str">
        <f t="shared" si="5"/>
        <v/>
      </c>
      <c r="J340" s="104"/>
    </row>
    <row r="341" spans="1:10" x14ac:dyDescent="0.25">
      <c r="A341" s="77">
        <v>336</v>
      </c>
      <c r="B341" s="84"/>
      <c r="C341" s="84"/>
      <c r="D341" s="79"/>
      <c r="E341" s="105"/>
      <c r="F341" s="81"/>
      <c r="G341" s="100"/>
      <c r="H341" s="100"/>
      <c r="I341" s="101" t="str">
        <f t="shared" si="5"/>
        <v/>
      </c>
      <c r="J341" s="104"/>
    </row>
    <row r="342" spans="1:10" x14ac:dyDescent="0.25">
      <c r="A342" s="77">
        <v>337</v>
      </c>
      <c r="B342" s="84"/>
      <c r="C342" s="84"/>
      <c r="D342" s="79"/>
      <c r="E342" s="105"/>
      <c r="F342" s="81"/>
      <c r="G342" s="100"/>
      <c r="H342" s="100"/>
      <c r="I342" s="101" t="str">
        <f t="shared" si="5"/>
        <v/>
      </c>
      <c r="J342" s="104"/>
    </row>
    <row r="343" spans="1:10" x14ac:dyDescent="0.25">
      <c r="A343" s="77">
        <v>338</v>
      </c>
      <c r="B343" s="84"/>
      <c r="C343" s="84"/>
      <c r="D343" s="79"/>
      <c r="E343" s="105"/>
      <c r="F343" s="81"/>
      <c r="G343" s="100"/>
      <c r="H343" s="100"/>
      <c r="I343" s="101" t="str">
        <f t="shared" si="5"/>
        <v/>
      </c>
      <c r="J343" s="104"/>
    </row>
    <row r="344" spans="1:10" x14ac:dyDescent="0.25">
      <c r="A344" s="77">
        <v>339</v>
      </c>
      <c r="B344" s="84"/>
      <c r="C344" s="84"/>
      <c r="D344" s="79"/>
      <c r="E344" s="105"/>
      <c r="F344" s="81"/>
      <c r="G344" s="100"/>
      <c r="H344" s="100"/>
      <c r="I344" s="101" t="str">
        <f t="shared" si="5"/>
        <v/>
      </c>
      <c r="J344" s="104"/>
    </row>
    <row r="345" spans="1:10" x14ac:dyDescent="0.25">
      <c r="A345" s="77">
        <v>340</v>
      </c>
      <c r="B345" s="84"/>
      <c r="C345" s="84"/>
      <c r="D345" s="79"/>
      <c r="E345" s="105"/>
      <c r="F345" s="81"/>
      <c r="G345" s="100"/>
      <c r="H345" s="100"/>
      <c r="I345" s="101" t="str">
        <f t="shared" si="5"/>
        <v/>
      </c>
      <c r="J345" s="104"/>
    </row>
    <row r="346" spans="1:10" x14ac:dyDescent="0.25">
      <c r="A346" s="77">
        <v>341</v>
      </c>
      <c r="B346" s="84"/>
      <c r="C346" s="84"/>
      <c r="D346" s="79"/>
      <c r="E346" s="105"/>
      <c r="F346" s="81"/>
      <c r="G346" s="100"/>
      <c r="H346" s="100"/>
      <c r="I346" s="101" t="str">
        <f t="shared" si="5"/>
        <v/>
      </c>
      <c r="J346" s="104"/>
    </row>
    <row r="347" spans="1:10" x14ac:dyDescent="0.25">
      <c r="A347" s="77">
        <v>342</v>
      </c>
      <c r="B347" s="84"/>
      <c r="C347" s="84"/>
      <c r="D347" s="79"/>
      <c r="E347" s="105"/>
      <c r="F347" s="81"/>
      <c r="G347" s="100"/>
      <c r="H347" s="100"/>
      <c r="I347" s="101" t="str">
        <f t="shared" si="5"/>
        <v/>
      </c>
      <c r="J347" s="104"/>
    </row>
    <row r="348" spans="1:10" x14ac:dyDescent="0.25">
      <c r="A348" s="77">
        <v>343</v>
      </c>
      <c r="B348" s="84"/>
      <c r="C348" s="84"/>
      <c r="D348" s="79"/>
      <c r="E348" s="105"/>
      <c r="F348" s="81"/>
      <c r="G348" s="100"/>
      <c r="H348" s="100"/>
      <c r="I348" s="101" t="str">
        <f t="shared" si="5"/>
        <v/>
      </c>
      <c r="J348" s="104"/>
    </row>
    <row r="349" spans="1:10" x14ac:dyDescent="0.25">
      <c r="A349" s="77">
        <v>344</v>
      </c>
      <c r="B349" s="84"/>
      <c r="C349" s="84"/>
      <c r="D349" s="79"/>
      <c r="E349" s="105"/>
      <c r="F349" s="81"/>
      <c r="G349" s="100"/>
      <c r="H349" s="100"/>
      <c r="I349" s="101" t="str">
        <f t="shared" si="5"/>
        <v/>
      </c>
      <c r="J349" s="104"/>
    </row>
    <row r="350" spans="1:10" x14ac:dyDescent="0.25">
      <c r="A350" s="77">
        <v>345</v>
      </c>
      <c r="B350" s="84"/>
      <c r="C350" s="84"/>
      <c r="D350" s="79"/>
      <c r="E350" s="105"/>
      <c r="F350" s="81"/>
      <c r="G350" s="100"/>
      <c r="H350" s="100"/>
      <c r="I350" s="101" t="str">
        <f t="shared" si="5"/>
        <v/>
      </c>
      <c r="J350" s="104"/>
    </row>
    <row r="351" spans="1:10" x14ac:dyDescent="0.25">
      <c r="A351" s="77">
        <v>346</v>
      </c>
      <c r="B351" s="84"/>
      <c r="C351" s="84"/>
      <c r="D351" s="79"/>
      <c r="E351" s="105"/>
      <c r="F351" s="81"/>
      <c r="G351" s="100"/>
      <c r="H351" s="100"/>
      <c r="I351" s="101" t="str">
        <f t="shared" si="5"/>
        <v/>
      </c>
      <c r="J351" s="104"/>
    </row>
    <row r="352" spans="1:10" x14ac:dyDescent="0.25">
      <c r="A352" s="77">
        <v>347</v>
      </c>
      <c r="B352" s="84"/>
      <c r="C352" s="84"/>
      <c r="D352" s="79"/>
      <c r="E352" s="105"/>
      <c r="F352" s="81"/>
      <c r="G352" s="100"/>
      <c r="H352" s="100"/>
      <c r="I352" s="101" t="str">
        <f t="shared" si="5"/>
        <v/>
      </c>
      <c r="J352" s="104"/>
    </row>
    <row r="353" spans="1:10" x14ac:dyDescent="0.25">
      <c r="A353" s="77">
        <v>348</v>
      </c>
      <c r="B353" s="84"/>
      <c r="C353" s="84"/>
      <c r="D353" s="79"/>
      <c r="E353" s="105"/>
      <c r="F353" s="81"/>
      <c r="G353" s="100"/>
      <c r="H353" s="100"/>
      <c r="I353" s="101" t="str">
        <f t="shared" si="5"/>
        <v/>
      </c>
      <c r="J353" s="104"/>
    </row>
    <row r="354" spans="1:10" x14ac:dyDescent="0.25">
      <c r="A354" s="77">
        <v>349</v>
      </c>
      <c r="B354" s="84"/>
      <c r="C354" s="84"/>
      <c r="D354" s="79"/>
      <c r="E354" s="105"/>
      <c r="F354" s="81"/>
      <c r="G354" s="100"/>
      <c r="H354" s="100"/>
      <c r="I354" s="101" t="str">
        <f t="shared" si="5"/>
        <v/>
      </c>
      <c r="J354" s="104"/>
    </row>
    <row r="355" spans="1:10" x14ac:dyDescent="0.25">
      <c r="A355" s="77">
        <v>350</v>
      </c>
      <c r="B355" s="84"/>
      <c r="C355" s="84"/>
      <c r="D355" s="79"/>
      <c r="E355" s="105"/>
      <c r="F355" s="81"/>
      <c r="G355" s="100"/>
      <c r="H355" s="100"/>
      <c r="I355" s="101" t="str">
        <f t="shared" si="5"/>
        <v/>
      </c>
      <c r="J355" s="104"/>
    </row>
    <row r="356" spans="1:10" x14ac:dyDescent="0.25">
      <c r="A356" s="77">
        <v>351</v>
      </c>
      <c r="B356" s="84"/>
      <c r="C356" s="84"/>
      <c r="D356" s="79"/>
      <c r="E356" s="105"/>
      <c r="F356" s="81"/>
      <c r="G356" s="100"/>
      <c r="H356" s="100"/>
      <c r="I356" s="101" t="str">
        <f t="shared" si="5"/>
        <v/>
      </c>
      <c r="J356" s="104"/>
    </row>
    <row r="357" spans="1:10" x14ac:dyDescent="0.25">
      <c r="A357" s="77">
        <v>352</v>
      </c>
      <c r="B357" s="84"/>
      <c r="C357" s="84"/>
      <c r="D357" s="79"/>
      <c r="E357" s="105"/>
      <c r="F357" s="81"/>
      <c r="G357" s="100"/>
      <c r="H357" s="100"/>
      <c r="I357" s="101" t="str">
        <f t="shared" si="5"/>
        <v/>
      </c>
      <c r="J357" s="104"/>
    </row>
    <row r="358" spans="1:10" x14ac:dyDescent="0.25">
      <c r="A358" s="77">
        <v>353</v>
      </c>
      <c r="B358" s="84"/>
      <c r="C358" s="84"/>
      <c r="D358" s="79"/>
      <c r="E358" s="105"/>
      <c r="F358" s="81"/>
      <c r="G358" s="100"/>
      <c r="H358" s="100"/>
      <c r="I358" s="101" t="str">
        <f t="shared" si="5"/>
        <v/>
      </c>
      <c r="J358" s="104"/>
    </row>
    <row r="359" spans="1:10" x14ac:dyDescent="0.25">
      <c r="A359" s="77">
        <v>354</v>
      </c>
      <c r="B359" s="84"/>
      <c r="C359" s="84"/>
      <c r="D359" s="79"/>
      <c r="E359" s="105"/>
      <c r="F359" s="81"/>
      <c r="G359" s="100"/>
      <c r="H359" s="100"/>
      <c r="I359" s="101" t="str">
        <f t="shared" si="5"/>
        <v/>
      </c>
      <c r="J359" s="104"/>
    </row>
    <row r="360" spans="1:10" x14ac:dyDescent="0.25">
      <c r="A360" s="77">
        <v>355</v>
      </c>
      <c r="B360" s="84"/>
      <c r="C360" s="84"/>
      <c r="D360" s="79"/>
      <c r="E360" s="105"/>
      <c r="F360" s="81"/>
      <c r="G360" s="100"/>
      <c r="H360" s="100"/>
      <c r="I360" s="101" t="str">
        <f t="shared" si="5"/>
        <v/>
      </c>
      <c r="J360" s="104"/>
    </row>
    <row r="361" spans="1:10" x14ac:dyDescent="0.25">
      <c r="A361" s="77">
        <v>356</v>
      </c>
      <c r="B361" s="84"/>
      <c r="C361" s="84"/>
      <c r="D361" s="79"/>
      <c r="E361" s="105"/>
      <c r="F361" s="81"/>
      <c r="G361" s="100"/>
      <c r="H361" s="100"/>
      <c r="I361" s="101" t="str">
        <f t="shared" si="5"/>
        <v/>
      </c>
      <c r="J361" s="104"/>
    </row>
    <row r="362" spans="1:10" x14ac:dyDescent="0.25">
      <c r="A362" s="77">
        <v>357</v>
      </c>
      <c r="B362" s="84"/>
      <c r="C362" s="84"/>
      <c r="D362" s="79"/>
      <c r="E362" s="105"/>
      <c r="F362" s="81"/>
      <c r="G362" s="100"/>
      <c r="H362" s="100"/>
      <c r="I362" s="101" t="str">
        <f t="shared" si="5"/>
        <v/>
      </c>
      <c r="J362" s="104"/>
    </row>
    <row r="363" spans="1:10" x14ac:dyDescent="0.25">
      <c r="A363" s="77">
        <v>358</v>
      </c>
      <c r="B363" s="84"/>
      <c r="C363" s="84"/>
      <c r="D363" s="79"/>
      <c r="E363" s="105"/>
      <c r="F363" s="81"/>
      <c r="G363" s="100"/>
      <c r="H363" s="100"/>
      <c r="I363" s="101" t="str">
        <f t="shared" si="5"/>
        <v/>
      </c>
      <c r="J363" s="104"/>
    </row>
    <row r="364" spans="1:10" x14ac:dyDescent="0.25">
      <c r="A364" s="77">
        <v>359</v>
      </c>
      <c r="B364" s="84"/>
      <c r="C364" s="84"/>
      <c r="D364" s="79"/>
      <c r="E364" s="105"/>
      <c r="F364" s="81"/>
      <c r="G364" s="100"/>
      <c r="H364" s="100"/>
      <c r="I364" s="101" t="str">
        <f t="shared" si="5"/>
        <v/>
      </c>
      <c r="J364" s="104"/>
    </row>
    <row r="365" spans="1:10" x14ac:dyDescent="0.25">
      <c r="A365" s="77">
        <v>360</v>
      </c>
      <c r="B365" s="84"/>
      <c r="C365" s="84"/>
      <c r="D365" s="79"/>
      <c r="E365" s="105"/>
      <c r="F365" s="81"/>
      <c r="G365" s="100"/>
      <c r="H365" s="100"/>
      <c r="I365" s="101" t="str">
        <f t="shared" si="5"/>
        <v/>
      </c>
      <c r="J365" s="104"/>
    </row>
    <row r="366" spans="1:10" x14ac:dyDescent="0.25">
      <c r="A366" s="77">
        <v>361</v>
      </c>
      <c r="B366" s="84"/>
      <c r="C366" s="84"/>
      <c r="D366" s="79"/>
      <c r="E366" s="105"/>
      <c r="F366" s="81"/>
      <c r="G366" s="100"/>
      <c r="H366" s="100"/>
      <c r="I366" s="101" t="str">
        <f t="shared" si="5"/>
        <v/>
      </c>
      <c r="J366" s="104"/>
    </row>
    <row r="367" spans="1:10" x14ac:dyDescent="0.25">
      <c r="A367" s="77">
        <v>362</v>
      </c>
      <c r="B367" s="84"/>
      <c r="C367" s="84"/>
      <c r="D367" s="79"/>
      <c r="E367" s="105"/>
      <c r="F367" s="81"/>
      <c r="G367" s="100"/>
      <c r="H367" s="100"/>
      <c r="I367" s="101" t="str">
        <f t="shared" si="5"/>
        <v/>
      </c>
      <c r="J367" s="104"/>
    </row>
    <row r="368" spans="1:10" x14ac:dyDescent="0.25">
      <c r="A368" s="77">
        <v>363</v>
      </c>
      <c r="B368" s="84"/>
      <c r="C368" s="84"/>
      <c r="D368" s="79"/>
      <c r="E368" s="105"/>
      <c r="F368" s="81"/>
      <c r="G368" s="100"/>
      <c r="H368" s="100"/>
      <c r="I368" s="101" t="str">
        <f t="shared" si="5"/>
        <v/>
      </c>
      <c r="J368" s="104"/>
    </row>
    <row r="369" spans="1:10" x14ac:dyDescent="0.25">
      <c r="A369" s="77">
        <v>364</v>
      </c>
      <c r="B369" s="84"/>
      <c r="C369" s="84"/>
      <c r="D369" s="79"/>
      <c r="E369" s="105"/>
      <c r="F369" s="81"/>
      <c r="G369" s="100"/>
      <c r="H369" s="100"/>
      <c r="I369" s="101" t="str">
        <f t="shared" si="5"/>
        <v/>
      </c>
      <c r="J369" s="104"/>
    </row>
    <row r="370" spans="1:10" x14ac:dyDescent="0.25">
      <c r="A370" s="77">
        <v>365</v>
      </c>
      <c r="B370" s="84"/>
      <c r="C370" s="84"/>
      <c r="D370" s="79"/>
      <c r="E370" s="105"/>
      <c r="F370" s="81"/>
      <c r="G370" s="100"/>
      <c r="H370" s="100"/>
      <c r="I370" s="101" t="str">
        <f t="shared" si="5"/>
        <v/>
      </c>
      <c r="J370" s="104"/>
    </row>
    <row r="371" spans="1:10" x14ac:dyDescent="0.25">
      <c r="A371" s="77">
        <v>366</v>
      </c>
      <c r="B371" s="84"/>
      <c r="C371" s="84"/>
      <c r="D371" s="79"/>
      <c r="E371" s="105"/>
      <c r="F371" s="81"/>
      <c r="G371" s="100"/>
      <c r="H371" s="100"/>
      <c r="I371" s="101" t="str">
        <f t="shared" si="5"/>
        <v/>
      </c>
      <c r="J371" s="104"/>
    </row>
    <row r="372" spans="1:10" x14ac:dyDescent="0.25">
      <c r="A372" s="77">
        <v>367</v>
      </c>
      <c r="B372" s="84"/>
      <c r="C372" s="84"/>
      <c r="D372" s="79"/>
      <c r="E372" s="105"/>
      <c r="F372" s="81"/>
      <c r="G372" s="100"/>
      <c r="H372" s="100"/>
      <c r="I372" s="101" t="str">
        <f t="shared" si="5"/>
        <v/>
      </c>
      <c r="J372" s="104"/>
    </row>
    <row r="373" spans="1:10" x14ac:dyDescent="0.25">
      <c r="A373" s="77">
        <v>368</v>
      </c>
      <c r="B373" s="84"/>
      <c r="C373" s="84"/>
      <c r="D373" s="79"/>
      <c r="E373" s="105"/>
      <c r="F373" s="81"/>
      <c r="G373" s="100"/>
      <c r="H373" s="100"/>
      <c r="I373" s="101" t="str">
        <f t="shared" si="5"/>
        <v/>
      </c>
      <c r="J373" s="104"/>
    </row>
    <row r="374" spans="1:10" x14ac:dyDescent="0.25">
      <c r="A374" s="77">
        <v>369</v>
      </c>
      <c r="B374" s="84"/>
      <c r="C374" s="84"/>
      <c r="D374" s="79"/>
      <c r="E374" s="105"/>
      <c r="F374" s="81"/>
      <c r="G374" s="100"/>
      <c r="H374" s="100"/>
      <c r="I374" s="101" t="str">
        <f t="shared" si="5"/>
        <v/>
      </c>
      <c r="J374" s="104"/>
    </row>
    <row r="375" spans="1:10" x14ac:dyDescent="0.25">
      <c r="A375" s="77">
        <v>370</v>
      </c>
      <c r="B375" s="84"/>
      <c r="C375" s="84"/>
      <c r="D375" s="79"/>
      <c r="E375" s="105"/>
      <c r="F375" s="81"/>
      <c r="G375" s="100"/>
      <c r="H375" s="100"/>
      <c r="I375" s="101" t="str">
        <f t="shared" si="5"/>
        <v/>
      </c>
      <c r="J375" s="104"/>
    </row>
    <row r="376" spans="1:10" x14ac:dyDescent="0.25">
      <c r="A376" s="77">
        <v>371</v>
      </c>
      <c r="B376" s="84"/>
      <c r="C376" s="84"/>
      <c r="D376" s="79"/>
      <c r="E376" s="105"/>
      <c r="F376" s="81"/>
      <c r="G376" s="100"/>
      <c r="H376" s="100"/>
      <c r="I376" s="101" t="str">
        <f t="shared" si="5"/>
        <v/>
      </c>
      <c r="J376" s="104"/>
    </row>
    <row r="377" spans="1:10" x14ac:dyDescent="0.25">
      <c r="A377" s="77">
        <v>372</v>
      </c>
      <c r="B377" s="84"/>
      <c r="C377" s="84"/>
      <c r="D377" s="79"/>
      <c r="E377" s="105"/>
      <c r="F377" s="81"/>
      <c r="G377" s="100"/>
      <c r="H377" s="100"/>
      <c r="I377" s="101" t="str">
        <f t="shared" si="5"/>
        <v/>
      </c>
      <c r="J377" s="104"/>
    </row>
    <row r="378" spans="1:10" x14ac:dyDescent="0.25">
      <c r="A378" s="77">
        <v>373</v>
      </c>
      <c r="B378" s="84"/>
      <c r="C378" s="84"/>
      <c r="D378" s="79"/>
      <c r="E378" s="105"/>
      <c r="F378" s="81"/>
      <c r="G378" s="100"/>
      <c r="H378" s="100"/>
      <c r="I378" s="101" t="str">
        <f t="shared" si="5"/>
        <v/>
      </c>
      <c r="J378" s="104"/>
    </row>
    <row r="379" spans="1:10" x14ac:dyDescent="0.25">
      <c r="A379" s="77">
        <v>374</v>
      </c>
      <c r="B379" s="84"/>
      <c r="C379" s="84"/>
      <c r="D379" s="79"/>
      <c r="E379" s="105"/>
      <c r="F379" s="81"/>
      <c r="G379" s="100"/>
      <c r="H379" s="100"/>
      <c r="I379" s="101" t="str">
        <f t="shared" si="5"/>
        <v/>
      </c>
      <c r="J379" s="104"/>
    </row>
    <row r="380" spans="1:10" x14ac:dyDescent="0.25">
      <c r="A380" s="77">
        <v>375</v>
      </c>
      <c r="B380" s="84"/>
      <c r="C380" s="84"/>
      <c r="D380" s="79"/>
      <c r="E380" s="105"/>
      <c r="F380" s="81"/>
      <c r="G380" s="100"/>
      <c r="H380" s="100"/>
      <c r="I380" s="101" t="str">
        <f t="shared" si="5"/>
        <v/>
      </c>
      <c r="J380" s="104"/>
    </row>
    <row r="381" spans="1:10" x14ac:dyDescent="0.25">
      <c r="A381" s="77">
        <v>376</v>
      </c>
      <c r="B381" s="84"/>
      <c r="C381" s="84"/>
      <c r="D381" s="79"/>
      <c r="E381" s="105"/>
      <c r="F381" s="81"/>
      <c r="G381" s="100"/>
      <c r="H381" s="100"/>
      <c r="I381" s="101" t="str">
        <f t="shared" si="5"/>
        <v/>
      </c>
      <c r="J381" s="104"/>
    </row>
    <row r="382" spans="1:10" x14ac:dyDescent="0.25">
      <c r="A382" s="77">
        <v>377</v>
      </c>
      <c r="B382" s="84"/>
      <c r="C382" s="84"/>
      <c r="D382" s="79"/>
      <c r="E382" s="105"/>
      <c r="F382" s="81"/>
      <c r="G382" s="100"/>
      <c r="H382" s="100"/>
      <c r="I382" s="101" t="str">
        <f t="shared" si="5"/>
        <v/>
      </c>
      <c r="J382" s="104"/>
    </row>
    <row r="383" spans="1:10" x14ac:dyDescent="0.25">
      <c r="A383" s="77">
        <v>378</v>
      </c>
      <c r="B383" s="84"/>
      <c r="C383" s="84"/>
      <c r="D383" s="79"/>
      <c r="E383" s="105"/>
      <c r="F383" s="81"/>
      <c r="G383" s="100"/>
      <c r="H383" s="100"/>
      <c r="I383" s="101" t="str">
        <f t="shared" si="5"/>
        <v/>
      </c>
      <c r="J383" s="104"/>
    </row>
    <row r="384" spans="1:10" x14ac:dyDescent="0.25">
      <c r="A384" s="77">
        <v>379</v>
      </c>
      <c r="B384" s="84"/>
      <c r="C384" s="84"/>
      <c r="D384" s="79"/>
      <c r="E384" s="105"/>
      <c r="F384" s="81"/>
      <c r="G384" s="100"/>
      <c r="H384" s="100"/>
      <c r="I384" s="101" t="str">
        <f t="shared" si="5"/>
        <v/>
      </c>
      <c r="J384" s="104"/>
    </row>
    <row r="385" spans="1:10" x14ac:dyDescent="0.25">
      <c r="A385" s="77">
        <v>380</v>
      </c>
      <c r="B385" s="84"/>
      <c r="C385" s="84"/>
      <c r="D385" s="79"/>
      <c r="E385" s="105"/>
      <c r="F385" s="81"/>
      <c r="G385" s="100"/>
      <c r="H385" s="100"/>
      <c r="I385" s="101" t="str">
        <f t="shared" si="5"/>
        <v/>
      </c>
      <c r="J385" s="104"/>
    </row>
    <row r="386" spans="1:10" x14ac:dyDescent="0.25">
      <c r="A386" s="77">
        <v>381</v>
      </c>
      <c r="B386" s="84"/>
      <c r="C386" s="84"/>
      <c r="D386" s="79"/>
      <c r="E386" s="105"/>
      <c r="F386" s="81"/>
      <c r="G386" s="100"/>
      <c r="H386" s="100"/>
      <c r="I386" s="101" t="str">
        <f t="shared" si="5"/>
        <v/>
      </c>
      <c r="J386" s="104"/>
    </row>
    <row r="387" spans="1:10" x14ac:dyDescent="0.25">
      <c r="A387" s="77">
        <v>382</v>
      </c>
      <c r="B387" s="84"/>
      <c r="C387" s="84"/>
      <c r="D387" s="79"/>
      <c r="E387" s="105"/>
      <c r="F387" s="81"/>
      <c r="G387" s="100"/>
      <c r="H387" s="100"/>
      <c r="I387" s="101" t="str">
        <f t="shared" si="5"/>
        <v/>
      </c>
      <c r="J387" s="104"/>
    </row>
    <row r="388" spans="1:10" x14ac:dyDescent="0.25">
      <c r="A388" s="77">
        <v>383</v>
      </c>
      <c r="B388" s="84"/>
      <c r="C388" s="84"/>
      <c r="D388" s="79"/>
      <c r="E388" s="105"/>
      <c r="F388" s="81"/>
      <c r="G388" s="100"/>
      <c r="H388" s="100"/>
      <c r="I388" s="101" t="str">
        <f t="shared" si="5"/>
        <v/>
      </c>
      <c r="J388" s="104"/>
    </row>
    <row r="389" spans="1:10" x14ac:dyDescent="0.25">
      <c r="A389" s="77">
        <v>384</v>
      </c>
      <c r="B389" s="84"/>
      <c r="C389" s="84"/>
      <c r="D389" s="79"/>
      <c r="E389" s="105"/>
      <c r="F389" s="81"/>
      <c r="G389" s="100"/>
      <c r="H389" s="100"/>
      <c r="I389" s="101" t="str">
        <f t="shared" si="5"/>
        <v/>
      </c>
      <c r="J389" s="104"/>
    </row>
    <row r="390" spans="1:10" x14ac:dyDescent="0.25">
      <c r="A390" s="77">
        <v>385</v>
      </c>
      <c r="B390" s="84"/>
      <c r="C390" s="84"/>
      <c r="D390" s="79"/>
      <c r="E390" s="105"/>
      <c r="F390" s="81"/>
      <c r="G390" s="100"/>
      <c r="H390" s="100"/>
      <c r="I390" s="101" t="str">
        <f t="shared" ref="I390:I453" si="6">IF($E390="","",IF(OR(($F390=0),($G390=0)),0,$F390/$G390*$H390))</f>
        <v/>
      </c>
      <c r="J390" s="104"/>
    </row>
    <row r="391" spans="1:10" x14ac:dyDescent="0.25">
      <c r="A391" s="77">
        <v>386</v>
      </c>
      <c r="B391" s="84"/>
      <c r="C391" s="84"/>
      <c r="D391" s="79"/>
      <c r="E391" s="105"/>
      <c r="F391" s="81"/>
      <c r="G391" s="100"/>
      <c r="H391" s="100"/>
      <c r="I391" s="101" t="str">
        <f t="shared" si="6"/>
        <v/>
      </c>
      <c r="J391" s="104"/>
    </row>
    <row r="392" spans="1:10" x14ac:dyDescent="0.25">
      <c r="A392" s="77">
        <v>387</v>
      </c>
      <c r="B392" s="84"/>
      <c r="C392" s="84"/>
      <c r="D392" s="79"/>
      <c r="E392" s="105"/>
      <c r="F392" s="81"/>
      <c r="G392" s="100"/>
      <c r="H392" s="100"/>
      <c r="I392" s="101" t="str">
        <f t="shared" si="6"/>
        <v/>
      </c>
      <c r="J392" s="104"/>
    </row>
    <row r="393" spans="1:10" x14ac:dyDescent="0.25">
      <c r="A393" s="77">
        <v>388</v>
      </c>
      <c r="B393" s="84"/>
      <c r="C393" s="84"/>
      <c r="D393" s="79"/>
      <c r="E393" s="105"/>
      <c r="F393" s="81"/>
      <c r="G393" s="100"/>
      <c r="H393" s="100"/>
      <c r="I393" s="101" t="str">
        <f t="shared" si="6"/>
        <v/>
      </c>
      <c r="J393" s="104"/>
    </row>
    <row r="394" spans="1:10" x14ac:dyDescent="0.25">
      <c r="A394" s="77">
        <v>389</v>
      </c>
      <c r="B394" s="84"/>
      <c r="C394" s="84"/>
      <c r="D394" s="79"/>
      <c r="E394" s="105"/>
      <c r="F394" s="81"/>
      <c r="G394" s="100"/>
      <c r="H394" s="100"/>
      <c r="I394" s="101" t="str">
        <f t="shared" si="6"/>
        <v/>
      </c>
      <c r="J394" s="104"/>
    </row>
    <row r="395" spans="1:10" x14ac:dyDescent="0.25">
      <c r="A395" s="77">
        <v>390</v>
      </c>
      <c r="B395" s="84"/>
      <c r="C395" s="84"/>
      <c r="D395" s="79"/>
      <c r="E395" s="105"/>
      <c r="F395" s="81"/>
      <c r="G395" s="100"/>
      <c r="H395" s="100"/>
      <c r="I395" s="101" t="str">
        <f t="shared" si="6"/>
        <v/>
      </c>
      <c r="J395" s="104"/>
    </row>
    <row r="396" spans="1:10" x14ac:dyDescent="0.25">
      <c r="A396" s="77">
        <v>391</v>
      </c>
      <c r="B396" s="84"/>
      <c r="C396" s="84"/>
      <c r="D396" s="79"/>
      <c r="E396" s="105"/>
      <c r="F396" s="81"/>
      <c r="G396" s="100"/>
      <c r="H396" s="100"/>
      <c r="I396" s="101" t="str">
        <f t="shared" si="6"/>
        <v/>
      </c>
      <c r="J396" s="104"/>
    </row>
    <row r="397" spans="1:10" x14ac:dyDescent="0.25">
      <c r="A397" s="77">
        <v>392</v>
      </c>
      <c r="B397" s="84"/>
      <c r="C397" s="84"/>
      <c r="D397" s="79"/>
      <c r="E397" s="105"/>
      <c r="F397" s="81"/>
      <c r="G397" s="100"/>
      <c r="H397" s="100"/>
      <c r="I397" s="101" t="str">
        <f t="shared" si="6"/>
        <v/>
      </c>
      <c r="J397" s="104"/>
    </row>
    <row r="398" spans="1:10" x14ac:dyDescent="0.25">
      <c r="A398" s="77">
        <v>393</v>
      </c>
      <c r="B398" s="84"/>
      <c r="C398" s="84"/>
      <c r="D398" s="79"/>
      <c r="E398" s="105"/>
      <c r="F398" s="81"/>
      <c r="G398" s="100"/>
      <c r="H398" s="100"/>
      <c r="I398" s="101" t="str">
        <f t="shared" si="6"/>
        <v/>
      </c>
      <c r="J398" s="104"/>
    </row>
    <row r="399" spans="1:10" x14ac:dyDescent="0.25">
      <c r="A399" s="77">
        <v>394</v>
      </c>
      <c r="B399" s="84"/>
      <c r="C399" s="84"/>
      <c r="D399" s="79"/>
      <c r="E399" s="105"/>
      <c r="F399" s="81"/>
      <c r="G399" s="100"/>
      <c r="H399" s="100"/>
      <c r="I399" s="101" t="str">
        <f t="shared" si="6"/>
        <v/>
      </c>
      <c r="J399" s="104"/>
    </row>
    <row r="400" spans="1:10" x14ac:dyDescent="0.25">
      <c r="A400" s="77">
        <v>395</v>
      </c>
      <c r="B400" s="84"/>
      <c r="C400" s="84"/>
      <c r="D400" s="79"/>
      <c r="E400" s="105"/>
      <c r="F400" s="81"/>
      <c r="G400" s="100"/>
      <c r="H400" s="100"/>
      <c r="I400" s="101" t="str">
        <f t="shared" si="6"/>
        <v/>
      </c>
      <c r="J400" s="104"/>
    </row>
    <row r="401" spans="1:10" x14ac:dyDescent="0.25">
      <c r="A401" s="77">
        <v>396</v>
      </c>
      <c r="B401" s="84"/>
      <c r="C401" s="84"/>
      <c r="D401" s="79"/>
      <c r="E401" s="105"/>
      <c r="F401" s="81"/>
      <c r="G401" s="100"/>
      <c r="H401" s="100"/>
      <c r="I401" s="101" t="str">
        <f t="shared" si="6"/>
        <v/>
      </c>
      <c r="J401" s="104"/>
    </row>
    <row r="402" spans="1:10" x14ac:dyDescent="0.25">
      <c r="A402" s="77">
        <v>397</v>
      </c>
      <c r="B402" s="84"/>
      <c r="C402" s="84"/>
      <c r="D402" s="79"/>
      <c r="E402" s="105"/>
      <c r="F402" s="81"/>
      <c r="G402" s="100"/>
      <c r="H402" s="100"/>
      <c r="I402" s="101" t="str">
        <f t="shared" si="6"/>
        <v/>
      </c>
      <c r="J402" s="104"/>
    </row>
    <row r="403" spans="1:10" x14ac:dyDescent="0.25">
      <c r="A403" s="77">
        <v>398</v>
      </c>
      <c r="B403" s="84"/>
      <c r="C403" s="84"/>
      <c r="D403" s="79"/>
      <c r="E403" s="105"/>
      <c r="F403" s="81"/>
      <c r="G403" s="100"/>
      <c r="H403" s="100"/>
      <c r="I403" s="101" t="str">
        <f t="shared" si="6"/>
        <v/>
      </c>
      <c r="J403" s="104"/>
    </row>
    <row r="404" spans="1:10" x14ac:dyDescent="0.25">
      <c r="A404" s="77">
        <v>399</v>
      </c>
      <c r="B404" s="84"/>
      <c r="C404" s="84"/>
      <c r="D404" s="79"/>
      <c r="E404" s="105"/>
      <c r="F404" s="81"/>
      <c r="G404" s="100"/>
      <c r="H404" s="100"/>
      <c r="I404" s="101" t="str">
        <f t="shared" si="6"/>
        <v/>
      </c>
      <c r="J404" s="104"/>
    </row>
    <row r="405" spans="1:10" x14ac:dyDescent="0.25">
      <c r="A405" s="77">
        <v>400</v>
      </c>
      <c r="B405" s="84"/>
      <c r="C405" s="84"/>
      <c r="D405" s="79"/>
      <c r="E405" s="105"/>
      <c r="F405" s="81"/>
      <c r="G405" s="100"/>
      <c r="H405" s="100"/>
      <c r="I405" s="101" t="str">
        <f t="shared" si="6"/>
        <v/>
      </c>
      <c r="J405" s="104"/>
    </row>
    <row r="406" spans="1:10" x14ac:dyDescent="0.25">
      <c r="A406" s="77">
        <v>401</v>
      </c>
      <c r="B406" s="84"/>
      <c r="C406" s="84"/>
      <c r="D406" s="79"/>
      <c r="E406" s="105"/>
      <c r="F406" s="81"/>
      <c r="G406" s="100"/>
      <c r="H406" s="100"/>
      <c r="I406" s="101" t="str">
        <f t="shared" si="6"/>
        <v/>
      </c>
      <c r="J406" s="104"/>
    </row>
    <row r="407" spans="1:10" x14ac:dyDescent="0.25">
      <c r="A407" s="77">
        <v>402</v>
      </c>
      <c r="B407" s="84"/>
      <c r="C407" s="84"/>
      <c r="D407" s="79"/>
      <c r="E407" s="105"/>
      <c r="F407" s="81"/>
      <c r="G407" s="100"/>
      <c r="H407" s="100"/>
      <c r="I407" s="101" t="str">
        <f t="shared" si="6"/>
        <v/>
      </c>
      <c r="J407" s="104"/>
    </row>
    <row r="408" spans="1:10" x14ac:dyDescent="0.25">
      <c r="A408" s="77">
        <v>403</v>
      </c>
      <c r="B408" s="84"/>
      <c r="C408" s="84"/>
      <c r="D408" s="79"/>
      <c r="E408" s="105"/>
      <c r="F408" s="81"/>
      <c r="G408" s="100"/>
      <c r="H408" s="100"/>
      <c r="I408" s="101" t="str">
        <f t="shared" si="6"/>
        <v/>
      </c>
      <c r="J408" s="104"/>
    </row>
    <row r="409" spans="1:10" x14ac:dyDescent="0.25">
      <c r="A409" s="77">
        <v>404</v>
      </c>
      <c r="B409" s="84"/>
      <c r="C409" s="84"/>
      <c r="D409" s="79"/>
      <c r="E409" s="105"/>
      <c r="F409" s="81"/>
      <c r="G409" s="100"/>
      <c r="H409" s="100"/>
      <c r="I409" s="101" t="str">
        <f t="shared" si="6"/>
        <v/>
      </c>
      <c r="J409" s="104"/>
    </row>
    <row r="410" spans="1:10" x14ac:dyDescent="0.25">
      <c r="A410" s="77">
        <v>405</v>
      </c>
      <c r="B410" s="84"/>
      <c r="C410" s="84"/>
      <c r="D410" s="79"/>
      <c r="E410" s="105"/>
      <c r="F410" s="81"/>
      <c r="G410" s="100"/>
      <c r="H410" s="100"/>
      <c r="I410" s="101" t="str">
        <f t="shared" si="6"/>
        <v/>
      </c>
      <c r="J410" s="104"/>
    </row>
    <row r="411" spans="1:10" x14ac:dyDescent="0.25">
      <c r="A411" s="77">
        <v>406</v>
      </c>
      <c r="B411" s="84"/>
      <c r="C411" s="84"/>
      <c r="D411" s="79"/>
      <c r="E411" s="105"/>
      <c r="F411" s="81"/>
      <c r="G411" s="100"/>
      <c r="H411" s="100"/>
      <c r="I411" s="101" t="str">
        <f t="shared" si="6"/>
        <v/>
      </c>
      <c r="J411" s="104"/>
    </row>
    <row r="412" spans="1:10" x14ac:dyDescent="0.25">
      <c r="A412" s="77">
        <v>407</v>
      </c>
      <c r="B412" s="84"/>
      <c r="C412" s="84"/>
      <c r="D412" s="79"/>
      <c r="E412" s="105"/>
      <c r="F412" s="81"/>
      <c r="G412" s="100"/>
      <c r="H412" s="100"/>
      <c r="I412" s="101" t="str">
        <f t="shared" si="6"/>
        <v/>
      </c>
      <c r="J412" s="104"/>
    </row>
    <row r="413" spans="1:10" x14ac:dyDescent="0.25">
      <c r="A413" s="77">
        <v>408</v>
      </c>
      <c r="B413" s="84"/>
      <c r="C413" s="84"/>
      <c r="D413" s="79"/>
      <c r="E413" s="105"/>
      <c r="F413" s="81"/>
      <c r="G413" s="100"/>
      <c r="H413" s="100"/>
      <c r="I413" s="101" t="str">
        <f t="shared" si="6"/>
        <v/>
      </c>
      <c r="J413" s="104"/>
    </row>
    <row r="414" spans="1:10" x14ac:dyDescent="0.25">
      <c r="A414" s="77">
        <v>409</v>
      </c>
      <c r="B414" s="84"/>
      <c r="C414" s="84"/>
      <c r="D414" s="79"/>
      <c r="E414" s="105"/>
      <c r="F414" s="81"/>
      <c r="G414" s="100"/>
      <c r="H414" s="100"/>
      <c r="I414" s="101" t="str">
        <f t="shared" si="6"/>
        <v/>
      </c>
      <c r="J414" s="104"/>
    </row>
    <row r="415" spans="1:10" x14ac:dyDescent="0.25">
      <c r="A415" s="77">
        <v>410</v>
      </c>
      <c r="B415" s="84"/>
      <c r="C415" s="84"/>
      <c r="D415" s="79"/>
      <c r="E415" s="105"/>
      <c r="F415" s="81"/>
      <c r="G415" s="100"/>
      <c r="H415" s="100"/>
      <c r="I415" s="101" t="str">
        <f t="shared" si="6"/>
        <v/>
      </c>
      <c r="J415" s="104"/>
    </row>
    <row r="416" spans="1:10" x14ac:dyDescent="0.25">
      <c r="A416" s="77">
        <v>411</v>
      </c>
      <c r="B416" s="84"/>
      <c r="C416" s="84"/>
      <c r="D416" s="79"/>
      <c r="E416" s="105"/>
      <c r="F416" s="81"/>
      <c r="G416" s="100"/>
      <c r="H416" s="100"/>
      <c r="I416" s="101" t="str">
        <f t="shared" si="6"/>
        <v/>
      </c>
      <c r="J416" s="104"/>
    </row>
    <row r="417" spans="1:10" x14ac:dyDescent="0.25">
      <c r="A417" s="77">
        <v>412</v>
      </c>
      <c r="B417" s="84"/>
      <c r="C417" s="84"/>
      <c r="D417" s="79"/>
      <c r="E417" s="105"/>
      <c r="F417" s="81"/>
      <c r="G417" s="100"/>
      <c r="H417" s="100"/>
      <c r="I417" s="101" t="str">
        <f t="shared" si="6"/>
        <v/>
      </c>
      <c r="J417" s="104"/>
    </row>
    <row r="418" spans="1:10" x14ac:dyDescent="0.25">
      <c r="A418" s="77">
        <v>413</v>
      </c>
      <c r="B418" s="84"/>
      <c r="C418" s="84"/>
      <c r="D418" s="79"/>
      <c r="E418" s="105"/>
      <c r="F418" s="81"/>
      <c r="G418" s="100"/>
      <c r="H418" s="100"/>
      <c r="I418" s="101" t="str">
        <f t="shared" si="6"/>
        <v/>
      </c>
      <c r="J418" s="104"/>
    </row>
    <row r="419" spans="1:10" x14ac:dyDescent="0.25">
      <c r="A419" s="77">
        <v>414</v>
      </c>
      <c r="B419" s="84"/>
      <c r="C419" s="84"/>
      <c r="D419" s="79"/>
      <c r="E419" s="105"/>
      <c r="F419" s="81"/>
      <c r="G419" s="100"/>
      <c r="H419" s="100"/>
      <c r="I419" s="101" t="str">
        <f t="shared" si="6"/>
        <v/>
      </c>
      <c r="J419" s="104"/>
    </row>
    <row r="420" spans="1:10" x14ac:dyDescent="0.25">
      <c r="A420" s="77">
        <v>415</v>
      </c>
      <c r="B420" s="84"/>
      <c r="C420" s="84"/>
      <c r="D420" s="79"/>
      <c r="E420" s="105"/>
      <c r="F420" s="81"/>
      <c r="G420" s="100"/>
      <c r="H420" s="100"/>
      <c r="I420" s="101" t="str">
        <f t="shared" si="6"/>
        <v/>
      </c>
      <c r="J420" s="104"/>
    </row>
    <row r="421" spans="1:10" x14ac:dyDescent="0.25">
      <c r="A421" s="77">
        <v>416</v>
      </c>
      <c r="B421" s="84"/>
      <c r="C421" s="84"/>
      <c r="D421" s="79"/>
      <c r="E421" s="105"/>
      <c r="F421" s="81"/>
      <c r="G421" s="100"/>
      <c r="H421" s="100"/>
      <c r="I421" s="101" t="str">
        <f t="shared" si="6"/>
        <v/>
      </c>
      <c r="J421" s="104"/>
    </row>
    <row r="422" spans="1:10" x14ac:dyDescent="0.25">
      <c r="A422" s="77">
        <v>417</v>
      </c>
      <c r="B422" s="84"/>
      <c r="C422" s="84"/>
      <c r="D422" s="79"/>
      <c r="E422" s="105"/>
      <c r="F422" s="81"/>
      <c r="G422" s="100"/>
      <c r="H422" s="100"/>
      <c r="I422" s="101" t="str">
        <f t="shared" si="6"/>
        <v/>
      </c>
      <c r="J422" s="104"/>
    </row>
    <row r="423" spans="1:10" x14ac:dyDescent="0.25">
      <c r="A423" s="77">
        <v>418</v>
      </c>
      <c r="B423" s="84"/>
      <c r="C423" s="84"/>
      <c r="D423" s="79"/>
      <c r="E423" s="105"/>
      <c r="F423" s="81"/>
      <c r="G423" s="100"/>
      <c r="H423" s="100"/>
      <c r="I423" s="101" t="str">
        <f t="shared" si="6"/>
        <v/>
      </c>
      <c r="J423" s="104"/>
    </row>
    <row r="424" spans="1:10" x14ac:dyDescent="0.25">
      <c r="A424" s="77">
        <v>419</v>
      </c>
      <c r="B424" s="84"/>
      <c r="C424" s="84"/>
      <c r="D424" s="79"/>
      <c r="E424" s="105"/>
      <c r="F424" s="81"/>
      <c r="G424" s="100"/>
      <c r="H424" s="100"/>
      <c r="I424" s="101" t="str">
        <f t="shared" si="6"/>
        <v/>
      </c>
      <c r="J424" s="104"/>
    </row>
    <row r="425" spans="1:10" x14ac:dyDescent="0.25">
      <c r="A425" s="77">
        <v>420</v>
      </c>
      <c r="B425" s="84"/>
      <c r="C425" s="84"/>
      <c r="D425" s="79"/>
      <c r="E425" s="105"/>
      <c r="F425" s="81"/>
      <c r="G425" s="100"/>
      <c r="H425" s="100"/>
      <c r="I425" s="101" t="str">
        <f t="shared" si="6"/>
        <v/>
      </c>
      <c r="J425" s="104"/>
    </row>
    <row r="426" spans="1:10" x14ac:dyDescent="0.25">
      <c r="A426" s="77">
        <v>421</v>
      </c>
      <c r="B426" s="84"/>
      <c r="C426" s="84"/>
      <c r="D426" s="79"/>
      <c r="E426" s="105"/>
      <c r="F426" s="81"/>
      <c r="G426" s="100"/>
      <c r="H426" s="100"/>
      <c r="I426" s="101" t="str">
        <f t="shared" si="6"/>
        <v/>
      </c>
      <c r="J426" s="104"/>
    </row>
    <row r="427" spans="1:10" x14ac:dyDescent="0.25">
      <c r="A427" s="77">
        <v>422</v>
      </c>
      <c r="B427" s="84"/>
      <c r="C427" s="84"/>
      <c r="D427" s="79"/>
      <c r="E427" s="105"/>
      <c r="F427" s="81"/>
      <c r="G427" s="100"/>
      <c r="H427" s="100"/>
      <c r="I427" s="101" t="str">
        <f t="shared" si="6"/>
        <v/>
      </c>
      <c r="J427" s="104"/>
    </row>
    <row r="428" spans="1:10" x14ac:dyDescent="0.25">
      <c r="A428" s="77">
        <v>423</v>
      </c>
      <c r="B428" s="84"/>
      <c r="C428" s="84"/>
      <c r="D428" s="79"/>
      <c r="E428" s="105"/>
      <c r="F428" s="81"/>
      <c r="G428" s="100"/>
      <c r="H428" s="100"/>
      <c r="I428" s="101" t="str">
        <f t="shared" si="6"/>
        <v/>
      </c>
      <c r="J428" s="104"/>
    </row>
    <row r="429" spans="1:10" x14ac:dyDescent="0.25">
      <c r="A429" s="77">
        <v>424</v>
      </c>
      <c r="B429" s="84"/>
      <c r="C429" s="84"/>
      <c r="D429" s="79"/>
      <c r="E429" s="105"/>
      <c r="F429" s="81"/>
      <c r="G429" s="100"/>
      <c r="H429" s="100"/>
      <c r="I429" s="101" t="str">
        <f t="shared" si="6"/>
        <v/>
      </c>
      <c r="J429" s="104"/>
    </row>
    <row r="430" spans="1:10" x14ac:dyDescent="0.25">
      <c r="A430" s="77">
        <v>425</v>
      </c>
      <c r="B430" s="84"/>
      <c r="C430" s="84"/>
      <c r="D430" s="79"/>
      <c r="E430" s="105"/>
      <c r="F430" s="81"/>
      <c r="G430" s="100"/>
      <c r="H430" s="100"/>
      <c r="I430" s="101" t="str">
        <f t="shared" si="6"/>
        <v/>
      </c>
      <c r="J430" s="104"/>
    </row>
    <row r="431" spans="1:10" x14ac:dyDescent="0.25">
      <c r="A431" s="77">
        <v>426</v>
      </c>
      <c r="B431" s="84"/>
      <c r="C431" s="84"/>
      <c r="D431" s="79"/>
      <c r="E431" s="105"/>
      <c r="F431" s="81"/>
      <c r="G431" s="100"/>
      <c r="H431" s="100"/>
      <c r="I431" s="101" t="str">
        <f t="shared" si="6"/>
        <v/>
      </c>
      <c r="J431" s="104"/>
    </row>
    <row r="432" spans="1:10" x14ac:dyDescent="0.25">
      <c r="A432" s="77">
        <v>427</v>
      </c>
      <c r="B432" s="84"/>
      <c r="C432" s="84"/>
      <c r="D432" s="79"/>
      <c r="E432" s="105"/>
      <c r="F432" s="81"/>
      <c r="G432" s="100"/>
      <c r="H432" s="100"/>
      <c r="I432" s="101" t="str">
        <f t="shared" si="6"/>
        <v/>
      </c>
      <c r="J432" s="104"/>
    </row>
    <row r="433" spans="1:10" x14ac:dyDescent="0.25">
      <c r="A433" s="77">
        <v>428</v>
      </c>
      <c r="B433" s="84"/>
      <c r="C433" s="84"/>
      <c r="D433" s="79"/>
      <c r="E433" s="105"/>
      <c r="F433" s="81"/>
      <c r="G433" s="100"/>
      <c r="H433" s="100"/>
      <c r="I433" s="101" t="str">
        <f t="shared" si="6"/>
        <v/>
      </c>
      <c r="J433" s="104"/>
    </row>
    <row r="434" spans="1:10" x14ac:dyDescent="0.25">
      <c r="A434" s="77">
        <v>429</v>
      </c>
      <c r="B434" s="84"/>
      <c r="C434" s="84"/>
      <c r="D434" s="79"/>
      <c r="E434" s="105"/>
      <c r="F434" s="81"/>
      <c r="G434" s="100"/>
      <c r="H434" s="100"/>
      <c r="I434" s="101" t="str">
        <f t="shared" si="6"/>
        <v/>
      </c>
      <c r="J434" s="104"/>
    </row>
    <row r="435" spans="1:10" x14ac:dyDescent="0.25">
      <c r="A435" s="77">
        <v>430</v>
      </c>
      <c r="B435" s="84"/>
      <c r="C435" s="84"/>
      <c r="D435" s="79"/>
      <c r="E435" s="105"/>
      <c r="F435" s="81"/>
      <c r="G435" s="100"/>
      <c r="H435" s="100"/>
      <c r="I435" s="101" t="str">
        <f t="shared" si="6"/>
        <v/>
      </c>
      <c r="J435" s="104"/>
    </row>
    <row r="436" spans="1:10" x14ac:dyDescent="0.25">
      <c r="A436" s="77">
        <v>431</v>
      </c>
      <c r="B436" s="84"/>
      <c r="C436" s="84"/>
      <c r="D436" s="79"/>
      <c r="E436" s="105"/>
      <c r="F436" s="81"/>
      <c r="G436" s="100"/>
      <c r="H436" s="100"/>
      <c r="I436" s="101" t="str">
        <f t="shared" si="6"/>
        <v/>
      </c>
      <c r="J436" s="104"/>
    </row>
    <row r="437" spans="1:10" x14ac:dyDescent="0.25">
      <c r="A437" s="77">
        <v>432</v>
      </c>
      <c r="B437" s="84"/>
      <c r="C437" s="84"/>
      <c r="D437" s="79"/>
      <c r="E437" s="105"/>
      <c r="F437" s="81"/>
      <c r="G437" s="100"/>
      <c r="H437" s="100"/>
      <c r="I437" s="101" t="str">
        <f t="shared" si="6"/>
        <v/>
      </c>
      <c r="J437" s="104"/>
    </row>
    <row r="438" spans="1:10" x14ac:dyDescent="0.25">
      <c r="A438" s="77">
        <v>433</v>
      </c>
      <c r="B438" s="84"/>
      <c r="C438" s="84"/>
      <c r="D438" s="79"/>
      <c r="E438" s="105"/>
      <c r="F438" s="81"/>
      <c r="G438" s="100"/>
      <c r="H438" s="100"/>
      <c r="I438" s="101" t="str">
        <f t="shared" si="6"/>
        <v/>
      </c>
      <c r="J438" s="104"/>
    </row>
    <row r="439" spans="1:10" x14ac:dyDescent="0.25">
      <c r="A439" s="77">
        <v>434</v>
      </c>
      <c r="B439" s="84"/>
      <c r="C439" s="84"/>
      <c r="D439" s="79"/>
      <c r="E439" s="105"/>
      <c r="F439" s="81"/>
      <c r="G439" s="100"/>
      <c r="H439" s="100"/>
      <c r="I439" s="101" t="str">
        <f t="shared" si="6"/>
        <v/>
      </c>
      <c r="J439" s="104"/>
    </row>
    <row r="440" spans="1:10" x14ac:dyDescent="0.25">
      <c r="A440" s="77">
        <v>435</v>
      </c>
      <c r="B440" s="84"/>
      <c r="C440" s="84"/>
      <c r="D440" s="79"/>
      <c r="E440" s="105"/>
      <c r="F440" s="81"/>
      <c r="G440" s="100"/>
      <c r="H440" s="100"/>
      <c r="I440" s="101" t="str">
        <f t="shared" si="6"/>
        <v/>
      </c>
      <c r="J440" s="104"/>
    </row>
    <row r="441" spans="1:10" x14ac:dyDescent="0.25">
      <c r="A441" s="77">
        <v>436</v>
      </c>
      <c r="B441" s="84"/>
      <c r="C441" s="84"/>
      <c r="D441" s="79"/>
      <c r="E441" s="105"/>
      <c r="F441" s="81"/>
      <c r="G441" s="100"/>
      <c r="H441" s="100"/>
      <c r="I441" s="101" t="str">
        <f t="shared" si="6"/>
        <v/>
      </c>
      <c r="J441" s="104"/>
    </row>
    <row r="442" spans="1:10" x14ac:dyDescent="0.25">
      <c r="A442" s="77">
        <v>437</v>
      </c>
      <c r="B442" s="84"/>
      <c r="C442" s="84"/>
      <c r="D442" s="79"/>
      <c r="E442" s="105"/>
      <c r="F442" s="81"/>
      <c r="G442" s="100"/>
      <c r="H442" s="100"/>
      <c r="I442" s="101" t="str">
        <f t="shared" si="6"/>
        <v/>
      </c>
      <c r="J442" s="104"/>
    </row>
    <row r="443" spans="1:10" x14ac:dyDescent="0.25">
      <c r="A443" s="77">
        <v>438</v>
      </c>
      <c r="B443" s="84"/>
      <c r="C443" s="84"/>
      <c r="D443" s="79"/>
      <c r="E443" s="105"/>
      <c r="F443" s="81"/>
      <c r="G443" s="100"/>
      <c r="H443" s="100"/>
      <c r="I443" s="101" t="str">
        <f t="shared" si="6"/>
        <v/>
      </c>
      <c r="J443" s="104"/>
    </row>
    <row r="444" spans="1:10" x14ac:dyDescent="0.25">
      <c r="A444" s="77">
        <v>439</v>
      </c>
      <c r="B444" s="84"/>
      <c r="C444" s="84"/>
      <c r="D444" s="79"/>
      <c r="E444" s="105"/>
      <c r="F444" s="81"/>
      <c r="G444" s="100"/>
      <c r="H444" s="100"/>
      <c r="I444" s="101" t="str">
        <f t="shared" si="6"/>
        <v/>
      </c>
      <c r="J444" s="104"/>
    </row>
    <row r="445" spans="1:10" x14ac:dyDescent="0.25">
      <c r="A445" s="77">
        <v>440</v>
      </c>
      <c r="B445" s="84"/>
      <c r="C445" s="84"/>
      <c r="D445" s="79"/>
      <c r="E445" s="105"/>
      <c r="F445" s="81"/>
      <c r="G445" s="100"/>
      <c r="H445" s="100"/>
      <c r="I445" s="101" t="str">
        <f t="shared" si="6"/>
        <v/>
      </c>
      <c r="J445" s="104"/>
    </row>
    <row r="446" spans="1:10" x14ac:dyDescent="0.25">
      <c r="A446" s="77">
        <v>441</v>
      </c>
      <c r="B446" s="84"/>
      <c r="C446" s="84"/>
      <c r="D446" s="79"/>
      <c r="E446" s="105"/>
      <c r="F446" s="81"/>
      <c r="G446" s="100"/>
      <c r="H446" s="100"/>
      <c r="I446" s="101" t="str">
        <f t="shared" si="6"/>
        <v/>
      </c>
      <c r="J446" s="104"/>
    </row>
    <row r="447" spans="1:10" x14ac:dyDescent="0.25">
      <c r="A447" s="77">
        <v>442</v>
      </c>
      <c r="B447" s="84"/>
      <c r="C447" s="84"/>
      <c r="D447" s="79"/>
      <c r="E447" s="105"/>
      <c r="F447" s="81"/>
      <c r="G447" s="100"/>
      <c r="H447" s="100"/>
      <c r="I447" s="101" t="str">
        <f t="shared" si="6"/>
        <v/>
      </c>
      <c r="J447" s="104"/>
    </row>
    <row r="448" spans="1:10" x14ac:dyDescent="0.25">
      <c r="A448" s="77">
        <v>443</v>
      </c>
      <c r="B448" s="84"/>
      <c r="C448" s="84"/>
      <c r="D448" s="79"/>
      <c r="E448" s="105"/>
      <c r="F448" s="81"/>
      <c r="G448" s="100"/>
      <c r="H448" s="100"/>
      <c r="I448" s="101" t="str">
        <f t="shared" si="6"/>
        <v/>
      </c>
      <c r="J448" s="104"/>
    </row>
    <row r="449" spans="1:10" x14ac:dyDescent="0.25">
      <c r="A449" s="77">
        <v>444</v>
      </c>
      <c r="B449" s="84"/>
      <c r="C449" s="84"/>
      <c r="D449" s="79"/>
      <c r="E449" s="105"/>
      <c r="F449" s="81"/>
      <c r="G449" s="100"/>
      <c r="H449" s="100"/>
      <c r="I449" s="101" t="str">
        <f t="shared" si="6"/>
        <v/>
      </c>
      <c r="J449" s="104"/>
    </row>
    <row r="450" spans="1:10" x14ac:dyDescent="0.25">
      <c r="A450" s="77">
        <v>445</v>
      </c>
      <c r="B450" s="84"/>
      <c r="C450" s="84"/>
      <c r="D450" s="79"/>
      <c r="E450" s="105"/>
      <c r="F450" s="81"/>
      <c r="G450" s="100"/>
      <c r="H450" s="100"/>
      <c r="I450" s="101" t="str">
        <f t="shared" si="6"/>
        <v/>
      </c>
      <c r="J450" s="104"/>
    </row>
    <row r="451" spans="1:10" x14ac:dyDescent="0.25">
      <c r="A451" s="77">
        <v>446</v>
      </c>
      <c r="B451" s="84"/>
      <c r="C451" s="84"/>
      <c r="D451" s="79"/>
      <c r="E451" s="105"/>
      <c r="F451" s="81"/>
      <c r="G451" s="100"/>
      <c r="H451" s="100"/>
      <c r="I451" s="101" t="str">
        <f t="shared" si="6"/>
        <v/>
      </c>
      <c r="J451" s="104"/>
    </row>
    <row r="452" spans="1:10" x14ac:dyDescent="0.25">
      <c r="A452" s="77">
        <v>447</v>
      </c>
      <c r="B452" s="84"/>
      <c r="C452" s="84"/>
      <c r="D452" s="79"/>
      <c r="E452" s="105"/>
      <c r="F452" s="81"/>
      <c r="G452" s="100"/>
      <c r="H452" s="100"/>
      <c r="I452" s="101" t="str">
        <f t="shared" si="6"/>
        <v/>
      </c>
      <c r="J452" s="104"/>
    </row>
    <row r="453" spans="1:10" x14ac:dyDescent="0.25">
      <c r="A453" s="77">
        <v>448</v>
      </c>
      <c r="B453" s="84"/>
      <c r="C453" s="84"/>
      <c r="D453" s="79"/>
      <c r="E453" s="105"/>
      <c r="F453" s="81"/>
      <c r="G453" s="100"/>
      <c r="H453" s="100"/>
      <c r="I453" s="101" t="str">
        <f t="shared" si="6"/>
        <v/>
      </c>
      <c r="J453" s="104"/>
    </row>
    <row r="454" spans="1:10" x14ac:dyDescent="0.25">
      <c r="A454" s="77">
        <v>449</v>
      </c>
      <c r="B454" s="84"/>
      <c r="C454" s="84"/>
      <c r="D454" s="79"/>
      <c r="E454" s="105"/>
      <c r="F454" s="81"/>
      <c r="G454" s="100"/>
      <c r="H454" s="100"/>
      <c r="I454" s="101" t="str">
        <f t="shared" ref="I454:I504" si="7">IF($E454="","",IF(OR(($F454=0),($G454=0)),0,$F454/$G454*$H454))</f>
        <v/>
      </c>
      <c r="J454" s="104"/>
    </row>
    <row r="455" spans="1:10" x14ac:dyDescent="0.25">
      <c r="A455" s="77">
        <v>450</v>
      </c>
      <c r="B455" s="84"/>
      <c r="C455" s="84"/>
      <c r="D455" s="79"/>
      <c r="E455" s="105"/>
      <c r="F455" s="81"/>
      <c r="G455" s="100"/>
      <c r="H455" s="100"/>
      <c r="I455" s="101" t="str">
        <f t="shared" si="7"/>
        <v/>
      </c>
      <c r="J455" s="104"/>
    </row>
    <row r="456" spans="1:10" x14ac:dyDescent="0.25">
      <c r="A456" s="77">
        <v>451</v>
      </c>
      <c r="B456" s="84"/>
      <c r="C456" s="84"/>
      <c r="D456" s="79"/>
      <c r="E456" s="105"/>
      <c r="F456" s="81"/>
      <c r="G456" s="100"/>
      <c r="H456" s="100"/>
      <c r="I456" s="101" t="str">
        <f t="shared" si="7"/>
        <v/>
      </c>
      <c r="J456" s="104"/>
    </row>
    <row r="457" spans="1:10" x14ac:dyDescent="0.25">
      <c r="A457" s="77">
        <v>452</v>
      </c>
      <c r="B457" s="84"/>
      <c r="C457" s="84"/>
      <c r="D457" s="79"/>
      <c r="E457" s="105"/>
      <c r="F457" s="81"/>
      <c r="G457" s="100"/>
      <c r="H457" s="100"/>
      <c r="I457" s="101" t="str">
        <f t="shared" si="7"/>
        <v/>
      </c>
      <c r="J457" s="104"/>
    </row>
    <row r="458" spans="1:10" x14ac:dyDescent="0.25">
      <c r="A458" s="77">
        <v>453</v>
      </c>
      <c r="B458" s="84"/>
      <c r="C458" s="84"/>
      <c r="D458" s="79"/>
      <c r="E458" s="105"/>
      <c r="F458" s="81"/>
      <c r="G458" s="100"/>
      <c r="H458" s="100"/>
      <c r="I458" s="101" t="str">
        <f t="shared" si="7"/>
        <v/>
      </c>
      <c r="J458" s="104"/>
    </row>
    <row r="459" spans="1:10" x14ac:dyDescent="0.25">
      <c r="A459" s="77">
        <v>454</v>
      </c>
      <c r="B459" s="84"/>
      <c r="C459" s="84"/>
      <c r="D459" s="79"/>
      <c r="E459" s="105"/>
      <c r="F459" s="81"/>
      <c r="G459" s="100"/>
      <c r="H459" s="100"/>
      <c r="I459" s="101" t="str">
        <f t="shared" si="7"/>
        <v/>
      </c>
      <c r="J459" s="104"/>
    </row>
    <row r="460" spans="1:10" x14ac:dyDescent="0.25">
      <c r="A460" s="77">
        <v>455</v>
      </c>
      <c r="B460" s="84"/>
      <c r="C460" s="84"/>
      <c r="D460" s="79"/>
      <c r="E460" s="105"/>
      <c r="F460" s="81"/>
      <c r="G460" s="100"/>
      <c r="H460" s="100"/>
      <c r="I460" s="101" t="str">
        <f t="shared" si="7"/>
        <v/>
      </c>
      <c r="J460" s="104"/>
    </row>
    <row r="461" spans="1:10" x14ac:dyDescent="0.25">
      <c r="A461" s="77">
        <v>456</v>
      </c>
      <c r="B461" s="84"/>
      <c r="C461" s="84"/>
      <c r="D461" s="79"/>
      <c r="E461" s="105"/>
      <c r="F461" s="81"/>
      <c r="G461" s="100"/>
      <c r="H461" s="100"/>
      <c r="I461" s="101" t="str">
        <f t="shared" si="7"/>
        <v/>
      </c>
      <c r="J461" s="104"/>
    </row>
    <row r="462" spans="1:10" x14ac:dyDescent="0.25">
      <c r="A462" s="77">
        <v>457</v>
      </c>
      <c r="B462" s="84"/>
      <c r="C462" s="84"/>
      <c r="D462" s="79"/>
      <c r="E462" s="105"/>
      <c r="F462" s="81"/>
      <c r="G462" s="100"/>
      <c r="H462" s="100"/>
      <c r="I462" s="101" t="str">
        <f t="shared" si="7"/>
        <v/>
      </c>
      <c r="J462" s="104"/>
    </row>
    <row r="463" spans="1:10" x14ac:dyDescent="0.25">
      <c r="A463" s="77">
        <v>458</v>
      </c>
      <c r="B463" s="84"/>
      <c r="C463" s="84"/>
      <c r="D463" s="79"/>
      <c r="E463" s="105"/>
      <c r="F463" s="81"/>
      <c r="G463" s="100"/>
      <c r="H463" s="100"/>
      <c r="I463" s="101" t="str">
        <f t="shared" si="7"/>
        <v/>
      </c>
      <c r="J463" s="104"/>
    </row>
    <row r="464" spans="1:10" x14ac:dyDescent="0.25">
      <c r="A464" s="77">
        <v>459</v>
      </c>
      <c r="B464" s="84"/>
      <c r="C464" s="84"/>
      <c r="D464" s="79"/>
      <c r="E464" s="105"/>
      <c r="F464" s="81"/>
      <c r="G464" s="100"/>
      <c r="H464" s="100"/>
      <c r="I464" s="101" t="str">
        <f t="shared" si="7"/>
        <v/>
      </c>
      <c r="J464" s="104"/>
    </row>
    <row r="465" spans="1:10" x14ac:dyDescent="0.25">
      <c r="A465" s="77">
        <v>460</v>
      </c>
      <c r="B465" s="84"/>
      <c r="C465" s="84"/>
      <c r="D465" s="79"/>
      <c r="E465" s="105"/>
      <c r="F465" s="81"/>
      <c r="G465" s="100"/>
      <c r="H465" s="100"/>
      <c r="I465" s="101" t="str">
        <f t="shared" si="7"/>
        <v/>
      </c>
      <c r="J465" s="104"/>
    </row>
    <row r="466" spans="1:10" x14ac:dyDescent="0.25">
      <c r="A466" s="77">
        <v>461</v>
      </c>
      <c r="B466" s="84"/>
      <c r="C466" s="84"/>
      <c r="D466" s="79"/>
      <c r="E466" s="105"/>
      <c r="F466" s="81"/>
      <c r="G466" s="100"/>
      <c r="H466" s="100"/>
      <c r="I466" s="101" t="str">
        <f t="shared" si="7"/>
        <v/>
      </c>
      <c r="J466" s="104"/>
    </row>
    <row r="467" spans="1:10" x14ac:dyDescent="0.25">
      <c r="A467" s="77">
        <v>462</v>
      </c>
      <c r="B467" s="84"/>
      <c r="C467" s="84"/>
      <c r="D467" s="79"/>
      <c r="E467" s="105"/>
      <c r="F467" s="81"/>
      <c r="G467" s="100"/>
      <c r="H467" s="100"/>
      <c r="I467" s="101" t="str">
        <f t="shared" si="7"/>
        <v/>
      </c>
      <c r="J467" s="104"/>
    </row>
    <row r="468" spans="1:10" x14ac:dyDescent="0.25">
      <c r="A468" s="77">
        <v>463</v>
      </c>
      <c r="B468" s="84"/>
      <c r="C468" s="84"/>
      <c r="D468" s="79"/>
      <c r="E468" s="105"/>
      <c r="F468" s="81"/>
      <c r="G468" s="100"/>
      <c r="H468" s="100"/>
      <c r="I468" s="101" t="str">
        <f t="shared" si="7"/>
        <v/>
      </c>
      <c r="J468" s="104"/>
    </row>
    <row r="469" spans="1:10" x14ac:dyDescent="0.25">
      <c r="A469" s="77">
        <v>464</v>
      </c>
      <c r="B469" s="84"/>
      <c r="C469" s="84"/>
      <c r="D469" s="79"/>
      <c r="E469" s="105"/>
      <c r="F469" s="81"/>
      <c r="G469" s="100"/>
      <c r="H469" s="100"/>
      <c r="I469" s="101" t="str">
        <f t="shared" si="7"/>
        <v/>
      </c>
      <c r="J469" s="104"/>
    </row>
    <row r="470" spans="1:10" x14ac:dyDescent="0.25">
      <c r="A470" s="77">
        <v>465</v>
      </c>
      <c r="B470" s="84"/>
      <c r="C470" s="84"/>
      <c r="D470" s="79"/>
      <c r="E470" s="105"/>
      <c r="F470" s="81"/>
      <c r="G470" s="100"/>
      <c r="H470" s="100"/>
      <c r="I470" s="101" t="str">
        <f t="shared" si="7"/>
        <v/>
      </c>
      <c r="J470" s="104"/>
    </row>
    <row r="471" spans="1:10" x14ac:dyDescent="0.25">
      <c r="A471" s="77">
        <v>466</v>
      </c>
      <c r="B471" s="84"/>
      <c r="C471" s="84"/>
      <c r="D471" s="79"/>
      <c r="E471" s="105"/>
      <c r="F471" s="81"/>
      <c r="G471" s="100"/>
      <c r="H471" s="100"/>
      <c r="I471" s="101" t="str">
        <f t="shared" si="7"/>
        <v/>
      </c>
      <c r="J471" s="104"/>
    </row>
    <row r="472" spans="1:10" x14ac:dyDescent="0.25">
      <c r="A472" s="77">
        <v>467</v>
      </c>
      <c r="B472" s="84"/>
      <c r="C472" s="84"/>
      <c r="D472" s="79"/>
      <c r="E472" s="105"/>
      <c r="F472" s="81"/>
      <c r="G472" s="100"/>
      <c r="H472" s="100"/>
      <c r="I472" s="101" t="str">
        <f t="shared" si="7"/>
        <v/>
      </c>
      <c r="J472" s="104"/>
    </row>
    <row r="473" spans="1:10" x14ac:dyDescent="0.25">
      <c r="A473" s="77">
        <v>468</v>
      </c>
      <c r="B473" s="84"/>
      <c r="C473" s="84"/>
      <c r="D473" s="79"/>
      <c r="E473" s="105"/>
      <c r="F473" s="81"/>
      <c r="G473" s="100"/>
      <c r="H473" s="100"/>
      <c r="I473" s="101" t="str">
        <f t="shared" si="7"/>
        <v/>
      </c>
      <c r="J473" s="104"/>
    </row>
    <row r="474" spans="1:10" x14ac:dyDescent="0.25">
      <c r="A474" s="77">
        <v>469</v>
      </c>
      <c r="B474" s="84"/>
      <c r="C474" s="84"/>
      <c r="D474" s="79"/>
      <c r="E474" s="105"/>
      <c r="F474" s="81"/>
      <c r="G474" s="100"/>
      <c r="H474" s="100"/>
      <c r="I474" s="101" t="str">
        <f t="shared" si="7"/>
        <v/>
      </c>
      <c r="J474" s="104"/>
    </row>
    <row r="475" spans="1:10" x14ac:dyDescent="0.25">
      <c r="A475" s="77">
        <v>470</v>
      </c>
      <c r="B475" s="84"/>
      <c r="C475" s="84"/>
      <c r="D475" s="79"/>
      <c r="E475" s="105"/>
      <c r="F475" s="81"/>
      <c r="G475" s="100"/>
      <c r="H475" s="100"/>
      <c r="I475" s="101" t="str">
        <f t="shared" si="7"/>
        <v/>
      </c>
      <c r="J475" s="104"/>
    </row>
    <row r="476" spans="1:10" x14ac:dyDescent="0.25">
      <c r="A476" s="77">
        <v>471</v>
      </c>
      <c r="B476" s="84"/>
      <c r="C476" s="84"/>
      <c r="D476" s="79"/>
      <c r="E476" s="105"/>
      <c r="F476" s="81"/>
      <c r="G476" s="100"/>
      <c r="H476" s="100"/>
      <c r="I476" s="101" t="str">
        <f t="shared" si="7"/>
        <v/>
      </c>
      <c r="J476" s="104"/>
    </row>
    <row r="477" spans="1:10" x14ac:dyDescent="0.25">
      <c r="A477" s="77">
        <v>472</v>
      </c>
      <c r="B477" s="84"/>
      <c r="C477" s="84"/>
      <c r="D477" s="79"/>
      <c r="E477" s="105"/>
      <c r="F477" s="81"/>
      <c r="G477" s="100"/>
      <c r="H477" s="100"/>
      <c r="I477" s="101" t="str">
        <f t="shared" si="7"/>
        <v/>
      </c>
      <c r="J477" s="104"/>
    </row>
    <row r="478" spans="1:10" x14ac:dyDescent="0.25">
      <c r="A478" s="77">
        <v>473</v>
      </c>
      <c r="B478" s="84"/>
      <c r="C478" s="84"/>
      <c r="D478" s="79"/>
      <c r="E478" s="105"/>
      <c r="F478" s="81"/>
      <c r="G478" s="100"/>
      <c r="H478" s="100"/>
      <c r="I478" s="101" t="str">
        <f t="shared" si="7"/>
        <v/>
      </c>
      <c r="J478" s="104"/>
    </row>
    <row r="479" spans="1:10" x14ac:dyDescent="0.25">
      <c r="A479" s="77">
        <v>474</v>
      </c>
      <c r="B479" s="84"/>
      <c r="C479" s="84"/>
      <c r="D479" s="79"/>
      <c r="E479" s="105"/>
      <c r="F479" s="81"/>
      <c r="G479" s="100"/>
      <c r="H479" s="100"/>
      <c r="I479" s="101" t="str">
        <f t="shared" si="7"/>
        <v/>
      </c>
      <c r="J479" s="104"/>
    </row>
    <row r="480" spans="1:10" x14ac:dyDescent="0.25">
      <c r="A480" s="77">
        <v>475</v>
      </c>
      <c r="B480" s="84"/>
      <c r="C480" s="84"/>
      <c r="D480" s="79"/>
      <c r="E480" s="105"/>
      <c r="F480" s="81"/>
      <c r="G480" s="100"/>
      <c r="H480" s="100"/>
      <c r="I480" s="101" t="str">
        <f t="shared" si="7"/>
        <v/>
      </c>
      <c r="J480" s="104"/>
    </row>
    <row r="481" spans="1:10" x14ac:dyDescent="0.25">
      <c r="A481" s="77">
        <v>476</v>
      </c>
      <c r="B481" s="84"/>
      <c r="C481" s="84"/>
      <c r="D481" s="79"/>
      <c r="E481" s="105"/>
      <c r="F481" s="81"/>
      <c r="G481" s="100"/>
      <c r="H481" s="100"/>
      <c r="I481" s="101" t="str">
        <f t="shared" si="7"/>
        <v/>
      </c>
      <c r="J481" s="104"/>
    </row>
    <row r="482" spans="1:10" x14ac:dyDescent="0.25">
      <c r="A482" s="77">
        <v>477</v>
      </c>
      <c r="B482" s="84"/>
      <c r="C482" s="84"/>
      <c r="D482" s="79"/>
      <c r="E482" s="105"/>
      <c r="F482" s="81"/>
      <c r="G482" s="100"/>
      <c r="H482" s="100"/>
      <c r="I482" s="101" t="str">
        <f t="shared" si="7"/>
        <v/>
      </c>
      <c r="J482" s="104"/>
    </row>
    <row r="483" spans="1:10" x14ac:dyDescent="0.25">
      <c r="A483" s="77">
        <v>478</v>
      </c>
      <c r="B483" s="84"/>
      <c r="C483" s="84"/>
      <c r="D483" s="79"/>
      <c r="E483" s="105"/>
      <c r="F483" s="81"/>
      <c r="G483" s="100"/>
      <c r="H483" s="100"/>
      <c r="I483" s="101" t="str">
        <f t="shared" si="7"/>
        <v/>
      </c>
      <c r="J483" s="104"/>
    </row>
    <row r="484" spans="1:10" x14ac:dyDescent="0.25">
      <c r="A484" s="77">
        <v>479</v>
      </c>
      <c r="B484" s="84"/>
      <c r="C484" s="84"/>
      <c r="D484" s="79"/>
      <c r="E484" s="105"/>
      <c r="F484" s="81"/>
      <c r="G484" s="100"/>
      <c r="H484" s="100"/>
      <c r="I484" s="101" t="str">
        <f t="shared" si="7"/>
        <v/>
      </c>
      <c r="J484" s="104"/>
    </row>
    <row r="485" spans="1:10" x14ac:dyDescent="0.25">
      <c r="A485" s="77">
        <v>480</v>
      </c>
      <c r="B485" s="84"/>
      <c r="C485" s="84"/>
      <c r="D485" s="79"/>
      <c r="E485" s="105"/>
      <c r="F485" s="81"/>
      <c r="G485" s="100"/>
      <c r="H485" s="100"/>
      <c r="I485" s="101" t="str">
        <f t="shared" si="7"/>
        <v/>
      </c>
      <c r="J485" s="104"/>
    </row>
    <row r="486" spans="1:10" x14ac:dyDescent="0.25">
      <c r="A486" s="77">
        <v>481</v>
      </c>
      <c r="B486" s="84"/>
      <c r="C486" s="84"/>
      <c r="D486" s="79"/>
      <c r="E486" s="105"/>
      <c r="F486" s="81"/>
      <c r="G486" s="100"/>
      <c r="H486" s="100"/>
      <c r="I486" s="101" t="str">
        <f t="shared" si="7"/>
        <v/>
      </c>
      <c r="J486" s="104"/>
    </row>
    <row r="487" spans="1:10" x14ac:dyDescent="0.25">
      <c r="A487" s="77">
        <v>482</v>
      </c>
      <c r="B487" s="84"/>
      <c r="C487" s="84"/>
      <c r="D487" s="79"/>
      <c r="E487" s="105"/>
      <c r="F487" s="81"/>
      <c r="G487" s="100"/>
      <c r="H487" s="100"/>
      <c r="I487" s="101" t="str">
        <f t="shared" si="7"/>
        <v/>
      </c>
      <c r="J487" s="104"/>
    </row>
    <row r="488" spans="1:10" x14ac:dyDescent="0.25">
      <c r="A488" s="77">
        <v>483</v>
      </c>
      <c r="B488" s="84"/>
      <c r="C488" s="84"/>
      <c r="D488" s="79"/>
      <c r="E488" s="105"/>
      <c r="F488" s="81"/>
      <c r="G488" s="100"/>
      <c r="H488" s="100"/>
      <c r="I488" s="101" t="str">
        <f t="shared" si="7"/>
        <v/>
      </c>
      <c r="J488" s="104"/>
    </row>
    <row r="489" spans="1:10" x14ac:dyDescent="0.25">
      <c r="A489" s="77">
        <v>484</v>
      </c>
      <c r="B489" s="84"/>
      <c r="C489" s="84"/>
      <c r="D489" s="79"/>
      <c r="E489" s="105"/>
      <c r="F489" s="81"/>
      <c r="G489" s="100"/>
      <c r="H489" s="100"/>
      <c r="I489" s="101" t="str">
        <f t="shared" si="7"/>
        <v/>
      </c>
      <c r="J489" s="104"/>
    </row>
    <row r="490" spans="1:10" x14ac:dyDescent="0.25">
      <c r="A490" s="77">
        <v>485</v>
      </c>
      <c r="B490" s="84"/>
      <c r="C490" s="84"/>
      <c r="D490" s="79"/>
      <c r="E490" s="105"/>
      <c r="F490" s="81"/>
      <c r="G490" s="100"/>
      <c r="H490" s="100"/>
      <c r="I490" s="101" t="str">
        <f t="shared" si="7"/>
        <v/>
      </c>
      <c r="J490" s="104"/>
    </row>
    <row r="491" spans="1:10" x14ac:dyDescent="0.25">
      <c r="A491" s="77">
        <v>486</v>
      </c>
      <c r="B491" s="84"/>
      <c r="C491" s="84"/>
      <c r="D491" s="79"/>
      <c r="E491" s="105"/>
      <c r="F491" s="81"/>
      <c r="G491" s="100"/>
      <c r="H491" s="100"/>
      <c r="I491" s="101" t="str">
        <f t="shared" si="7"/>
        <v/>
      </c>
      <c r="J491" s="104"/>
    </row>
    <row r="492" spans="1:10" x14ac:dyDescent="0.25">
      <c r="A492" s="77">
        <v>487</v>
      </c>
      <c r="B492" s="84"/>
      <c r="C492" s="84"/>
      <c r="D492" s="79"/>
      <c r="E492" s="105"/>
      <c r="F492" s="81"/>
      <c r="G492" s="100"/>
      <c r="H492" s="100"/>
      <c r="I492" s="101" t="str">
        <f t="shared" si="7"/>
        <v/>
      </c>
      <c r="J492" s="104"/>
    </row>
    <row r="493" spans="1:10" x14ac:dyDescent="0.25">
      <c r="A493" s="77">
        <v>488</v>
      </c>
      <c r="B493" s="84"/>
      <c r="C493" s="84"/>
      <c r="D493" s="79"/>
      <c r="E493" s="105"/>
      <c r="F493" s="81"/>
      <c r="G493" s="100"/>
      <c r="H493" s="100"/>
      <c r="I493" s="101" t="str">
        <f t="shared" si="7"/>
        <v/>
      </c>
      <c r="J493" s="104"/>
    </row>
    <row r="494" spans="1:10" x14ac:dyDescent="0.25">
      <c r="A494" s="77">
        <v>489</v>
      </c>
      <c r="B494" s="84"/>
      <c r="C494" s="84"/>
      <c r="D494" s="79"/>
      <c r="E494" s="105"/>
      <c r="F494" s="81"/>
      <c r="G494" s="100"/>
      <c r="H494" s="100"/>
      <c r="I494" s="101" t="str">
        <f t="shared" si="7"/>
        <v/>
      </c>
      <c r="J494" s="104"/>
    </row>
    <row r="495" spans="1:10" x14ac:dyDescent="0.25">
      <c r="A495" s="77">
        <v>490</v>
      </c>
      <c r="B495" s="84"/>
      <c r="C495" s="84"/>
      <c r="D495" s="79"/>
      <c r="E495" s="105"/>
      <c r="F495" s="81"/>
      <c r="G495" s="100"/>
      <c r="H495" s="100"/>
      <c r="I495" s="101" t="str">
        <f t="shared" si="7"/>
        <v/>
      </c>
      <c r="J495" s="104"/>
    </row>
    <row r="496" spans="1:10" x14ac:dyDescent="0.25">
      <c r="A496" s="77">
        <v>491</v>
      </c>
      <c r="B496" s="84"/>
      <c r="C496" s="84"/>
      <c r="D496" s="79"/>
      <c r="E496" s="105"/>
      <c r="F496" s="81"/>
      <c r="G496" s="100"/>
      <c r="H496" s="100"/>
      <c r="I496" s="101" t="str">
        <f t="shared" si="7"/>
        <v/>
      </c>
      <c r="J496" s="104"/>
    </row>
    <row r="497" spans="1:10" x14ac:dyDescent="0.25">
      <c r="A497" s="77">
        <v>492</v>
      </c>
      <c r="B497" s="84"/>
      <c r="C497" s="84"/>
      <c r="D497" s="79"/>
      <c r="E497" s="105"/>
      <c r="F497" s="81"/>
      <c r="G497" s="100"/>
      <c r="H497" s="100"/>
      <c r="I497" s="101" t="str">
        <f t="shared" si="7"/>
        <v/>
      </c>
      <c r="J497" s="104"/>
    </row>
    <row r="498" spans="1:10" x14ac:dyDescent="0.25">
      <c r="A498" s="77">
        <v>493</v>
      </c>
      <c r="B498" s="84"/>
      <c r="C498" s="84"/>
      <c r="D498" s="79"/>
      <c r="E498" s="105"/>
      <c r="F498" s="81"/>
      <c r="G498" s="100"/>
      <c r="H498" s="100"/>
      <c r="I498" s="101" t="str">
        <f t="shared" si="7"/>
        <v/>
      </c>
      <c r="J498" s="104"/>
    </row>
    <row r="499" spans="1:10" x14ac:dyDescent="0.25">
      <c r="A499" s="77">
        <v>494</v>
      </c>
      <c r="B499" s="84"/>
      <c r="C499" s="84"/>
      <c r="D499" s="79"/>
      <c r="E499" s="105"/>
      <c r="F499" s="81"/>
      <c r="G499" s="100"/>
      <c r="H499" s="100"/>
      <c r="I499" s="101" t="str">
        <f t="shared" si="7"/>
        <v/>
      </c>
      <c r="J499" s="104"/>
    </row>
    <row r="500" spans="1:10" x14ac:dyDescent="0.25">
      <c r="A500" s="77">
        <v>495</v>
      </c>
      <c r="B500" s="84"/>
      <c r="C500" s="84"/>
      <c r="D500" s="79"/>
      <c r="E500" s="105"/>
      <c r="F500" s="81"/>
      <c r="G500" s="100"/>
      <c r="H500" s="100"/>
      <c r="I500" s="101" t="str">
        <f t="shared" si="7"/>
        <v/>
      </c>
      <c r="J500" s="104"/>
    </row>
    <row r="501" spans="1:10" x14ac:dyDescent="0.25">
      <c r="A501" s="77">
        <v>496</v>
      </c>
      <c r="B501" s="84"/>
      <c r="C501" s="84"/>
      <c r="D501" s="79"/>
      <c r="E501" s="105"/>
      <c r="F501" s="81"/>
      <c r="G501" s="100"/>
      <c r="H501" s="100"/>
      <c r="I501" s="101" t="str">
        <f t="shared" si="7"/>
        <v/>
      </c>
      <c r="J501" s="104"/>
    </row>
    <row r="502" spans="1:10" x14ac:dyDescent="0.25">
      <c r="A502" s="77">
        <v>497</v>
      </c>
      <c r="B502" s="84"/>
      <c r="C502" s="84"/>
      <c r="D502" s="79"/>
      <c r="E502" s="105"/>
      <c r="F502" s="81"/>
      <c r="G502" s="100"/>
      <c r="H502" s="100"/>
      <c r="I502" s="101" t="str">
        <f t="shared" si="7"/>
        <v/>
      </c>
      <c r="J502" s="104"/>
    </row>
    <row r="503" spans="1:10" x14ac:dyDescent="0.25">
      <c r="A503" s="77">
        <v>498</v>
      </c>
      <c r="B503" s="84"/>
      <c r="C503" s="84"/>
      <c r="D503" s="79"/>
      <c r="E503" s="105"/>
      <c r="F503" s="81"/>
      <c r="G503" s="100"/>
      <c r="H503" s="100"/>
      <c r="I503" s="101" t="str">
        <f t="shared" si="7"/>
        <v/>
      </c>
      <c r="J503" s="104"/>
    </row>
    <row r="504" spans="1:10" x14ac:dyDescent="0.25">
      <c r="A504" s="77">
        <v>499</v>
      </c>
      <c r="B504" s="84"/>
      <c r="C504" s="84"/>
      <c r="D504" s="79"/>
      <c r="E504" s="105"/>
      <c r="F504" s="81"/>
      <c r="G504" s="100"/>
      <c r="H504" s="100"/>
      <c r="I504" s="101" t="str">
        <f t="shared" si="7"/>
        <v/>
      </c>
      <c r="J504" s="104"/>
    </row>
    <row r="505" spans="1:10" ht="15.75" thickBot="1" x14ac:dyDescent="0.3">
      <c r="A505" s="85">
        <v>500</v>
      </c>
      <c r="B505" s="86"/>
      <c r="C505" s="86"/>
      <c r="D505" s="106"/>
      <c r="E505" s="106"/>
      <c r="F505" s="88"/>
      <c r="G505" s="100"/>
      <c r="H505" s="100"/>
      <c r="I505" s="101" t="str">
        <f t="shared" ref="I505" si="8">IF($E505="","",IF(OR(($F505=0),($G505=0)),0,$F505/$G505*$H505))</f>
        <v/>
      </c>
      <c r="J505" s="107"/>
    </row>
    <row r="506" spans="1:10" ht="19.5" thickBot="1" x14ac:dyDescent="0.35">
      <c r="A506" s="91"/>
      <c r="B506" s="91"/>
      <c r="C506" s="91"/>
      <c r="D506" s="91"/>
      <c r="E506" s="108"/>
      <c r="F506" s="109"/>
      <c r="G506" s="462" t="s">
        <v>95</v>
      </c>
      <c r="H506" s="462"/>
      <c r="I506" s="92">
        <f>SUM(I6:I505)</f>
        <v>0</v>
      </c>
      <c r="J506" s="1"/>
    </row>
  </sheetData>
  <sheetProtection algorithmName="SHA-512" hashValue="i2a1InfJiDc1B7/uReYrQw7kLj6UHFFtsA4GPMG1UVDtcKQfq2SbpsvTEIVGcCJV7j0kg9+rG0WpvwQ6tWzHFw==" saltValue="uujypnqJa3iZMu/p5+Alxg==" spinCount="100000" sheet="1" objects="1" scenarios="1"/>
  <mergeCells count="5">
    <mergeCell ref="A1:J1"/>
    <mergeCell ref="A2:J2"/>
    <mergeCell ref="A3:A4"/>
    <mergeCell ref="F4:H4"/>
    <mergeCell ref="G506:H506"/>
  </mergeCells>
  <dataValidations count="3">
    <dataValidation allowBlank="1" showInputMessage="1" showErrorMessage="1" promptTitle="Salaire_technicien" sqref="E5">
      <formula1>0</formula1>
      <formula2>0</formula2>
    </dataValidation>
    <dataValidation type="decimal" operator="greaterThan" allowBlank="1" showInputMessage="1" showErrorMessage="1" sqref="F6:F505">
      <formula1>0</formula1>
      <formula2>0</formula2>
    </dataValidation>
    <dataValidation type="decimal" operator="greaterThan" allowBlank="1" showInputMessage="1" showErrorMessage="1" sqref="G1:H1506">
      <formula1>1</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1">
        <x14:dataValidation type="list" showInputMessage="1" showErrorMessage="1">
          <x14:formula1>
            <xm:f>Listes!$H$2:$H$4</xm:f>
          </x14:formula1>
          <x14:formula2>
            <xm:f>0</xm:f>
          </x14:formula2>
          <xm:sqref>E6:E505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AMJ506"/>
  <sheetViews>
    <sheetView zoomScaleNormal="100" workbookViewId="0">
      <selection activeCell="B6" sqref="B6"/>
    </sheetView>
  </sheetViews>
  <sheetFormatPr baseColWidth="10" defaultColWidth="9.140625" defaultRowHeight="15" x14ac:dyDescent="0.25"/>
  <cols>
    <col min="1" max="1" width="10.7109375" style="1" customWidth="1"/>
    <col min="2" max="2" width="42.85546875" style="1" customWidth="1"/>
    <col min="3" max="3" width="35" style="1" customWidth="1"/>
    <col min="4" max="4" width="15.7109375" style="1" customWidth="1"/>
    <col min="5" max="5" width="41.5703125" style="1" customWidth="1"/>
    <col min="6" max="6" width="45.5703125" style="1" customWidth="1"/>
    <col min="7" max="7" width="37" style="1" customWidth="1"/>
    <col min="8" max="8" width="15.5703125" style="1" customWidth="1"/>
    <col min="9" max="9" width="9.85546875" style="1" customWidth="1"/>
    <col min="10" max="10" width="8.85546875" style="1" customWidth="1"/>
    <col min="11" max="11" width="8" style="1" customWidth="1"/>
    <col min="12" max="12" width="15.7109375" style="1" customWidth="1"/>
    <col min="13" max="13" width="45.7109375" style="1" customWidth="1"/>
    <col min="14" max="1024" width="11.42578125" style="1"/>
  </cols>
  <sheetData>
    <row r="1" spans="1:13" ht="28.5" x14ac:dyDescent="0.25">
      <c r="A1" s="449" t="s">
        <v>73</v>
      </c>
      <c r="B1" s="449"/>
      <c r="C1" s="449"/>
      <c r="D1" s="449"/>
      <c r="E1" s="449"/>
      <c r="F1" s="449"/>
      <c r="G1" s="449"/>
      <c r="H1" s="449"/>
      <c r="I1" s="449"/>
      <c r="J1" s="449"/>
      <c r="K1" s="449"/>
      <c r="L1" s="449"/>
      <c r="M1" s="449"/>
    </row>
    <row r="2" spans="1:13" ht="74.25" customHeight="1" x14ac:dyDescent="0.25">
      <c r="A2" s="463" t="s">
        <v>111</v>
      </c>
      <c r="B2" s="463"/>
      <c r="C2" s="463"/>
      <c r="D2" s="463"/>
      <c r="E2" s="463"/>
      <c r="F2" s="463"/>
      <c r="G2" s="463"/>
      <c r="H2" s="463"/>
      <c r="I2" s="463"/>
      <c r="J2" s="463"/>
      <c r="K2" s="463"/>
      <c r="L2" s="463"/>
      <c r="M2" s="463"/>
    </row>
    <row r="3" spans="1:13" ht="30" customHeight="1" x14ac:dyDescent="0.25">
      <c r="A3" s="451" t="s">
        <v>74</v>
      </c>
      <c r="B3" s="61" t="s">
        <v>97</v>
      </c>
      <c r="C3" s="61" t="s">
        <v>112</v>
      </c>
      <c r="D3" s="61" t="s">
        <v>113</v>
      </c>
      <c r="E3" s="61" t="s">
        <v>114</v>
      </c>
      <c r="F3" s="61" t="s">
        <v>78</v>
      </c>
      <c r="G3" s="61" t="s">
        <v>115</v>
      </c>
      <c r="H3" s="61" t="s">
        <v>116</v>
      </c>
      <c r="I3" s="464" t="s">
        <v>117</v>
      </c>
      <c r="J3" s="464"/>
      <c r="K3" s="464"/>
      <c r="L3" s="61" t="s">
        <v>103</v>
      </c>
      <c r="M3" s="62" t="s">
        <v>82</v>
      </c>
    </row>
    <row r="4" spans="1:13" ht="30" customHeight="1" x14ac:dyDescent="0.25">
      <c r="A4" s="451"/>
      <c r="B4" s="94" t="s">
        <v>118</v>
      </c>
      <c r="C4" s="94" t="s">
        <v>119</v>
      </c>
      <c r="D4" s="461" t="s">
        <v>120</v>
      </c>
      <c r="E4" s="461"/>
      <c r="F4" s="94" t="s">
        <v>107</v>
      </c>
      <c r="G4" s="94" t="s">
        <v>121</v>
      </c>
      <c r="H4" s="95"/>
      <c r="I4" s="461" t="s">
        <v>122</v>
      </c>
      <c r="J4" s="461"/>
      <c r="K4" s="461"/>
      <c r="L4" s="94" t="s">
        <v>123</v>
      </c>
      <c r="M4" s="96" t="s">
        <v>89</v>
      </c>
    </row>
    <row r="5" spans="1:13" ht="20.100000000000001" customHeight="1" x14ac:dyDescent="0.25">
      <c r="A5" s="65" t="s">
        <v>90</v>
      </c>
      <c r="B5" s="66" t="s">
        <v>124</v>
      </c>
      <c r="C5" s="66" t="s">
        <v>125</v>
      </c>
      <c r="D5" s="66" t="s">
        <v>126</v>
      </c>
      <c r="E5" s="66">
        <v>24</v>
      </c>
      <c r="F5" s="66" t="s">
        <v>127</v>
      </c>
      <c r="G5" s="66">
        <v>1</v>
      </c>
      <c r="H5" s="66" t="s">
        <v>128</v>
      </c>
      <c r="I5" s="67">
        <v>11.231999999999999</v>
      </c>
      <c r="J5" s="67"/>
      <c r="K5" s="67"/>
      <c r="L5" s="69">
        <v>44.93</v>
      </c>
      <c r="M5" s="70"/>
    </row>
    <row r="6" spans="1:13" ht="20.100000000000001" customHeight="1" x14ac:dyDescent="0.25">
      <c r="A6" s="71">
        <v>1</v>
      </c>
      <c r="B6" s="110"/>
      <c r="C6" s="111"/>
      <c r="D6" s="111"/>
      <c r="E6" s="112"/>
      <c r="F6" s="113" t="str">
        <f t="shared" ref="F6:F69" si="0">IF(C6="Frais de déplacement Voitures","Frais de déplacement (barèmes kilométriques) ","")</f>
        <v/>
      </c>
      <c r="G6" s="114" t="str">
        <f t="shared" ref="G6:G69" si="1">IF(C6="Frais de déplacement Voitures","1","")</f>
        <v/>
      </c>
      <c r="H6" s="115" t="str">
        <f t="shared" ref="H6:H69" si="2">IF(C6="Frais de déplacement Voitures","kilomètres","")</f>
        <v/>
      </c>
      <c r="I6" s="116" t="str">
        <f>IF(E6="","",IF(E6&lt;=Listes!$K$2,Barèmes!E6*VLOOKUP(Barèmes!D6,Listes!$J$3:$N$9,2,FALSE),IF(E6&gt;Listes!$N$2,Barèmes!E6*VLOOKUP(Barèmes!D6,Listes!$J$3:$N$9,5,FALSE),Barèmes!E6*VLOOKUP(Barèmes!D6,Listes!$J$3:$N$9,3,FALSE)+VLOOKUP(Barèmes!D6,Listes!$J$3:$N$9,4,FALSE))))</f>
        <v/>
      </c>
      <c r="J6" s="116"/>
      <c r="K6" s="116"/>
      <c r="L6" s="115" t="str">
        <f t="shared" ref="L6:L69" si="3">I6</f>
        <v/>
      </c>
      <c r="M6" s="117"/>
    </row>
    <row r="7" spans="1:13" ht="20.100000000000001" customHeight="1" x14ac:dyDescent="0.25">
      <c r="A7" s="77">
        <v>2</v>
      </c>
      <c r="B7" s="110"/>
      <c r="C7" s="111"/>
      <c r="D7" s="111"/>
      <c r="E7" s="112"/>
      <c r="F7" s="113" t="str">
        <f t="shared" si="0"/>
        <v/>
      </c>
      <c r="G7" s="114" t="str">
        <f t="shared" si="1"/>
        <v/>
      </c>
      <c r="H7" s="115" t="str">
        <f t="shared" si="2"/>
        <v/>
      </c>
      <c r="I7" s="116" t="str">
        <f>IF(E7="","",IF(E7&lt;=Listes!$K$2,Barèmes!E7*VLOOKUP(Barèmes!D7,Listes!$J$3:$N$9,2,FALSE),IF(E7&gt;Listes!$N$2,Barèmes!E7*VLOOKUP(Barèmes!D7,Listes!$J$3:$N$9,5,FALSE),Barèmes!E7*VLOOKUP(Barèmes!D7,Listes!$J$3:$N$9,3,FALSE)+VLOOKUP(Barèmes!D7,Listes!$J$3:$N$9,4,FALSE))))</f>
        <v/>
      </c>
      <c r="J7" s="116"/>
      <c r="K7" s="116"/>
      <c r="L7" s="115" t="str">
        <f t="shared" si="3"/>
        <v/>
      </c>
      <c r="M7" s="118"/>
    </row>
    <row r="8" spans="1:13" ht="20.100000000000001" customHeight="1" x14ac:dyDescent="0.25">
      <c r="A8" s="77">
        <v>3</v>
      </c>
      <c r="B8" s="110"/>
      <c r="C8" s="111"/>
      <c r="D8" s="111"/>
      <c r="E8" s="112"/>
      <c r="F8" s="113" t="str">
        <f t="shared" si="0"/>
        <v/>
      </c>
      <c r="G8" s="114" t="str">
        <f t="shared" si="1"/>
        <v/>
      </c>
      <c r="H8" s="115" t="str">
        <f t="shared" si="2"/>
        <v/>
      </c>
      <c r="I8" s="116" t="str">
        <f>IF(E8="","",IF(E8&lt;=Listes!$K$2,Barèmes!E8*VLOOKUP(Barèmes!D8,Listes!$J$3:$N$9,2,FALSE),IF(E8&gt;Listes!$N$2,Barèmes!E8*VLOOKUP(Barèmes!D8,Listes!$J$3:$N$9,5,FALSE),Barèmes!E8*VLOOKUP(Barèmes!D8,Listes!$J$3:$N$9,3,FALSE)+VLOOKUP(Barèmes!D8,Listes!$J$3:$N$9,4,FALSE))))</f>
        <v/>
      </c>
      <c r="J8" s="116"/>
      <c r="K8" s="116"/>
      <c r="L8" s="115" t="str">
        <f t="shared" si="3"/>
        <v/>
      </c>
      <c r="M8" s="118"/>
    </row>
    <row r="9" spans="1:13" ht="20.100000000000001" customHeight="1" x14ac:dyDescent="0.25">
      <c r="A9" s="77">
        <v>4</v>
      </c>
      <c r="B9" s="112"/>
      <c r="C9" s="111"/>
      <c r="D9" s="111"/>
      <c r="E9" s="112"/>
      <c r="F9" s="113" t="str">
        <f t="shared" si="0"/>
        <v/>
      </c>
      <c r="G9" s="114" t="str">
        <f t="shared" si="1"/>
        <v/>
      </c>
      <c r="H9" s="115" t="str">
        <f t="shared" si="2"/>
        <v/>
      </c>
      <c r="I9" s="116" t="str">
        <f>IF(E9="","",IF(E9&lt;=Listes!$K$2,Barèmes!E9*VLOOKUP(Barèmes!D9,Listes!$J$3:$N$9,2,FALSE),IF(E9&gt;Listes!$N$2,Barèmes!E9*VLOOKUP(Barèmes!D9,Listes!$J$3:$N$9,5,FALSE),Barèmes!E9*VLOOKUP(Barèmes!D9,Listes!$J$3:$N$9,3,FALSE)+VLOOKUP(Barèmes!D9,Listes!$J$3:$N$9,4,FALSE))))</f>
        <v/>
      </c>
      <c r="J9" s="116"/>
      <c r="K9" s="116"/>
      <c r="L9" s="115" t="str">
        <f t="shared" si="3"/>
        <v/>
      </c>
      <c r="M9" s="118"/>
    </row>
    <row r="10" spans="1:13" ht="20.100000000000001" customHeight="1" x14ac:dyDescent="0.25">
      <c r="A10" s="77">
        <v>5</v>
      </c>
      <c r="B10" s="112"/>
      <c r="C10" s="111"/>
      <c r="D10" s="111"/>
      <c r="E10" s="112"/>
      <c r="F10" s="113" t="str">
        <f t="shared" si="0"/>
        <v/>
      </c>
      <c r="G10" s="114" t="str">
        <f t="shared" si="1"/>
        <v/>
      </c>
      <c r="H10" s="115" t="str">
        <f t="shared" si="2"/>
        <v/>
      </c>
      <c r="I10" s="116" t="str">
        <f>IF(E10="","",IF(E10&lt;=Listes!$K$2,Barèmes!E10*VLOOKUP(Barèmes!D10,Listes!$J$3:$N$9,2,FALSE),IF(E10&gt;Listes!$N$2,Barèmes!E10*VLOOKUP(Barèmes!D10,Listes!$J$3:$N$9,5,FALSE),Barèmes!E10*VLOOKUP(Barèmes!D10,Listes!$J$3:$N$9,3,FALSE)+VLOOKUP(Barèmes!D10,Listes!$J$3:$N$9,4,FALSE))))</f>
        <v/>
      </c>
      <c r="J10" s="116"/>
      <c r="K10" s="116"/>
      <c r="L10" s="115" t="str">
        <f t="shared" si="3"/>
        <v/>
      </c>
      <c r="M10" s="118"/>
    </row>
    <row r="11" spans="1:13" ht="20.100000000000001" customHeight="1" x14ac:dyDescent="0.25">
      <c r="A11" s="77">
        <v>6</v>
      </c>
      <c r="B11" s="112"/>
      <c r="C11" s="111"/>
      <c r="D11" s="111"/>
      <c r="E11" s="112"/>
      <c r="F11" s="113" t="str">
        <f t="shared" si="0"/>
        <v/>
      </c>
      <c r="G11" s="114" t="str">
        <f t="shared" si="1"/>
        <v/>
      </c>
      <c r="H11" s="115" t="str">
        <f t="shared" si="2"/>
        <v/>
      </c>
      <c r="I11" s="116" t="str">
        <f>IF(E11="","",IF(E11&lt;=Listes!$K$2,Barèmes!E11*VLOOKUP(Barèmes!D11,Listes!$J$3:$N$9,2,FALSE),IF(E11&gt;Listes!$N$2,Barèmes!E11*VLOOKUP(Barèmes!D11,Listes!$J$3:$N$9,5,FALSE),Barèmes!E11*VLOOKUP(Barèmes!D11,Listes!$J$3:$N$9,3,FALSE)+VLOOKUP(Barèmes!D11,Listes!$J$3:$N$9,4,FALSE))))</f>
        <v/>
      </c>
      <c r="J11" s="116"/>
      <c r="K11" s="116"/>
      <c r="L11" s="115" t="str">
        <f t="shared" si="3"/>
        <v/>
      </c>
      <c r="M11" s="118"/>
    </row>
    <row r="12" spans="1:13" ht="20.100000000000001" customHeight="1" x14ac:dyDescent="0.25">
      <c r="A12" s="77">
        <v>7</v>
      </c>
      <c r="B12" s="112"/>
      <c r="C12" s="111"/>
      <c r="D12" s="111"/>
      <c r="E12" s="112"/>
      <c r="F12" s="113" t="str">
        <f t="shared" si="0"/>
        <v/>
      </c>
      <c r="G12" s="114" t="str">
        <f t="shared" si="1"/>
        <v/>
      </c>
      <c r="H12" s="115" t="str">
        <f t="shared" si="2"/>
        <v/>
      </c>
      <c r="I12" s="116" t="str">
        <f>IF(E12="","",IF(E12&lt;=Listes!$K$2,Barèmes!E12*VLOOKUP(Barèmes!D12,Listes!$J$3:$N$9,2,FALSE),IF(E12&gt;Listes!$N$2,Barèmes!E12*VLOOKUP(Barèmes!D12,Listes!$J$3:$N$9,5,FALSE),Barèmes!E12*VLOOKUP(Barèmes!D12,Listes!$J$3:$N$9,3,FALSE)+VLOOKUP(Barèmes!D12,Listes!$J$3:$N$9,4,FALSE))))</f>
        <v/>
      </c>
      <c r="J12" s="116"/>
      <c r="K12" s="116"/>
      <c r="L12" s="115" t="str">
        <f t="shared" si="3"/>
        <v/>
      </c>
      <c r="M12" s="118"/>
    </row>
    <row r="13" spans="1:13" ht="20.100000000000001" customHeight="1" x14ac:dyDescent="0.25">
      <c r="A13" s="77">
        <v>8</v>
      </c>
      <c r="B13" s="112"/>
      <c r="C13" s="111"/>
      <c r="D13" s="111"/>
      <c r="E13" s="112"/>
      <c r="F13" s="113" t="str">
        <f t="shared" si="0"/>
        <v/>
      </c>
      <c r="G13" s="114" t="str">
        <f t="shared" si="1"/>
        <v/>
      </c>
      <c r="H13" s="115" t="str">
        <f t="shared" si="2"/>
        <v/>
      </c>
      <c r="I13" s="116" t="str">
        <f>IF(E13="","",IF(E13&lt;=Listes!$K$2,Barèmes!E13*VLOOKUP(Barèmes!D13,Listes!$J$3:$N$9,2,FALSE),IF(E13&gt;Listes!$N$2,Barèmes!E13*VLOOKUP(Barèmes!D13,Listes!$J$3:$N$9,5,FALSE),Barèmes!E13*VLOOKUP(Barèmes!D13,Listes!$J$3:$N$9,3,FALSE)+VLOOKUP(Barèmes!D13,Listes!$J$3:$N$9,4,FALSE))))</f>
        <v/>
      </c>
      <c r="J13" s="116"/>
      <c r="K13" s="116"/>
      <c r="L13" s="115" t="str">
        <f t="shared" si="3"/>
        <v/>
      </c>
      <c r="M13" s="118"/>
    </row>
    <row r="14" spans="1:13" ht="20.100000000000001" customHeight="1" x14ac:dyDescent="0.25">
      <c r="A14" s="77">
        <v>9</v>
      </c>
      <c r="B14" s="112"/>
      <c r="C14" s="111"/>
      <c r="D14" s="111"/>
      <c r="E14" s="112"/>
      <c r="F14" s="113" t="str">
        <f t="shared" si="0"/>
        <v/>
      </c>
      <c r="G14" s="114" t="str">
        <f t="shared" si="1"/>
        <v/>
      </c>
      <c r="H14" s="115" t="str">
        <f t="shared" si="2"/>
        <v/>
      </c>
      <c r="I14" s="116" t="str">
        <f>IF(E14="","",IF(E14&lt;=Listes!$K$2,Barèmes!E14*VLOOKUP(Barèmes!D14,Listes!$J$3:$N$9,2,FALSE),IF(E14&gt;Listes!$N$2,Barèmes!E14*VLOOKUP(Barèmes!D14,Listes!$J$3:$N$9,5,FALSE),Barèmes!E14*VLOOKUP(Barèmes!D14,Listes!$J$3:$N$9,3,FALSE)+VLOOKUP(Barèmes!D14,Listes!$J$3:$N$9,4,FALSE))))</f>
        <v/>
      </c>
      <c r="J14" s="116"/>
      <c r="K14" s="116"/>
      <c r="L14" s="115" t="str">
        <f t="shared" si="3"/>
        <v/>
      </c>
      <c r="M14" s="118"/>
    </row>
    <row r="15" spans="1:13" ht="20.100000000000001" customHeight="1" x14ac:dyDescent="0.25">
      <c r="A15" s="77">
        <v>10</v>
      </c>
      <c r="B15" s="112"/>
      <c r="C15" s="111"/>
      <c r="D15" s="111"/>
      <c r="E15" s="112"/>
      <c r="F15" s="113" t="str">
        <f t="shared" si="0"/>
        <v/>
      </c>
      <c r="G15" s="114" t="str">
        <f t="shared" si="1"/>
        <v/>
      </c>
      <c r="H15" s="115" t="str">
        <f t="shared" si="2"/>
        <v/>
      </c>
      <c r="I15" s="116" t="str">
        <f>IF(E15="","",IF(E15&lt;=Listes!$K$2,Barèmes!E15*VLOOKUP(Barèmes!D15,Listes!$J$3:$N$9,2,FALSE),IF(E15&gt;Listes!$N$2,Barèmes!E15*VLOOKUP(Barèmes!D15,Listes!$J$3:$N$9,5,FALSE),Barèmes!E15*VLOOKUP(Barèmes!D15,Listes!$J$3:$N$9,3,FALSE)+VLOOKUP(Barèmes!D15,Listes!$J$3:$N$9,4,FALSE))))</f>
        <v/>
      </c>
      <c r="J15" s="116"/>
      <c r="K15" s="116"/>
      <c r="L15" s="115" t="str">
        <f t="shared" si="3"/>
        <v/>
      </c>
      <c r="M15" s="118"/>
    </row>
    <row r="16" spans="1:13" ht="20.100000000000001" customHeight="1" x14ac:dyDescent="0.25">
      <c r="A16" s="77">
        <v>11</v>
      </c>
      <c r="B16" s="112"/>
      <c r="C16" s="111"/>
      <c r="D16" s="111"/>
      <c r="E16" s="112"/>
      <c r="F16" s="113" t="str">
        <f t="shared" si="0"/>
        <v/>
      </c>
      <c r="G16" s="114" t="str">
        <f t="shared" si="1"/>
        <v/>
      </c>
      <c r="H16" s="115" t="str">
        <f t="shared" si="2"/>
        <v/>
      </c>
      <c r="I16" s="116" t="str">
        <f>IF(E16="","",IF(E16&lt;=Listes!$K$2,Barèmes!E16*VLOOKUP(Barèmes!D16,Listes!$J$3:$N$9,2,FALSE),IF(E16&gt;Listes!$N$2,Barèmes!E16*VLOOKUP(Barèmes!D16,Listes!$J$3:$N$9,5,FALSE),Barèmes!E16*VLOOKUP(Barèmes!D16,Listes!$J$3:$N$9,3,FALSE)+VLOOKUP(Barèmes!D16,Listes!$J$3:$N$9,4,FALSE))))</f>
        <v/>
      </c>
      <c r="J16" s="116"/>
      <c r="K16" s="116"/>
      <c r="L16" s="115" t="str">
        <f t="shared" si="3"/>
        <v/>
      </c>
      <c r="M16" s="118"/>
    </row>
    <row r="17" spans="1:13" ht="20.100000000000001" customHeight="1" x14ac:dyDescent="0.25">
      <c r="A17" s="77">
        <v>12</v>
      </c>
      <c r="B17" s="112"/>
      <c r="C17" s="111"/>
      <c r="D17" s="111"/>
      <c r="E17" s="112"/>
      <c r="F17" s="113" t="str">
        <f t="shared" si="0"/>
        <v/>
      </c>
      <c r="G17" s="114" t="str">
        <f t="shared" si="1"/>
        <v/>
      </c>
      <c r="H17" s="115" t="str">
        <f t="shared" si="2"/>
        <v/>
      </c>
      <c r="I17" s="116" t="str">
        <f>IF(E17="","",IF(E17&lt;=Listes!$K$2,Barèmes!E17*VLOOKUP(Barèmes!D17,Listes!$J$3:$N$9,2,FALSE),IF(E17&gt;Listes!$N$2,Barèmes!E17*VLOOKUP(Barèmes!D17,Listes!$J$3:$N$9,5,FALSE),Barèmes!E17*VLOOKUP(Barèmes!D17,Listes!$J$3:$N$9,3,FALSE)+VLOOKUP(Barèmes!D17,Listes!$J$3:$N$9,4,FALSE))))</f>
        <v/>
      </c>
      <c r="J17" s="116"/>
      <c r="K17" s="116"/>
      <c r="L17" s="115" t="str">
        <f t="shared" si="3"/>
        <v/>
      </c>
      <c r="M17" s="118"/>
    </row>
    <row r="18" spans="1:13" ht="20.100000000000001" customHeight="1" x14ac:dyDescent="0.25">
      <c r="A18" s="77">
        <v>13</v>
      </c>
      <c r="B18" s="112"/>
      <c r="C18" s="111"/>
      <c r="D18" s="111"/>
      <c r="E18" s="112"/>
      <c r="F18" s="113" t="str">
        <f t="shared" si="0"/>
        <v/>
      </c>
      <c r="G18" s="114" t="str">
        <f t="shared" si="1"/>
        <v/>
      </c>
      <c r="H18" s="115" t="str">
        <f t="shared" si="2"/>
        <v/>
      </c>
      <c r="I18" s="116" t="str">
        <f>IF(E18="","",IF(E18&lt;=Listes!$K$2,Barèmes!E18*VLOOKUP(Barèmes!D18,Listes!$J$3:$N$9,2,FALSE),IF(E18&gt;Listes!$N$2,Barèmes!E18*VLOOKUP(Barèmes!D18,Listes!$J$3:$N$9,5,FALSE),Barèmes!E18*VLOOKUP(Barèmes!D18,Listes!$J$3:$N$9,3,FALSE)+VLOOKUP(Barèmes!D18,Listes!$J$3:$N$9,4,FALSE))))</f>
        <v/>
      </c>
      <c r="J18" s="116"/>
      <c r="K18" s="116"/>
      <c r="L18" s="115" t="str">
        <f t="shared" si="3"/>
        <v/>
      </c>
      <c r="M18" s="118"/>
    </row>
    <row r="19" spans="1:13" ht="20.100000000000001" customHeight="1" x14ac:dyDescent="0.25">
      <c r="A19" s="77">
        <v>14</v>
      </c>
      <c r="B19" s="112"/>
      <c r="C19" s="111"/>
      <c r="D19" s="111"/>
      <c r="E19" s="112"/>
      <c r="F19" s="113" t="str">
        <f t="shared" si="0"/>
        <v/>
      </c>
      <c r="G19" s="114" t="str">
        <f t="shared" si="1"/>
        <v/>
      </c>
      <c r="H19" s="115" t="str">
        <f t="shared" si="2"/>
        <v/>
      </c>
      <c r="I19" s="116" t="str">
        <f>IF(E19="","",IF(E19&lt;=Listes!$K$2,Barèmes!E19*VLOOKUP(Barèmes!D19,Listes!$J$3:$N$9,2,FALSE),IF(E19&gt;Listes!$N$2,Barèmes!E19*VLOOKUP(Barèmes!D19,Listes!$J$3:$N$9,5,FALSE),Barèmes!E19*VLOOKUP(Barèmes!D19,Listes!$J$3:$N$9,3,FALSE)+VLOOKUP(Barèmes!D19,Listes!$J$3:$N$9,4,FALSE))))</f>
        <v/>
      </c>
      <c r="J19" s="116"/>
      <c r="K19" s="116"/>
      <c r="L19" s="115" t="str">
        <f t="shared" si="3"/>
        <v/>
      </c>
      <c r="M19" s="118"/>
    </row>
    <row r="20" spans="1:13" ht="20.100000000000001" customHeight="1" x14ac:dyDescent="0.25">
      <c r="A20" s="77">
        <v>15</v>
      </c>
      <c r="B20" s="112"/>
      <c r="C20" s="111"/>
      <c r="D20" s="111"/>
      <c r="E20" s="112"/>
      <c r="F20" s="113" t="str">
        <f t="shared" si="0"/>
        <v/>
      </c>
      <c r="G20" s="114" t="str">
        <f t="shared" si="1"/>
        <v/>
      </c>
      <c r="H20" s="115" t="str">
        <f t="shared" si="2"/>
        <v/>
      </c>
      <c r="I20" s="116" t="str">
        <f>IF(E20="","",IF(E20&lt;=Listes!$K$2,Barèmes!E20*VLOOKUP(Barèmes!D20,Listes!$J$3:$N$9,2,FALSE),IF(E20&gt;Listes!$N$2,Barèmes!E20*VLOOKUP(Barèmes!D20,Listes!$J$3:$N$9,5,FALSE),Barèmes!E20*VLOOKUP(Barèmes!D20,Listes!$J$3:$N$9,3,FALSE)+VLOOKUP(Barèmes!D20,Listes!$J$3:$N$9,4,FALSE))))</f>
        <v/>
      </c>
      <c r="J20" s="116"/>
      <c r="K20" s="116"/>
      <c r="L20" s="115" t="str">
        <f t="shared" si="3"/>
        <v/>
      </c>
      <c r="M20" s="118"/>
    </row>
    <row r="21" spans="1:13" ht="20.100000000000001" customHeight="1" x14ac:dyDescent="0.25">
      <c r="A21" s="77">
        <v>16</v>
      </c>
      <c r="B21" s="112"/>
      <c r="C21" s="111"/>
      <c r="D21" s="111"/>
      <c r="E21" s="112"/>
      <c r="F21" s="113" t="str">
        <f t="shared" si="0"/>
        <v/>
      </c>
      <c r="G21" s="114" t="str">
        <f t="shared" si="1"/>
        <v/>
      </c>
      <c r="H21" s="115" t="str">
        <f t="shared" si="2"/>
        <v/>
      </c>
      <c r="I21" s="116" t="str">
        <f>IF(E21="","",IF(E21&lt;=Listes!$K$2,Barèmes!E21*VLOOKUP(Barèmes!D21,Listes!$J$3:$N$9,2,FALSE),IF(E21&gt;Listes!$N$2,Barèmes!E21*VLOOKUP(Barèmes!D21,Listes!$J$3:$N$9,5,FALSE),Barèmes!E21*VLOOKUP(Barèmes!D21,Listes!$J$3:$N$9,3,FALSE)+VLOOKUP(Barèmes!D21,Listes!$J$3:$N$9,4,FALSE))))</f>
        <v/>
      </c>
      <c r="J21" s="116"/>
      <c r="K21" s="116"/>
      <c r="L21" s="115" t="str">
        <f t="shared" si="3"/>
        <v/>
      </c>
      <c r="M21" s="118"/>
    </row>
    <row r="22" spans="1:13" ht="20.100000000000001" customHeight="1" x14ac:dyDescent="0.25">
      <c r="A22" s="77">
        <v>17</v>
      </c>
      <c r="B22" s="112"/>
      <c r="C22" s="111"/>
      <c r="D22" s="111"/>
      <c r="E22" s="112"/>
      <c r="F22" s="113" t="str">
        <f t="shared" si="0"/>
        <v/>
      </c>
      <c r="G22" s="114" t="str">
        <f t="shared" si="1"/>
        <v/>
      </c>
      <c r="H22" s="115" t="str">
        <f t="shared" si="2"/>
        <v/>
      </c>
      <c r="I22" s="116" t="str">
        <f>IF(E22="","",IF(E22&lt;=Listes!$K$2,Barèmes!E22*VLOOKUP(Barèmes!D22,Listes!$J$3:$N$9,2,FALSE),IF(E22&gt;Listes!$N$2,Barèmes!E22*VLOOKUP(Barèmes!D22,Listes!$J$3:$N$9,5,FALSE),Barèmes!E22*VLOOKUP(Barèmes!D22,Listes!$J$3:$N$9,3,FALSE)+VLOOKUP(Barèmes!D22,Listes!$J$3:$N$9,4,FALSE))))</f>
        <v/>
      </c>
      <c r="J22" s="116"/>
      <c r="K22" s="116"/>
      <c r="L22" s="115" t="str">
        <f t="shared" si="3"/>
        <v/>
      </c>
      <c r="M22" s="118"/>
    </row>
    <row r="23" spans="1:13" ht="20.100000000000001" customHeight="1" x14ac:dyDescent="0.25">
      <c r="A23" s="77">
        <v>18</v>
      </c>
      <c r="B23" s="112"/>
      <c r="C23" s="111"/>
      <c r="D23" s="111"/>
      <c r="E23" s="112"/>
      <c r="F23" s="113" t="str">
        <f t="shared" si="0"/>
        <v/>
      </c>
      <c r="G23" s="114" t="str">
        <f t="shared" si="1"/>
        <v/>
      </c>
      <c r="H23" s="115" t="str">
        <f t="shared" si="2"/>
        <v/>
      </c>
      <c r="I23" s="116" t="str">
        <f>IF(E23="","",IF(E23&lt;=Listes!$K$2,Barèmes!E23*VLOOKUP(Barèmes!D23,Listes!$J$3:$N$9,2,FALSE),IF(E23&gt;Listes!$N$2,Barèmes!E23*VLOOKUP(Barèmes!D23,Listes!$J$3:$N$9,5,FALSE),Barèmes!E23*VLOOKUP(Barèmes!D23,Listes!$J$3:$N$9,3,FALSE)+VLOOKUP(Barèmes!D23,Listes!$J$3:$N$9,4,FALSE))))</f>
        <v/>
      </c>
      <c r="J23" s="116"/>
      <c r="K23" s="116"/>
      <c r="L23" s="115" t="str">
        <f t="shared" si="3"/>
        <v/>
      </c>
      <c r="M23" s="118"/>
    </row>
    <row r="24" spans="1:13" ht="20.100000000000001" customHeight="1" x14ac:dyDescent="0.25">
      <c r="A24" s="77">
        <v>19</v>
      </c>
      <c r="B24" s="112"/>
      <c r="C24" s="111"/>
      <c r="D24" s="111"/>
      <c r="E24" s="112"/>
      <c r="F24" s="113" t="str">
        <f t="shared" si="0"/>
        <v/>
      </c>
      <c r="G24" s="114" t="str">
        <f t="shared" si="1"/>
        <v/>
      </c>
      <c r="H24" s="115" t="str">
        <f t="shared" si="2"/>
        <v/>
      </c>
      <c r="I24" s="116" t="str">
        <f>IF(E24="","",IF(E24&lt;=Listes!$K$2,Barèmes!E24*VLOOKUP(Barèmes!D24,Listes!$J$3:$N$9,2,FALSE),IF(E24&gt;Listes!$N$2,Barèmes!E24*VLOOKUP(Barèmes!D24,Listes!$J$3:$N$9,5,FALSE),Barèmes!E24*VLOOKUP(Barèmes!D24,Listes!$J$3:$N$9,3,FALSE)+VLOOKUP(Barèmes!D24,Listes!$J$3:$N$9,4,FALSE))))</f>
        <v/>
      </c>
      <c r="J24" s="116"/>
      <c r="K24" s="116"/>
      <c r="L24" s="115" t="str">
        <f t="shared" si="3"/>
        <v/>
      </c>
      <c r="M24" s="118"/>
    </row>
    <row r="25" spans="1:13" ht="20.100000000000001" customHeight="1" x14ac:dyDescent="0.25">
      <c r="A25" s="77">
        <v>20</v>
      </c>
      <c r="B25" s="112"/>
      <c r="C25" s="111"/>
      <c r="D25" s="111"/>
      <c r="E25" s="112"/>
      <c r="F25" s="113" t="str">
        <f t="shared" si="0"/>
        <v/>
      </c>
      <c r="G25" s="114" t="str">
        <f t="shared" si="1"/>
        <v/>
      </c>
      <c r="H25" s="115" t="str">
        <f t="shared" si="2"/>
        <v/>
      </c>
      <c r="I25" s="116" t="str">
        <f>IF(E25="","",IF(E25&lt;=Listes!$K$2,Barèmes!E25*VLOOKUP(Barèmes!D25,Listes!$J$3:$N$9,2,FALSE),IF(E25&gt;Listes!$N$2,Barèmes!E25*VLOOKUP(Barèmes!D25,Listes!$J$3:$N$9,5,FALSE),Barèmes!E25*VLOOKUP(Barèmes!D25,Listes!$J$3:$N$9,3,FALSE)+VLOOKUP(Barèmes!D25,Listes!$J$3:$N$9,4,FALSE))))</f>
        <v/>
      </c>
      <c r="J25" s="116"/>
      <c r="K25" s="116"/>
      <c r="L25" s="115" t="str">
        <f t="shared" si="3"/>
        <v/>
      </c>
      <c r="M25" s="118"/>
    </row>
    <row r="26" spans="1:13" ht="20.100000000000001" customHeight="1" x14ac:dyDescent="0.25">
      <c r="A26" s="77">
        <v>21</v>
      </c>
      <c r="B26" s="112"/>
      <c r="C26" s="111"/>
      <c r="D26" s="111"/>
      <c r="E26" s="112"/>
      <c r="F26" s="113" t="str">
        <f t="shared" si="0"/>
        <v/>
      </c>
      <c r="G26" s="114" t="str">
        <f t="shared" si="1"/>
        <v/>
      </c>
      <c r="H26" s="115" t="str">
        <f t="shared" si="2"/>
        <v/>
      </c>
      <c r="I26" s="116" t="str">
        <f>IF(E26="","",IF(E26&lt;=Listes!$K$2,Barèmes!E26*VLOOKUP(Barèmes!D26,Listes!$J$3:$N$9,2,FALSE),IF(E26&gt;Listes!$N$2,Barèmes!E26*VLOOKUP(Barèmes!D26,Listes!$J$3:$N$9,5,FALSE),Barèmes!E26*VLOOKUP(Barèmes!D26,Listes!$J$3:$N$9,3,FALSE)+VLOOKUP(Barèmes!D26,Listes!$J$3:$N$9,4,FALSE))))</f>
        <v/>
      </c>
      <c r="J26" s="116"/>
      <c r="K26" s="116"/>
      <c r="L26" s="115" t="str">
        <f t="shared" si="3"/>
        <v/>
      </c>
      <c r="M26" s="118"/>
    </row>
    <row r="27" spans="1:13" ht="20.100000000000001" customHeight="1" x14ac:dyDescent="0.25">
      <c r="A27" s="77">
        <v>22</v>
      </c>
      <c r="B27" s="112"/>
      <c r="C27" s="111"/>
      <c r="D27" s="111"/>
      <c r="E27" s="112"/>
      <c r="F27" s="113" t="str">
        <f t="shared" si="0"/>
        <v/>
      </c>
      <c r="G27" s="114" t="str">
        <f t="shared" si="1"/>
        <v/>
      </c>
      <c r="H27" s="115" t="str">
        <f t="shared" si="2"/>
        <v/>
      </c>
      <c r="I27" s="116" t="str">
        <f>IF(E27="","",IF(E27&lt;=Listes!$K$2,Barèmes!E27*VLOOKUP(Barèmes!D27,Listes!$J$3:$N$9,2,FALSE),IF(E27&gt;Listes!$N$2,Barèmes!E27*VLOOKUP(Barèmes!D27,Listes!$J$3:$N$9,5,FALSE),Barèmes!E27*VLOOKUP(Barèmes!D27,Listes!$J$3:$N$9,3,FALSE)+VLOOKUP(Barèmes!D27,Listes!$J$3:$N$9,4,FALSE))))</f>
        <v/>
      </c>
      <c r="J27" s="116"/>
      <c r="K27" s="116"/>
      <c r="L27" s="115" t="str">
        <f t="shared" si="3"/>
        <v/>
      </c>
      <c r="M27" s="118"/>
    </row>
    <row r="28" spans="1:13" ht="20.100000000000001" customHeight="1" x14ac:dyDescent="0.25">
      <c r="A28" s="77">
        <v>23</v>
      </c>
      <c r="B28" s="112"/>
      <c r="C28" s="111"/>
      <c r="D28" s="111"/>
      <c r="E28" s="112"/>
      <c r="F28" s="113" t="str">
        <f t="shared" si="0"/>
        <v/>
      </c>
      <c r="G28" s="114" t="str">
        <f t="shared" si="1"/>
        <v/>
      </c>
      <c r="H28" s="115" t="str">
        <f t="shared" si="2"/>
        <v/>
      </c>
      <c r="I28" s="116" t="str">
        <f>IF(E28="","",IF(E28&lt;=Listes!$K$2,Barèmes!E28*VLOOKUP(Barèmes!D28,Listes!$J$3:$N$9,2,FALSE),IF(E28&gt;Listes!$N$2,Barèmes!E28*VLOOKUP(Barèmes!D28,Listes!$J$3:$N$9,5,FALSE),Barèmes!E28*VLOOKUP(Barèmes!D28,Listes!$J$3:$N$9,3,FALSE)+VLOOKUP(Barèmes!D28,Listes!$J$3:$N$9,4,FALSE))))</f>
        <v/>
      </c>
      <c r="J28" s="116"/>
      <c r="K28" s="116"/>
      <c r="L28" s="115" t="str">
        <f t="shared" si="3"/>
        <v/>
      </c>
      <c r="M28" s="118"/>
    </row>
    <row r="29" spans="1:13" ht="20.100000000000001" customHeight="1" x14ac:dyDescent="0.25">
      <c r="A29" s="77">
        <v>24</v>
      </c>
      <c r="B29" s="112"/>
      <c r="C29" s="111"/>
      <c r="D29" s="111"/>
      <c r="E29" s="112"/>
      <c r="F29" s="113" t="str">
        <f t="shared" si="0"/>
        <v/>
      </c>
      <c r="G29" s="114" t="str">
        <f t="shared" si="1"/>
        <v/>
      </c>
      <c r="H29" s="115" t="str">
        <f t="shared" si="2"/>
        <v/>
      </c>
      <c r="I29" s="116" t="str">
        <f>IF(E29="","",IF(E29&lt;=Listes!$K$2,Barèmes!E29*VLOOKUP(Barèmes!D29,Listes!$J$3:$N$9,2,FALSE),IF(E29&gt;Listes!$N$2,Barèmes!E29*VLOOKUP(Barèmes!D29,Listes!$J$3:$N$9,5,FALSE),Barèmes!E29*VLOOKUP(Barèmes!D29,Listes!$J$3:$N$9,3,FALSE)+VLOOKUP(Barèmes!D29,Listes!$J$3:$N$9,4,FALSE))))</f>
        <v/>
      </c>
      <c r="J29" s="116"/>
      <c r="K29" s="116"/>
      <c r="L29" s="115" t="str">
        <f t="shared" si="3"/>
        <v/>
      </c>
      <c r="M29" s="118"/>
    </row>
    <row r="30" spans="1:13" ht="20.100000000000001" customHeight="1" x14ac:dyDescent="0.25">
      <c r="A30" s="77">
        <v>25</v>
      </c>
      <c r="B30" s="112"/>
      <c r="C30" s="111"/>
      <c r="D30" s="111"/>
      <c r="E30" s="112"/>
      <c r="F30" s="113" t="str">
        <f t="shared" si="0"/>
        <v/>
      </c>
      <c r="G30" s="114" t="str">
        <f t="shared" si="1"/>
        <v/>
      </c>
      <c r="H30" s="115" t="str">
        <f t="shared" si="2"/>
        <v/>
      </c>
      <c r="I30" s="116" t="str">
        <f>IF(E30="","",IF(E30&lt;=Listes!$K$2,Barèmes!E30*VLOOKUP(Barèmes!D30,Listes!$J$3:$N$9,2,FALSE),IF(E30&gt;Listes!$N$2,Barèmes!E30*VLOOKUP(Barèmes!D30,Listes!$J$3:$N$9,5,FALSE),Barèmes!E30*VLOOKUP(Barèmes!D30,Listes!$J$3:$N$9,3,FALSE)+VLOOKUP(Barèmes!D30,Listes!$J$3:$N$9,4,FALSE))))</f>
        <v/>
      </c>
      <c r="J30" s="116"/>
      <c r="K30" s="116"/>
      <c r="L30" s="115" t="str">
        <f t="shared" si="3"/>
        <v/>
      </c>
      <c r="M30" s="118"/>
    </row>
    <row r="31" spans="1:13" ht="20.100000000000001" customHeight="1" x14ac:dyDescent="0.25">
      <c r="A31" s="77">
        <v>26</v>
      </c>
      <c r="B31" s="112"/>
      <c r="C31" s="111"/>
      <c r="D31" s="111"/>
      <c r="E31" s="112"/>
      <c r="F31" s="113" t="str">
        <f t="shared" si="0"/>
        <v/>
      </c>
      <c r="G31" s="114" t="str">
        <f t="shared" si="1"/>
        <v/>
      </c>
      <c r="H31" s="115" t="str">
        <f t="shared" si="2"/>
        <v/>
      </c>
      <c r="I31" s="116" t="str">
        <f>IF(E31="","",IF(E31&lt;=Listes!$K$2,Barèmes!E31*VLOOKUP(Barèmes!D31,Listes!$J$3:$N$9,2,FALSE),IF(E31&gt;Listes!$N$2,Barèmes!E31*VLOOKUP(Barèmes!D31,Listes!$J$3:$N$9,5,FALSE),Barèmes!E31*VLOOKUP(Barèmes!D31,Listes!$J$3:$N$9,3,FALSE)+VLOOKUP(Barèmes!D31,Listes!$J$3:$N$9,4,FALSE))))</f>
        <v/>
      </c>
      <c r="J31" s="116"/>
      <c r="K31" s="116"/>
      <c r="L31" s="115" t="str">
        <f t="shared" si="3"/>
        <v/>
      </c>
      <c r="M31" s="118"/>
    </row>
    <row r="32" spans="1:13" ht="20.100000000000001" customHeight="1" x14ac:dyDescent="0.25">
      <c r="A32" s="77">
        <v>27</v>
      </c>
      <c r="B32" s="112"/>
      <c r="C32" s="111"/>
      <c r="D32" s="111"/>
      <c r="E32" s="112"/>
      <c r="F32" s="113" t="str">
        <f t="shared" si="0"/>
        <v/>
      </c>
      <c r="G32" s="114" t="str">
        <f t="shared" si="1"/>
        <v/>
      </c>
      <c r="H32" s="115" t="str">
        <f t="shared" si="2"/>
        <v/>
      </c>
      <c r="I32" s="116" t="str">
        <f>IF(E32="","",IF(E32&lt;=Listes!$K$2,Barèmes!E32*VLOOKUP(Barèmes!D32,Listes!$J$3:$N$9,2,FALSE),IF(E32&gt;Listes!$N$2,Barèmes!E32*VLOOKUP(Barèmes!D32,Listes!$J$3:$N$9,5,FALSE),Barèmes!E32*VLOOKUP(Barèmes!D32,Listes!$J$3:$N$9,3,FALSE)+VLOOKUP(Barèmes!D32,Listes!$J$3:$N$9,4,FALSE))))</f>
        <v/>
      </c>
      <c r="J32" s="116"/>
      <c r="K32" s="116"/>
      <c r="L32" s="115" t="str">
        <f t="shared" si="3"/>
        <v/>
      </c>
      <c r="M32" s="118"/>
    </row>
    <row r="33" spans="1:13" ht="20.100000000000001" customHeight="1" x14ac:dyDescent="0.25">
      <c r="A33" s="77">
        <v>28</v>
      </c>
      <c r="B33" s="112"/>
      <c r="C33" s="111"/>
      <c r="D33" s="111"/>
      <c r="E33" s="112"/>
      <c r="F33" s="113" t="str">
        <f t="shared" si="0"/>
        <v/>
      </c>
      <c r="G33" s="114" t="str">
        <f t="shared" si="1"/>
        <v/>
      </c>
      <c r="H33" s="115" t="str">
        <f t="shared" si="2"/>
        <v/>
      </c>
      <c r="I33" s="116" t="str">
        <f>IF(E33="","",IF(E33&lt;=Listes!$K$2,Barèmes!E33*VLOOKUP(Barèmes!D33,Listes!$J$3:$N$9,2,FALSE),IF(E33&gt;Listes!$N$2,Barèmes!E33*VLOOKUP(Barèmes!D33,Listes!$J$3:$N$9,5,FALSE),Barèmes!E33*VLOOKUP(Barèmes!D33,Listes!$J$3:$N$9,3,FALSE)+VLOOKUP(Barèmes!D33,Listes!$J$3:$N$9,4,FALSE))))</f>
        <v/>
      </c>
      <c r="J33" s="116"/>
      <c r="K33" s="116"/>
      <c r="L33" s="115" t="str">
        <f t="shared" si="3"/>
        <v/>
      </c>
      <c r="M33" s="118"/>
    </row>
    <row r="34" spans="1:13" ht="20.100000000000001" customHeight="1" x14ac:dyDescent="0.25">
      <c r="A34" s="77">
        <v>29</v>
      </c>
      <c r="B34" s="112"/>
      <c r="C34" s="111"/>
      <c r="D34" s="111"/>
      <c r="E34" s="112"/>
      <c r="F34" s="113" t="str">
        <f t="shared" si="0"/>
        <v/>
      </c>
      <c r="G34" s="114" t="str">
        <f t="shared" si="1"/>
        <v/>
      </c>
      <c r="H34" s="115" t="str">
        <f t="shared" si="2"/>
        <v/>
      </c>
      <c r="I34" s="116" t="str">
        <f>IF(E34="","",IF(E34&lt;=Listes!$K$2,Barèmes!E34*VLOOKUP(Barèmes!D34,Listes!$J$3:$N$9,2,FALSE),IF(E34&gt;Listes!$N$2,Barèmes!E34*VLOOKUP(Barèmes!D34,Listes!$J$3:$N$9,5,FALSE),Barèmes!E34*VLOOKUP(Barèmes!D34,Listes!$J$3:$N$9,3,FALSE)+VLOOKUP(Barèmes!D34,Listes!$J$3:$N$9,4,FALSE))))</f>
        <v/>
      </c>
      <c r="J34" s="116"/>
      <c r="K34" s="116"/>
      <c r="L34" s="115" t="str">
        <f t="shared" si="3"/>
        <v/>
      </c>
      <c r="M34" s="118"/>
    </row>
    <row r="35" spans="1:13" ht="20.100000000000001" customHeight="1" x14ac:dyDescent="0.25">
      <c r="A35" s="77">
        <v>30</v>
      </c>
      <c r="B35" s="112"/>
      <c r="C35" s="111"/>
      <c r="D35" s="111"/>
      <c r="E35" s="112"/>
      <c r="F35" s="113" t="str">
        <f t="shared" si="0"/>
        <v/>
      </c>
      <c r="G35" s="114" t="str">
        <f t="shared" si="1"/>
        <v/>
      </c>
      <c r="H35" s="115" t="str">
        <f t="shared" si="2"/>
        <v/>
      </c>
      <c r="I35" s="116" t="str">
        <f>IF(E35="","",IF(E35&lt;=Listes!$K$2,Barèmes!E35*VLOOKUP(Barèmes!D35,Listes!$J$3:$N$9,2,FALSE),IF(E35&gt;Listes!$N$2,Barèmes!E35*VLOOKUP(Barèmes!D35,Listes!$J$3:$N$9,5,FALSE),Barèmes!E35*VLOOKUP(Barèmes!D35,Listes!$J$3:$N$9,3,FALSE)+VLOOKUP(Barèmes!D35,Listes!$J$3:$N$9,4,FALSE))))</f>
        <v/>
      </c>
      <c r="J35" s="116"/>
      <c r="K35" s="116"/>
      <c r="L35" s="115" t="str">
        <f t="shared" si="3"/>
        <v/>
      </c>
      <c r="M35" s="118"/>
    </row>
    <row r="36" spans="1:13" ht="20.100000000000001" customHeight="1" x14ac:dyDescent="0.25">
      <c r="A36" s="77">
        <v>31</v>
      </c>
      <c r="B36" s="112"/>
      <c r="C36" s="111"/>
      <c r="D36" s="111"/>
      <c r="E36" s="112"/>
      <c r="F36" s="113" t="str">
        <f t="shared" si="0"/>
        <v/>
      </c>
      <c r="G36" s="114" t="str">
        <f t="shared" si="1"/>
        <v/>
      </c>
      <c r="H36" s="115" t="str">
        <f t="shared" si="2"/>
        <v/>
      </c>
      <c r="I36" s="116" t="str">
        <f>IF(E36="","",IF(E36&lt;=Listes!$K$2,Barèmes!E36*VLOOKUP(Barèmes!D36,Listes!$J$3:$N$9,2,FALSE),IF(E36&gt;Listes!$N$2,Barèmes!E36*VLOOKUP(Barèmes!D36,Listes!$J$3:$N$9,5,FALSE),Barèmes!E36*VLOOKUP(Barèmes!D36,Listes!$J$3:$N$9,3,FALSE)+VLOOKUP(Barèmes!D36,Listes!$J$3:$N$9,4,FALSE))))</f>
        <v/>
      </c>
      <c r="J36" s="116"/>
      <c r="K36" s="116"/>
      <c r="L36" s="115" t="str">
        <f t="shared" si="3"/>
        <v/>
      </c>
      <c r="M36" s="118"/>
    </row>
    <row r="37" spans="1:13" ht="20.100000000000001" customHeight="1" x14ac:dyDescent="0.25">
      <c r="A37" s="77">
        <v>32</v>
      </c>
      <c r="B37" s="112"/>
      <c r="C37" s="111"/>
      <c r="D37" s="111"/>
      <c r="E37" s="112"/>
      <c r="F37" s="113" t="str">
        <f t="shared" si="0"/>
        <v/>
      </c>
      <c r="G37" s="114" t="str">
        <f t="shared" si="1"/>
        <v/>
      </c>
      <c r="H37" s="115" t="str">
        <f t="shared" si="2"/>
        <v/>
      </c>
      <c r="I37" s="116" t="str">
        <f>IF(E37="","",IF(E37&lt;=Listes!$K$2,Barèmes!E37*VLOOKUP(Barèmes!D37,Listes!$J$3:$N$9,2,FALSE),IF(E37&gt;Listes!$N$2,Barèmes!E37*VLOOKUP(Barèmes!D37,Listes!$J$3:$N$9,5,FALSE),Barèmes!E37*VLOOKUP(Barèmes!D37,Listes!$J$3:$N$9,3,FALSE)+VLOOKUP(Barèmes!D37,Listes!$J$3:$N$9,4,FALSE))))</f>
        <v/>
      </c>
      <c r="J37" s="116"/>
      <c r="K37" s="116"/>
      <c r="L37" s="115" t="str">
        <f t="shared" si="3"/>
        <v/>
      </c>
      <c r="M37" s="118"/>
    </row>
    <row r="38" spans="1:13" ht="20.100000000000001" customHeight="1" x14ac:dyDescent="0.25">
      <c r="A38" s="77">
        <v>33</v>
      </c>
      <c r="B38" s="112"/>
      <c r="C38" s="111"/>
      <c r="D38" s="111"/>
      <c r="E38" s="112"/>
      <c r="F38" s="113" t="str">
        <f t="shared" si="0"/>
        <v/>
      </c>
      <c r="G38" s="114" t="str">
        <f t="shared" si="1"/>
        <v/>
      </c>
      <c r="H38" s="115" t="str">
        <f t="shared" si="2"/>
        <v/>
      </c>
      <c r="I38" s="116" t="str">
        <f>IF(E38="","",IF(E38&lt;=Listes!$K$2,Barèmes!E38*VLOOKUP(Barèmes!D38,Listes!$J$3:$N$9,2,FALSE),IF(E38&gt;Listes!$N$2,Barèmes!E38*VLOOKUP(Barèmes!D38,Listes!$J$3:$N$9,5,FALSE),Barèmes!E38*VLOOKUP(Barèmes!D38,Listes!$J$3:$N$9,3,FALSE)+VLOOKUP(Barèmes!D38,Listes!$J$3:$N$9,4,FALSE))))</f>
        <v/>
      </c>
      <c r="J38" s="116"/>
      <c r="K38" s="116"/>
      <c r="L38" s="115" t="str">
        <f t="shared" si="3"/>
        <v/>
      </c>
      <c r="M38" s="118"/>
    </row>
    <row r="39" spans="1:13" ht="20.100000000000001" customHeight="1" x14ac:dyDescent="0.25">
      <c r="A39" s="77">
        <v>34</v>
      </c>
      <c r="B39" s="112"/>
      <c r="C39" s="111"/>
      <c r="D39" s="111"/>
      <c r="E39" s="112"/>
      <c r="F39" s="113" t="str">
        <f t="shared" si="0"/>
        <v/>
      </c>
      <c r="G39" s="114" t="str">
        <f t="shared" si="1"/>
        <v/>
      </c>
      <c r="H39" s="115" t="str">
        <f t="shared" si="2"/>
        <v/>
      </c>
      <c r="I39" s="116" t="str">
        <f>IF(E39="","",IF(E39&lt;=Listes!$K$2,Barèmes!E39*VLOOKUP(Barèmes!D39,Listes!$J$3:$N$9,2,FALSE),IF(E39&gt;Listes!$N$2,Barèmes!E39*VLOOKUP(Barèmes!D39,Listes!$J$3:$N$9,5,FALSE),Barèmes!E39*VLOOKUP(Barèmes!D39,Listes!$J$3:$N$9,3,FALSE)+VLOOKUP(Barèmes!D39,Listes!$J$3:$N$9,4,FALSE))))</f>
        <v/>
      </c>
      <c r="J39" s="116"/>
      <c r="K39" s="116"/>
      <c r="L39" s="115" t="str">
        <f t="shared" si="3"/>
        <v/>
      </c>
      <c r="M39" s="118"/>
    </row>
    <row r="40" spans="1:13" ht="20.100000000000001" customHeight="1" x14ac:dyDescent="0.25">
      <c r="A40" s="77">
        <v>35</v>
      </c>
      <c r="B40" s="112"/>
      <c r="C40" s="111"/>
      <c r="D40" s="111"/>
      <c r="E40" s="112"/>
      <c r="F40" s="113" t="str">
        <f t="shared" si="0"/>
        <v/>
      </c>
      <c r="G40" s="114" t="str">
        <f t="shared" si="1"/>
        <v/>
      </c>
      <c r="H40" s="115" t="str">
        <f t="shared" si="2"/>
        <v/>
      </c>
      <c r="I40" s="116" t="str">
        <f>IF(E40="","",IF(E40&lt;=Listes!$K$2,Barèmes!E40*VLOOKUP(Barèmes!D40,Listes!$J$3:$N$9,2,FALSE),IF(E40&gt;Listes!$N$2,Barèmes!E40*VLOOKUP(Barèmes!D40,Listes!$J$3:$N$9,5,FALSE),Barèmes!E40*VLOOKUP(Barèmes!D40,Listes!$J$3:$N$9,3,FALSE)+VLOOKUP(Barèmes!D40,Listes!$J$3:$N$9,4,FALSE))))</f>
        <v/>
      </c>
      <c r="J40" s="116"/>
      <c r="K40" s="116"/>
      <c r="L40" s="115" t="str">
        <f t="shared" si="3"/>
        <v/>
      </c>
      <c r="M40" s="118"/>
    </row>
    <row r="41" spans="1:13" ht="20.100000000000001" customHeight="1" x14ac:dyDescent="0.25">
      <c r="A41" s="77">
        <v>36</v>
      </c>
      <c r="B41" s="112"/>
      <c r="C41" s="111"/>
      <c r="D41" s="111"/>
      <c r="E41" s="112"/>
      <c r="F41" s="113" t="str">
        <f t="shared" si="0"/>
        <v/>
      </c>
      <c r="G41" s="114" t="str">
        <f t="shared" si="1"/>
        <v/>
      </c>
      <c r="H41" s="115" t="str">
        <f t="shared" si="2"/>
        <v/>
      </c>
      <c r="I41" s="116" t="str">
        <f>IF(E41="","",IF(E41&lt;=Listes!$K$2,Barèmes!E41*VLOOKUP(Barèmes!D41,Listes!$J$3:$N$9,2,FALSE),IF(E41&gt;Listes!$N$2,Barèmes!E41*VLOOKUP(Barèmes!D41,Listes!$J$3:$N$9,5,FALSE),Barèmes!E41*VLOOKUP(Barèmes!D41,Listes!$J$3:$N$9,3,FALSE)+VLOOKUP(Barèmes!D41,Listes!$J$3:$N$9,4,FALSE))))</f>
        <v/>
      </c>
      <c r="J41" s="116"/>
      <c r="K41" s="116"/>
      <c r="L41" s="115" t="str">
        <f t="shared" si="3"/>
        <v/>
      </c>
      <c r="M41" s="118"/>
    </row>
    <row r="42" spans="1:13" ht="20.100000000000001" customHeight="1" x14ac:dyDescent="0.25">
      <c r="A42" s="77">
        <v>37</v>
      </c>
      <c r="B42" s="112"/>
      <c r="C42" s="111"/>
      <c r="D42" s="111"/>
      <c r="E42" s="112"/>
      <c r="F42" s="113" t="str">
        <f t="shared" si="0"/>
        <v/>
      </c>
      <c r="G42" s="114" t="str">
        <f t="shared" si="1"/>
        <v/>
      </c>
      <c r="H42" s="115" t="str">
        <f t="shared" si="2"/>
        <v/>
      </c>
      <c r="I42" s="116" t="str">
        <f>IF(E42="","",IF(E42&lt;=Listes!$K$2,Barèmes!E42*VLOOKUP(Barèmes!D42,Listes!$J$3:$N$9,2,FALSE),IF(E42&gt;Listes!$N$2,Barèmes!E42*VLOOKUP(Barèmes!D42,Listes!$J$3:$N$9,5,FALSE),Barèmes!E42*VLOOKUP(Barèmes!D42,Listes!$J$3:$N$9,3,FALSE)+VLOOKUP(Barèmes!D42,Listes!$J$3:$N$9,4,FALSE))))</f>
        <v/>
      </c>
      <c r="J42" s="116"/>
      <c r="K42" s="116"/>
      <c r="L42" s="115" t="str">
        <f t="shared" si="3"/>
        <v/>
      </c>
      <c r="M42" s="118"/>
    </row>
    <row r="43" spans="1:13" ht="20.100000000000001" customHeight="1" x14ac:dyDescent="0.25">
      <c r="A43" s="77">
        <v>38</v>
      </c>
      <c r="B43" s="112"/>
      <c r="C43" s="111"/>
      <c r="D43" s="111"/>
      <c r="E43" s="112"/>
      <c r="F43" s="113" t="str">
        <f t="shared" si="0"/>
        <v/>
      </c>
      <c r="G43" s="114" t="str">
        <f t="shared" si="1"/>
        <v/>
      </c>
      <c r="H43" s="115" t="str">
        <f t="shared" si="2"/>
        <v/>
      </c>
      <c r="I43" s="116" t="str">
        <f>IF(E43="","",IF(E43&lt;=Listes!$K$2,Barèmes!E43*VLOOKUP(Barèmes!D43,Listes!$J$3:$N$9,2,FALSE),IF(E43&gt;Listes!$N$2,Barèmes!E43*VLOOKUP(Barèmes!D43,Listes!$J$3:$N$9,5,FALSE),Barèmes!E43*VLOOKUP(Barèmes!D43,Listes!$J$3:$N$9,3,FALSE)+VLOOKUP(Barèmes!D43,Listes!$J$3:$N$9,4,FALSE))))</f>
        <v/>
      </c>
      <c r="J43" s="116"/>
      <c r="K43" s="116"/>
      <c r="L43" s="115" t="str">
        <f t="shared" si="3"/>
        <v/>
      </c>
      <c r="M43" s="118"/>
    </row>
    <row r="44" spans="1:13" ht="20.100000000000001" customHeight="1" x14ac:dyDescent="0.25">
      <c r="A44" s="77">
        <v>39</v>
      </c>
      <c r="B44" s="112"/>
      <c r="C44" s="111"/>
      <c r="D44" s="111"/>
      <c r="E44" s="112"/>
      <c r="F44" s="113" t="str">
        <f t="shared" si="0"/>
        <v/>
      </c>
      <c r="G44" s="114" t="str">
        <f t="shared" si="1"/>
        <v/>
      </c>
      <c r="H44" s="115" t="str">
        <f t="shared" si="2"/>
        <v/>
      </c>
      <c r="I44" s="116" t="str">
        <f>IF(E44="","",IF(E44&lt;=Listes!$K$2,Barèmes!E44*VLOOKUP(Barèmes!D44,Listes!$J$3:$N$9,2,FALSE),IF(E44&gt;Listes!$N$2,Barèmes!E44*VLOOKUP(Barèmes!D44,Listes!$J$3:$N$9,5,FALSE),Barèmes!E44*VLOOKUP(Barèmes!D44,Listes!$J$3:$N$9,3,FALSE)+VLOOKUP(Barèmes!D44,Listes!$J$3:$N$9,4,FALSE))))</f>
        <v/>
      </c>
      <c r="J44" s="116"/>
      <c r="K44" s="116"/>
      <c r="L44" s="115" t="str">
        <f t="shared" si="3"/>
        <v/>
      </c>
      <c r="M44" s="118"/>
    </row>
    <row r="45" spans="1:13" ht="20.100000000000001" customHeight="1" x14ac:dyDescent="0.25">
      <c r="A45" s="77">
        <v>40</v>
      </c>
      <c r="B45" s="112"/>
      <c r="C45" s="111"/>
      <c r="D45" s="111"/>
      <c r="E45" s="112"/>
      <c r="F45" s="113" t="str">
        <f t="shared" si="0"/>
        <v/>
      </c>
      <c r="G45" s="114" t="str">
        <f t="shared" si="1"/>
        <v/>
      </c>
      <c r="H45" s="115" t="str">
        <f t="shared" si="2"/>
        <v/>
      </c>
      <c r="I45" s="116" t="str">
        <f>IF(E45="","",IF(E45&lt;=Listes!$K$2,Barèmes!E45*VLOOKUP(Barèmes!D45,Listes!$J$3:$N$9,2,FALSE),IF(E45&gt;Listes!$N$2,Barèmes!E45*VLOOKUP(Barèmes!D45,Listes!$J$3:$N$9,5,FALSE),Barèmes!E45*VLOOKUP(Barèmes!D45,Listes!$J$3:$N$9,3,FALSE)+VLOOKUP(Barèmes!D45,Listes!$J$3:$N$9,4,FALSE))))</f>
        <v/>
      </c>
      <c r="J45" s="116"/>
      <c r="K45" s="116"/>
      <c r="L45" s="115" t="str">
        <f t="shared" si="3"/>
        <v/>
      </c>
      <c r="M45" s="118"/>
    </row>
    <row r="46" spans="1:13" ht="20.100000000000001" customHeight="1" x14ac:dyDescent="0.25">
      <c r="A46" s="77">
        <v>41</v>
      </c>
      <c r="B46" s="112"/>
      <c r="C46" s="111"/>
      <c r="D46" s="111"/>
      <c r="E46" s="112"/>
      <c r="F46" s="113" t="str">
        <f t="shared" si="0"/>
        <v/>
      </c>
      <c r="G46" s="114" t="str">
        <f t="shared" si="1"/>
        <v/>
      </c>
      <c r="H46" s="115" t="str">
        <f t="shared" si="2"/>
        <v/>
      </c>
      <c r="I46" s="116" t="str">
        <f>IF(E46="","",IF(E46&lt;=Listes!$K$2,Barèmes!E46*VLOOKUP(Barèmes!D46,Listes!$J$3:$N$9,2,FALSE),IF(E46&gt;Listes!$N$2,Barèmes!E46*VLOOKUP(Barèmes!D46,Listes!$J$3:$N$9,5,FALSE),Barèmes!E46*VLOOKUP(Barèmes!D46,Listes!$J$3:$N$9,3,FALSE)+VLOOKUP(Barèmes!D46,Listes!$J$3:$N$9,4,FALSE))))</f>
        <v/>
      </c>
      <c r="J46" s="116"/>
      <c r="K46" s="116"/>
      <c r="L46" s="115" t="str">
        <f t="shared" si="3"/>
        <v/>
      </c>
      <c r="M46" s="118"/>
    </row>
    <row r="47" spans="1:13" ht="20.100000000000001" customHeight="1" x14ac:dyDescent="0.25">
      <c r="A47" s="77">
        <v>42</v>
      </c>
      <c r="B47" s="112"/>
      <c r="C47" s="111"/>
      <c r="D47" s="111"/>
      <c r="E47" s="112"/>
      <c r="F47" s="113" t="str">
        <f t="shared" si="0"/>
        <v/>
      </c>
      <c r="G47" s="114" t="str">
        <f t="shared" si="1"/>
        <v/>
      </c>
      <c r="H47" s="115" t="str">
        <f t="shared" si="2"/>
        <v/>
      </c>
      <c r="I47" s="116" t="str">
        <f>IF(E47="","",IF(E47&lt;=Listes!$K$2,Barèmes!E47*VLOOKUP(Barèmes!D47,Listes!$J$3:$N$9,2,FALSE),IF(E47&gt;Listes!$N$2,Barèmes!E47*VLOOKUP(Barèmes!D47,Listes!$J$3:$N$9,5,FALSE),Barèmes!E47*VLOOKUP(Barèmes!D47,Listes!$J$3:$N$9,3,FALSE)+VLOOKUP(Barèmes!D47,Listes!$J$3:$N$9,4,FALSE))))</f>
        <v/>
      </c>
      <c r="J47" s="116"/>
      <c r="K47" s="116"/>
      <c r="L47" s="115" t="str">
        <f t="shared" si="3"/>
        <v/>
      </c>
      <c r="M47" s="118"/>
    </row>
    <row r="48" spans="1:13" ht="20.100000000000001" customHeight="1" x14ac:dyDescent="0.25">
      <c r="A48" s="77">
        <v>43</v>
      </c>
      <c r="B48" s="112"/>
      <c r="C48" s="111"/>
      <c r="D48" s="111"/>
      <c r="E48" s="112"/>
      <c r="F48" s="113" t="str">
        <f t="shared" si="0"/>
        <v/>
      </c>
      <c r="G48" s="114" t="str">
        <f t="shared" si="1"/>
        <v/>
      </c>
      <c r="H48" s="115" t="str">
        <f t="shared" si="2"/>
        <v/>
      </c>
      <c r="I48" s="116" t="str">
        <f>IF(E48="","",IF(E48&lt;=Listes!$K$2,Barèmes!E48*VLOOKUP(Barèmes!D48,Listes!$J$3:$N$9,2,FALSE),IF(E48&gt;Listes!$N$2,Barèmes!E48*VLOOKUP(Barèmes!D48,Listes!$J$3:$N$9,5,FALSE),Barèmes!E48*VLOOKUP(Barèmes!D48,Listes!$J$3:$N$9,3,FALSE)+VLOOKUP(Barèmes!D48,Listes!$J$3:$N$9,4,FALSE))))</f>
        <v/>
      </c>
      <c r="J48" s="116"/>
      <c r="K48" s="116"/>
      <c r="L48" s="115" t="str">
        <f t="shared" si="3"/>
        <v/>
      </c>
      <c r="M48" s="118"/>
    </row>
    <row r="49" spans="1:13" ht="20.100000000000001" customHeight="1" x14ac:dyDescent="0.25">
      <c r="A49" s="77">
        <v>44</v>
      </c>
      <c r="B49" s="112"/>
      <c r="C49" s="111"/>
      <c r="D49" s="111"/>
      <c r="E49" s="112"/>
      <c r="F49" s="113" t="str">
        <f t="shared" si="0"/>
        <v/>
      </c>
      <c r="G49" s="114" t="str">
        <f t="shared" si="1"/>
        <v/>
      </c>
      <c r="H49" s="115" t="str">
        <f t="shared" si="2"/>
        <v/>
      </c>
      <c r="I49" s="116" t="str">
        <f>IF(E49="","",IF(E49&lt;=Listes!$K$2,Barèmes!E49*VLOOKUP(Barèmes!D49,Listes!$J$3:$N$9,2,FALSE),IF(E49&gt;Listes!$N$2,Barèmes!E49*VLOOKUP(Barèmes!D49,Listes!$J$3:$N$9,5,FALSE),Barèmes!E49*VLOOKUP(Barèmes!D49,Listes!$J$3:$N$9,3,FALSE)+VLOOKUP(Barèmes!D49,Listes!$J$3:$N$9,4,FALSE))))</f>
        <v/>
      </c>
      <c r="J49" s="116"/>
      <c r="K49" s="116"/>
      <c r="L49" s="115" t="str">
        <f t="shared" si="3"/>
        <v/>
      </c>
      <c r="M49" s="118"/>
    </row>
    <row r="50" spans="1:13" ht="20.100000000000001" customHeight="1" x14ac:dyDescent="0.25">
      <c r="A50" s="77">
        <v>45</v>
      </c>
      <c r="B50" s="112"/>
      <c r="C50" s="111"/>
      <c r="D50" s="111"/>
      <c r="E50" s="112"/>
      <c r="F50" s="113" t="str">
        <f t="shared" si="0"/>
        <v/>
      </c>
      <c r="G50" s="114" t="str">
        <f t="shared" si="1"/>
        <v/>
      </c>
      <c r="H50" s="115" t="str">
        <f t="shared" si="2"/>
        <v/>
      </c>
      <c r="I50" s="116" t="str">
        <f>IF(E50="","",IF(E50&lt;=Listes!$K$2,Barèmes!E50*VLOOKUP(Barèmes!D50,Listes!$J$3:$N$9,2,FALSE),IF(E50&gt;Listes!$N$2,Barèmes!E50*VLOOKUP(Barèmes!D50,Listes!$J$3:$N$9,5,FALSE),Barèmes!E50*VLOOKUP(Barèmes!D50,Listes!$J$3:$N$9,3,FALSE)+VLOOKUP(Barèmes!D50,Listes!$J$3:$N$9,4,FALSE))))</f>
        <v/>
      </c>
      <c r="J50" s="116"/>
      <c r="K50" s="116"/>
      <c r="L50" s="115" t="str">
        <f t="shared" si="3"/>
        <v/>
      </c>
      <c r="M50" s="118"/>
    </row>
    <row r="51" spans="1:13" ht="20.100000000000001" customHeight="1" x14ac:dyDescent="0.25">
      <c r="A51" s="77">
        <v>46</v>
      </c>
      <c r="B51" s="112"/>
      <c r="C51" s="111"/>
      <c r="D51" s="111"/>
      <c r="E51" s="112"/>
      <c r="F51" s="113" t="str">
        <f t="shared" si="0"/>
        <v/>
      </c>
      <c r="G51" s="114" t="str">
        <f t="shared" si="1"/>
        <v/>
      </c>
      <c r="H51" s="115" t="str">
        <f t="shared" si="2"/>
        <v/>
      </c>
      <c r="I51" s="116" t="str">
        <f>IF(E51="","",IF(E51&lt;=Listes!$K$2,Barèmes!E51*VLOOKUP(Barèmes!D51,Listes!$J$3:$N$9,2,FALSE),IF(E51&gt;Listes!$N$2,Barèmes!E51*VLOOKUP(Barèmes!D51,Listes!$J$3:$N$9,5,FALSE),Barèmes!E51*VLOOKUP(Barèmes!D51,Listes!$J$3:$N$9,3,FALSE)+VLOOKUP(Barèmes!D51,Listes!$J$3:$N$9,4,FALSE))))</f>
        <v/>
      </c>
      <c r="J51" s="116"/>
      <c r="K51" s="116"/>
      <c r="L51" s="115" t="str">
        <f t="shared" si="3"/>
        <v/>
      </c>
      <c r="M51" s="118"/>
    </row>
    <row r="52" spans="1:13" ht="20.100000000000001" customHeight="1" x14ac:dyDescent="0.25">
      <c r="A52" s="77">
        <v>47</v>
      </c>
      <c r="B52" s="112"/>
      <c r="C52" s="111"/>
      <c r="D52" s="111"/>
      <c r="E52" s="112"/>
      <c r="F52" s="113" t="str">
        <f t="shared" si="0"/>
        <v/>
      </c>
      <c r="G52" s="114" t="str">
        <f t="shared" si="1"/>
        <v/>
      </c>
      <c r="H52" s="115" t="str">
        <f t="shared" si="2"/>
        <v/>
      </c>
      <c r="I52" s="116" t="str">
        <f>IF(E52="","",IF(E52&lt;=Listes!$K$2,Barèmes!E52*VLOOKUP(Barèmes!D52,Listes!$J$3:$N$9,2,FALSE),IF(E52&gt;Listes!$N$2,Barèmes!E52*VLOOKUP(Barèmes!D52,Listes!$J$3:$N$9,5,FALSE),Barèmes!E52*VLOOKUP(Barèmes!D52,Listes!$J$3:$N$9,3,FALSE)+VLOOKUP(Barèmes!D52,Listes!$J$3:$N$9,4,FALSE))))</f>
        <v/>
      </c>
      <c r="J52" s="116"/>
      <c r="K52" s="116"/>
      <c r="L52" s="115" t="str">
        <f t="shared" si="3"/>
        <v/>
      </c>
      <c r="M52" s="118"/>
    </row>
    <row r="53" spans="1:13" ht="20.100000000000001" customHeight="1" x14ac:dyDescent="0.25">
      <c r="A53" s="77">
        <v>48</v>
      </c>
      <c r="B53" s="112"/>
      <c r="C53" s="111"/>
      <c r="D53" s="111"/>
      <c r="E53" s="112"/>
      <c r="F53" s="113" t="str">
        <f t="shared" si="0"/>
        <v/>
      </c>
      <c r="G53" s="114" t="str">
        <f t="shared" si="1"/>
        <v/>
      </c>
      <c r="H53" s="115" t="str">
        <f t="shared" si="2"/>
        <v/>
      </c>
      <c r="I53" s="116" t="str">
        <f>IF(E53="","",IF(E53&lt;=Listes!$K$2,Barèmes!E53*VLOOKUP(Barèmes!D53,Listes!$J$3:$N$9,2,FALSE),IF(E53&gt;Listes!$N$2,Barèmes!E53*VLOOKUP(Barèmes!D53,Listes!$J$3:$N$9,5,FALSE),Barèmes!E53*VLOOKUP(Barèmes!D53,Listes!$J$3:$N$9,3,FALSE)+VLOOKUP(Barèmes!D53,Listes!$J$3:$N$9,4,FALSE))))</f>
        <v/>
      </c>
      <c r="J53" s="116"/>
      <c r="K53" s="116"/>
      <c r="L53" s="115" t="str">
        <f t="shared" si="3"/>
        <v/>
      </c>
      <c r="M53" s="118"/>
    </row>
    <row r="54" spans="1:13" ht="20.100000000000001" customHeight="1" x14ac:dyDescent="0.25">
      <c r="A54" s="77">
        <v>49</v>
      </c>
      <c r="B54" s="112"/>
      <c r="C54" s="111"/>
      <c r="D54" s="111"/>
      <c r="E54" s="112"/>
      <c r="F54" s="113" t="str">
        <f t="shared" si="0"/>
        <v/>
      </c>
      <c r="G54" s="114" t="str">
        <f t="shared" si="1"/>
        <v/>
      </c>
      <c r="H54" s="115" t="str">
        <f t="shared" si="2"/>
        <v/>
      </c>
      <c r="I54" s="116" t="str">
        <f>IF(E54="","",IF(E54&lt;=Listes!$K$2,Barèmes!E54*VLOOKUP(Barèmes!D54,Listes!$J$3:$N$9,2,FALSE),IF(E54&gt;Listes!$N$2,Barèmes!E54*VLOOKUP(Barèmes!D54,Listes!$J$3:$N$9,5,FALSE),Barèmes!E54*VLOOKUP(Barèmes!D54,Listes!$J$3:$N$9,3,FALSE)+VLOOKUP(Barèmes!D54,Listes!$J$3:$N$9,4,FALSE))))</f>
        <v/>
      </c>
      <c r="J54" s="116"/>
      <c r="K54" s="116"/>
      <c r="L54" s="115" t="str">
        <f t="shared" si="3"/>
        <v/>
      </c>
      <c r="M54" s="118"/>
    </row>
    <row r="55" spans="1:13" ht="20.100000000000001" customHeight="1" x14ac:dyDescent="0.25">
      <c r="A55" s="77">
        <v>50</v>
      </c>
      <c r="B55" s="112"/>
      <c r="C55" s="111"/>
      <c r="D55" s="111"/>
      <c r="E55" s="112"/>
      <c r="F55" s="113" t="str">
        <f t="shared" si="0"/>
        <v/>
      </c>
      <c r="G55" s="114" t="str">
        <f t="shared" si="1"/>
        <v/>
      </c>
      <c r="H55" s="115" t="str">
        <f t="shared" si="2"/>
        <v/>
      </c>
      <c r="I55" s="116" t="str">
        <f>IF(E55="","",IF(E55&lt;=Listes!$K$2,Barèmes!E55*VLOOKUP(Barèmes!D55,Listes!$J$3:$N$9,2,FALSE),IF(E55&gt;Listes!$N$2,Barèmes!E55*VLOOKUP(Barèmes!D55,Listes!$J$3:$N$9,5,FALSE),Barèmes!E55*VLOOKUP(Barèmes!D55,Listes!$J$3:$N$9,3,FALSE)+VLOOKUP(Barèmes!D55,Listes!$J$3:$N$9,4,FALSE))))</f>
        <v/>
      </c>
      <c r="J55" s="116"/>
      <c r="K55" s="116"/>
      <c r="L55" s="115" t="str">
        <f t="shared" si="3"/>
        <v/>
      </c>
      <c r="M55" s="118"/>
    </row>
    <row r="56" spans="1:13" ht="20.100000000000001" customHeight="1" x14ac:dyDescent="0.25">
      <c r="A56" s="77">
        <v>51</v>
      </c>
      <c r="B56" s="112"/>
      <c r="C56" s="111"/>
      <c r="D56" s="111"/>
      <c r="E56" s="112"/>
      <c r="F56" s="113" t="str">
        <f t="shared" si="0"/>
        <v/>
      </c>
      <c r="G56" s="114" t="str">
        <f t="shared" si="1"/>
        <v/>
      </c>
      <c r="H56" s="115" t="str">
        <f t="shared" si="2"/>
        <v/>
      </c>
      <c r="I56" s="116" t="str">
        <f>IF(E56="","",IF(E56&lt;=Listes!$K$2,Barèmes!E56*VLOOKUP(Barèmes!D56,Listes!$J$3:$N$9,2,FALSE),IF(E56&gt;Listes!$N$2,Barèmes!E56*VLOOKUP(Barèmes!D56,Listes!$J$3:$N$9,5,FALSE),Barèmes!E56*VLOOKUP(Barèmes!D56,Listes!$J$3:$N$9,3,FALSE)+VLOOKUP(Barèmes!D56,Listes!$J$3:$N$9,4,FALSE))))</f>
        <v/>
      </c>
      <c r="J56" s="116"/>
      <c r="K56" s="116"/>
      <c r="L56" s="115" t="str">
        <f t="shared" si="3"/>
        <v/>
      </c>
      <c r="M56" s="118"/>
    </row>
    <row r="57" spans="1:13" ht="20.100000000000001" customHeight="1" x14ac:dyDescent="0.25">
      <c r="A57" s="77">
        <v>52</v>
      </c>
      <c r="B57" s="112"/>
      <c r="C57" s="111"/>
      <c r="D57" s="111"/>
      <c r="E57" s="112"/>
      <c r="F57" s="113" t="str">
        <f t="shared" si="0"/>
        <v/>
      </c>
      <c r="G57" s="114" t="str">
        <f t="shared" si="1"/>
        <v/>
      </c>
      <c r="H57" s="115" t="str">
        <f t="shared" si="2"/>
        <v/>
      </c>
      <c r="I57" s="116" t="str">
        <f>IF(E57="","",IF(E57&lt;=Listes!$K$2,Barèmes!E57*VLOOKUP(Barèmes!D57,Listes!$J$3:$N$9,2,FALSE),IF(E57&gt;Listes!$N$2,Barèmes!E57*VLOOKUP(Barèmes!D57,Listes!$J$3:$N$9,5,FALSE),Barèmes!E57*VLOOKUP(Barèmes!D57,Listes!$J$3:$N$9,3,FALSE)+VLOOKUP(Barèmes!D57,Listes!$J$3:$N$9,4,FALSE))))</f>
        <v/>
      </c>
      <c r="J57" s="116"/>
      <c r="K57" s="116"/>
      <c r="L57" s="115" t="str">
        <f t="shared" si="3"/>
        <v/>
      </c>
      <c r="M57" s="118"/>
    </row>
    <row r="58" spans="1:13" ht="20.100000000000001" customHeight="1" x14ac:dyDescent="0.25">
      <c r="A58" s="77">
        <v>53</v>
      </c>
      <c r="B58" s="112"/>
      <c r="C58" s="111"/>
      <c r="D58" s="111"/>
      <c r="E58" s="112"/>
      <c r="F58" s="113" t="str">
        <f t="shared" si="0"/>
        <v/>
      </c>
      <c r="G58" s="114" t="str">
        <f t="shared" si="1"/>
        <v/>
      </c>
      <c r="H58" s="115" t="str">
        <f t="shared" si="2"/>
        <v/>
      </c>
      <c r="I58" s="116" t="str">
        <f>IF(E58="","",IF(E58&lt;=Listes!$K$2,Barèmes!E58*VLOOKUP(Barèmes!D58,Listes!$J$3:$N$9,2,FALSE),IF(E58&gt;Listes!$N$2,Barèmes!E58*VLOOKUP(Barèmes!D58,Listes!$J$3:$N$9,5,FALSE),Barèmes!E58*VLOOKUP(Barèmes!D58,Listes!$J$3:$N$9,3,FALSE)+VLOOKUP(Barèmes!D58,Listes!$J$3:$N$9,4,FALSE))))</f>
        <v/>
      </c>
      <c r="J58" s="116"/>
      <c r="K58" s="116"/>
      <c r="L58" s="115" t="str">
        <f t="shared" si="3"/>
        <v/>
      </c>
      <c r="M58" s="118"/>
    </row>
    <row r="59" spans="1:13" ht="20.100000000000001" customHeight="1" x14ac:dyDescent="0.25">
      <c r="A59" s="77">
        <v>54</v>
      </c>
      <c r="B59" s="112"/>
      <c r="C59" s="111"/>
      <c r="D59" s="111"/>
      <c r="E59" s="112"/>
      <c r="F59" s="113" t="str">
        <f t="shared" si="0"/>
        <v/>
      </c>
      <c r="G59" s="114" t="str">
        <f t="shared" si="1"/>
        <v/>
      </c>
      <c r="H59" s="115" t="str">
        <f t="shared" si="2"/>
        <v/>
      </c>
      <c r="I59" s="116" t="str">
        <f>IF(E59="","",IF(E59&lt;=Listes!$K$2,Barèmes!E59*VLOOKUP(Barèmes!D59,Listes!$J$3:$N$9,2,FALSE),IF(E59&gt;Listes!$N$2,Barèmes!E59*VLOOKUP(Barèmes!D59,Listes!$J$3:$N$9,5,FALSE),Barèmes!E59*VLOOKUP(Barèmes!D59,Listes!$J$3:$N$9,3,FALSE)+VLOOKUP(Barèmes!D59,Listes!$J$3:$N$9,4,FALSE))))</f>
        <v/>
      </c>
      <c r="J59" s="116"/>
      <c r="K59" s="116"/>
      <c r="L59" s="115" t="str">
        <f t="shared" si="3"/>
        <v/>
      </c>
      <c r="M59" s="118"/>
    </row>
    <row r="60" spans="1:13" ht="20.100000000000001" customHeight="1" x14ac:dyDescent="0.25">
      <c r="A60" s="77">
        <v>55</v>
      </c>
      <c r="B60" s="112"/>
      <c r="C60" s="111"/>
      <c r="D60" s="111"/>
      <c r="E60" s="112"/>
      <c r="F60" s="113" t="str">
        <f t="shared" si="0"/>
        <v/>
      </c>
      <c r="G60" s="114" t="str">
        <f t="shared" si="1"/>
        <v/>
      </c>
      <c r="H60" s="115" t="str">
        <f t="shared" si="2"/>
        <v/>
      </c>
      <c r="I60" s="116" t="str">
        <f>IF(E60="","",IF(E60&lt;=Listes!$K$2,Barèmes!E60*VLOOKUP(Barèmes!D60,Listes!$J$3:$N$9,2,FALSE),IF(E60&gt;Listes!$N$2,Barèmes!E60*VLOOKUP(Barèmes!D60,Listes!$J$3:$N$9,5,FALSE),Barèmes!E60*VLOOKUP(Barèmes!D60,Listes!$J$3:$N$9,3,FALSE)+VLOOKUP(Barèmes!D60,Listes!$J$3:$N$9,4,FALSE))))</f>
        <v/>
      </c>
      <c r="J60" s="116"/>
      <c r="K60" s="116"/>
      <c r="L60" s="115" t="str">
        <f t="shared" si="3"/>
        <v/>
      </c>
      <c r="M60" s="118"/>
    </row>
    <row r="61" spans="1:13" ht="20.100000000000001" customHeight="1" x14ac:dyDescent="0.25">
      <c r="A61" s="77">
        <v>56</v>
      </c>
      <c r="B61" s="112"/>
      <c r="C61" s="111"/>
      <c r="D61" s="111"/>
      <c r="E61" s="112"/>
      <c r="F61" s="113" t="str">
        <f t="shared" si="0"/>
        <v/>
      </c>
      <c r="G61" s="114" t="str">
        <f t="shared" si="1"/>
        <v/>
      </c>
      <c r="H61" s="115" t="str">
        <f t="shared" si="2"/>
        <v/>
      </c>
      <c r="I61" s="116" t="str">
        <f>IF(E61="","",IF(E61&lt;=Listes!$K$2,Barèmes!E61*VLOOKUP(Barèmes!D61,Listes!$J$3:$N$9,2,FALSE),IF(E61&gt;Listes!$N$2,Barèmes!E61*VLOOKUP(Barèmes!D61,Listes!$J$3:$N$9,5,FALSE),Barèmes!E61*VLOOKUP(Barèmes!D61,Listes!$J$3:$N$9,3,FALSE)+VLOOKUP(Barèmes!D61,Listes!$J$3:$N$9,4,FALSE))))</f>
        <v/>
      </c>
      <c r="J61" s="116"/>
      <c r="K61" s="116"/>
      <c r="L61" s="115" t="str">
        <f t="shared" si="3"/>
        <v/>
      </c>
      <c r="M61" s="118"/>
    </row>
    <row r="62" spans="1:13" ht="20.100000000000001" customHeight="1" x14ac:dyDescent="0.25">
      <c r="A62" s="77">
        <v>57</v>
      </c>
      <c r="B62" s="112"/>
      <c r="C62" s="111"/>
      <c r="D62" s="111"/>
      <c r="E62" s="112"/>
      <c r="F62" s="113" t="str">
        <f t="shared" si="0"/>
        <v/>
      </c>
      <c r="G62" s="114" t="str">
        <f t="shared" si="1"/>
        <v/>
      </c>
      <c r="H62" s="115" t="str">
        <f t="shared" si="2"/>
        <v/>
      </c>
      <c r="I62" s="116" t="str">
        <f>IF(E62="","",IF(E62&lt;=Listes!$K$2,Barèmes!E62*VLOOKUP(Barèmes!D62,Listes!$J$3:$N$9,2,FALSE),IF(E62&gt;Listes!$N$2,Barèmes!E62*VLOOKUP(Barèmes!D62,Listes!$J$3:$N$9,5,FALSE),Barèmes!E62*VLOOKUP(Barèmes!D62,Listes!$J$3:$N$9,3,FALSE)+VLOOKUP(Barèmes!D62,Listes!$J$3:$N$9,4,FALSE))))</f>
        <v/>
      </c>
      <c r="J62" s="116"/>
      <c r="K62" s="116"/>
      <c r="L62" s="115" t="str">
        <f t="shared" si="3"/>
        <v/>
      </c>
      <c r="M62" s="118"/>
    </row>
    <row r="63" spans="1:13" ht="20.100000000000001" customHeight="1" x14ac:dyDescent="0.25">
      <c r="A63" s="77">
        <v>58</v>
      </c>
      <c r="B63" s="112"/>
      <c r="C63" s="111"/>
      <c r="D63" s="111"/>
      <c r="E63" s="112"/>
      <c r="F63" s="113" t="str">
        <f t="shared" si="0"/>
        <v/>
      </c>
      <c r="G63" s="114" t="str">
        <f t="shared" si="1"/>
        <v/>
      </c>
      <c r="H63" s="115" t="str">
        <f t="shared" si="2"/>
        <v/>
      </c>
      <c r="I63" s="116" t="str">
        <f>IF(E63="","",IF(E63&lt;=Listes!$K$2,Barèmes!E63*VLOOKUP(Barèmes!D63,Listes!$J$3:$N$9,2,FALSE),IF(E63&gt;Listes!$N$2,Barèmes!E63*VLOOKUP(Barèmes!D63,Listes!$J$3:$N$9,5,FALSE),Barèmes!E63*VLOOKUP(Barèmes!D63,Listes!$J$3:$N$9,3,FALSE)+VLOOKUP(Barèmes!D63,Listes!$J$3:$N$9,4,FALSE))))</f>
        <v/>
      </c>
      <c r="J63" s="116"/>
      <c r="K63" s="116"/>
      <c r="L63" s="115" t="str">
        <f t="shared" si="3"/>
        <v/>
      </c>
      <c r="M63" s="118"/>
    </row>
    <row r="64" spans="1:13" ht="20.100000000000001" customHeight="1" x14ac:dyDescent="0.25">
      <c r="A64" s="77">
        <v>59</v>
      </c>
      <c r="B64" s="112"/>
      <c r="C64" s="111"/>
      <c r="D64" s="111"/>
      <c r="E64" s="112"/>
      <c r="F64" s="113" t="str">
        <f t="shared" si="0"/>
        <v/>
      </c>
      <c r="G64" s="114" t="str">
        <f t="shared" si="1"/>
        <v/>
      </c>
      <c r="H64" s="115" t="str">
        <f t="shared" si="2"/>
        <v/>
      </c>
      <c r="I64" s="116" t="str">
        <f>IF(E64="","",IF(E64&lt;=Listes!$K$2,Barèmes!E64*VLOOKUP(Barèmes!D64,Listes!$J$3:$N$9,2,FALSE),IF(E64&gt;Listes!$N$2,Barèmes!E64*VLOOKUP(Barèmes!D64,Listes!$J$3:$N$9,5,FALSE),Barèmes!E64*VLOOKUP(Barèmes!D64,Listes!$J$3:$N$9,3,FALSE)+VLOOKUP(Barèmes!D64,Listes!$J$3:$N$9,4,FALSE))))</f>
        <v/>
      </c>
      <c r="J64" s="116"/>
      <c r="K64" s="116"/>
      <c r="L64" s="115" t="str">
        <f t="shared" si="3"/>
        <v/>
      </c>
      <c r="M64" s="118"/>
    </row>
    <row r="65" spans="1:13" ht="20.100000000000001" customHeight="1" x14ac:dyDescent="0.25">
      <c r="A65" s="77">
        <v>60</v>
      </c>
      <c r="B65" s="112"/>
      <c r="C65" s="111"/>
      <c r="D65" s="111"/>
      <c r="E65" s="112"/>
      <c r="F65" s="113" t="str">
        <f t="shared" si="0"/>
        <v/>
      </c>
      <c r="G65" s="114" t="str">
        <f t="shared" si="1"/>
        <v/>
      </c>
      <c r="H65" s="115" t="str">
        <f t="shared" si="2"/>
        <v/>
      </c>
      <c r="I65" s="116" t="str">
        <f>IF(E65="","",IF(E65&lt;=Listes!$K$2,Barèmes!E65*VLOOKUP(Barèmes!D65,Listes!$J$3:$N$9,2,FALSE),IF(E65&gt;Listes!$N$2,Barèmes!E65*VLOOKUP(Barèmes!D65,Listes!$J$3:$N$9,5,FALSE),Barèmes!E65*VLOOKUP(Barèmes!D65,Listes!$J$3:$N$9,3,FALSE)+VLOOKUP(Barèmes!D65,Listes!$J$3:$N$9,4,FALSE))))</f>
        <v/>
      </c>
      <c r="J65" s="116"/>
      <c r="K65" s="116"/>
      <c r="L65" s="115" t="str">
        <f t="shared" si="3"/>
        <v/>
      </c>
      <c r="M65" s="118"/>
    </row>
    <row r="66" spans="1:13" ht="20.100000000000001" customHeight="1" x14ac:dyDescent="0.25">
      <c r="A66" s="77">
        <v>61</v>
      </c>
      <c r="B66" s="112"/>
      <c r="C66" s="111"/>
      <c r="D66" s="111"/>
      <c r="E66" s="112"/>
      <c r="F66" s="113" t="str">
        <f t="shared" si="0"/>
        <v/>
      </c>
      <c r="G66" s="114" t="str">
        <f t="shared" si="1"/>
        <v/>
      </c>
      <c r="H66" s="115" t="str">
        <f t="shared" si="2"/>
        <v/>
      </c>
      <c r="I66" s="116" t="str">
        <f>IF(E66="","",IF(E66&lt;=Listes!$K$2,Barèmes!E66*VLOOKUP(Barèmes!D66,Listes!$J$3:$N$9,2,FALSE),IF(E66&gt;Listes!$N$2,Barèmes!E66*VLOOKUP(Barèmes!D66,Listes!$J$3:$N$9,5,FALSE),Barèmes!E66*VLOOKUP(Barèmes!D66,Listes!$J$3:$N$9,3,FALSE)+VLOOKUP(Barèmes!D66,Listes!$J$3:$N$9,4,FALSE))))</f>
        <v/>
      </c>
      <c r="J66" s="116"/>
      <c r="K66" s="116"/>
      <c r="L66" s="115" t="str">
        <f t="shared" si="3"/>
        <v/>
      </c>
      <c r="M66" s="118"/>
    </row>
    <row r="67" spans="1:13" ht="20.100000000000001" customHeight="1" x14ac:dyDescent="0.25">
      <c r="A67" s="77">
        <v>62</v>
      </c>
      <c r="B67" s="112"/>
      <c r="C67" s="111"/>
      <c r="D67" s="111"/>
      <c r="E67" s="112"/>
      <c r="F67" s="113" t="str">
        <f t="shared" si="0"/>
        <v/>
      </c>
      <c r="G67" s="114" t="str">
        <f t="shared" si="1"/>
        <v/>
      </c>
      <c r="H67" s="115" t="str">
        <f t="shared" si="2"/>
        <v/>
      </c>
      <c r="I67" s="116" t="str">
        <f>IF(E67="","",IF(E67&lt;=Listes!$K$2,Barèmes!E67*VLOOKUP(Barèmes!D67,Listes!$J$3:$N$9,2,FALSE),IF(E67&gt;Listes!$N$2,Barèmes!E67*VLOOKUP(Barèmes!D67,Listes!$J$3:$N$9,5,FALSE),Barèmes!E67*VLOOKUP(Barèmes!D67,Listes!$J$3:$N$9,3,FALSE)+VLOOKUP(Barèmes!D67,Listes!$J$3:$N$9,4,FALSE))))</f>
        <v/>
      </c>
      <c r="J67" s="116"/>
      <c r="K67" s="116"/>
      <c r="L67" s="115" t="str">
        <f t="shared" si="3"/>
        <v/>
      </c>
      <c r="M67" s="118"/>
    </row>
    <row r="68" spans="1:13" ht="20.100000000000001" customHeight="1" x14ac:dyDescent="0.25">
      <c r="A68" s="77">
        <v>63</v>
      </c>
      <c r="B68" s="112"/>
      <c r="C68" s="111"/>
      <c r="D68" s="111"/>
      <c r="E68" s="112"/>
      <c r="F68" s="113" t="str">
        <f t="shared" si="0"/>
        <v/>
      </c>
      <c r="G68" s="114" t="str">
        <f t="shared" si="1"/>
        <v/>
      </c>
      <c r="H68" s="115" t="str">
        <f t="shared" si="2"/>
        <v/>
      </c>
      <c r="I68" s="116" t="str">
        <f>IF(E68="","",IF(E68&lt;=Listes!$K$2,Barèmes!E68*VLOOKUP(Barèmes!D68,Listes!$J$3:$N$9,2,FALSE),IF(E68&gt;Listes!$N$2,Barèmes!E68*VLOOKUP(Barèmes!D68,Listes!$J$3:$N$9,5,FALSE),Barèmes!E68*VLOOKUP(Barèmes!D68,Listes!$J$3:$N$9,3,FALSE)+VLOOKUP(Barèmes!D68,Listes!$J$3:$N$9,4,FALSE))))</f>
        <v/>
      </c>
      <c r="J68" s="116"/>
      <c r="K68" s="116"/>
      <c r="L68" s="115" t="str">
        <f t="shared" si="3"/>
        <v/>
      </c>
      <c r="M68" s="118"/>
    </row>
    <row r="69" spans="1:13" ht="20.100000000000001" customHeight="1" x14ac:dyDescent="0.25">
      <c r="A69" s="77">
        <v>64</v>
      </c>
      <c r="B69" s="112"/>
      <c r="C69" s="111"/>
      <c r="D69" s="111"/>
      <c r="E69" s="112"/>
      <c r="F69" s="113" t="str">
        <f t="shared" si="0"/>
        <v/>
      </c>
      <c r="G69" s="114" t="str">
        <f t="shared" si="1"/>
        <v/>
      </c>
      <c r="H69" s="115" t="str">
        <f t="shared" si="2"/>
        <v/>
      </c>
      <c r="I69" s="116" t="str">
        <f>IF(E69="","",IF(E69&lt;=Listes!$K$2,Barèmes!E69*VLOOKUP(Barèmes!D69,Listes!$J$3:$N$9,2,FALSE),IF(E69&gt;Listes!$N$2,Barèmes!E69*VLOOKUP(Barèmes!D69,Listes!$J$3:$N$9,5,FALSE),Barèmes!E69*VLOOKUP(Barèmes!D69,Listes!$J$3:$N$9,3,FALSE)+VLOOKUP(Barèmes!D69,Listes!$J$3:$N$9,4,FALSE))))</f>
        <v/>
      </c>
      <c r="J69" s="116"/>
      <c r="K69" s="116"/>
      <c r="L69" s="115" t="str">
        <f t="shared" si="3"/>
        <v/>
      </c>
      <c r="M69" s="118"/>
    </row>
    <row r="70" spans="1:13" ht="20.100000000000001" customHeight="1" x14ac:dyDescent="0.25">
      <c r="A70" s="77">
        <v>65</v>
      </c>
      <c r="B70" s="112"/>
      <c r="C70" s="111"/>
      <c r="D70" s="111"/>
      <c r="E70" s="112"/>
      <c r="F70" s="113" t="str">
        <f t="shared" ref="F70:F133" si="4">IF(C70="Frais de déplacement Voitures","Frais de déplacement (barèmes kilométriques) ","")</f>
        <v/>
      </c>
      <c r="G70" s="114" t="str">
        <f t="shared" ref="G70:G133" si="5">IF(C70="Frais de déplacement Voitures","1","")</f>
        <v/>
      </c>
      <c r="H70" s="115" t="str">
        <f t="shared" ref="H70:H133" si="6">IF(C70="Frais de déplacement Voitures","kilomètres","")</f>
        <v/>
      </c>
      <c r="I70" s="116" t="str">
        <f>IF(E70="","",IF(E70&lt;=Listes!$K$2,Barèmes!E70*VLOOKUP(Barèmes!D70,Listes!$J$3:$N$9,2,FALSE),IF(E70&gt;Listes!$N$2,Barèmes!E70*VLOOKUP(Barèmes!D70,Listes!$J$3:$N$9,5,FALSE),Barèmes!E70*VLOOKUP(Barèmes!D70,Listes!$J$3:$N$9,3,FALSE)+VLOOKUP(Barèmes!D70,Listes!$J$3:$N$9,4,FALSE))))</f>
        <v/>
      </c>
      <c r="J70" s="116"/>
      <c r="K70" s="116"/>
      <c r="L70" s="115" t="str">
        <f t="shared" ref="L70:L133" si="7">I70</f>
        <v/>
      </c>
      <c r="M70" s="118"/>
    </row>
    <row r="71" spans="1:13" ht="20.100000000000001" customHeight="1" x14ac:dyDescent="0.25">
      <c r="A71" s="77">
        <v>66</v>
      </c>
      <c r="B71" s="112"/>
      <c r="C71" s="111"/>
      <c r="D71" s="111"/>
      <c r="E71" s="112"/>
      <c r="F71" s="113" t="str">
        <f t="shared" si="4"/>
        <v/>
      </c>
      <c r="G71" s="114" t="str">
        <f t="shared" si="5"/>
        <v/>
      </c>
      <c r="H71" s="115" t="str">
        <f t="shared" si="6"/>
        <v/>
      </c>
      <c r="I71" s="116" t="str">
        <f>IF(E71="","",IF(E71&lt;=Listes!$K$2,Barèmes!E71*VLOOKUP(Barèmes!D71,Listes!$J$3:$N$9,2,FALSE),IF(E71&gt;Listes!$N$2,Barèmes!E71*VLOOKUP(Barèmes!D71,Listes!$J$3:$N$9,5,FALSE),Barèmes!E71*VLOOKUP(Barèmes!D71,Listes!$J$3:$N$9,3,FALSE)+VLOOKUP(Barèmes!D71,Listes!$J$3:$N$9,4,FALSE))))</f>
        <v/>
      </c>
      <c r="J71" s="116"/>
      <c r="K71" s="116"/>
      <c r="L71" s="115" t="str">
        <f t="shared" si="7"/>
        <v/>
      </c>
      <c r="M71" s="118"/>
    </row>
    <row r="72" spans="1:13" ht="20.100000000000001" customHeight="1" x14ac:dyDescent="0.25">
      <c r="A72" s="77">
        <v>67</v>
      </c>
      <c r="B72" s="112"/>
      <c r="C72" s="111"/>
      <c r="D72" s="111"/>
      <c r="E72" s="112"/>
      <c r="F72" s="113" t="str">
        <f t="shared" si="4"/>
        <v/>
      </c>
      <c r="G72" s="114" t="str">
        <f t="shared" si="5"/>
        <v/>
      </c>
      <c r="H72" s="115" t="str">
        <f t="shared" si="6"/>
        <v/>
      </c>
      <c r="I72" s="116" t="str">
        <f>IF(E72="","",IF(E72&lt;=Listes!$K$2,Barèmes!E72*VLOOKUP(Barèmes!D72,Listes!$J$3:$N$9,2,FALSE),IF(E72&gt;Listes!$N$2,Barèmes!E72*VLOOKUP(Barèmes!D72,Listes!$J$3:$N$9,5,FALSE),Barèmes!E72*VLOOKUP(Barèmes!D72,Listes!$J$3:$N$9,3,FALSE)+VLOOKUP(Barèmes!D72,Listes!$J$3:$N$9,4,FALSE))))</f>
        <v/>
      </c>
      <c r="J72" s="116"/>
      <c r="K72" s="116"/>
      <c r="L72" s="115" t="str">
        <f t="shared" si="7"/>
        <v/>
      </c>
      <c r="M72" s="118"/>
    </row>
    <row r="73" spans="1:13" ht="20.100000000000001" customHeight="1" x14ac:dyDescent="0.25">
      <c r="A73" s="77">
        <v>68</v>
      </c>
      <c r="B73" s="112"/>
      <c r="C73" s="111"/>
      <c r="D73" s="111"/>
      <c r="E73" s="112"/>
      <c r="F73" s="113" t="str">
        <f t="shared" si="4"/>
        <v/>
      </c>
      <c r="G73" s="114" t="str">
        <f t="shared" si="5"/>
        <v/>
      </c>
      <c r="H73" s="115" t="str">
        <f t="shared" si="6"/>
        <v/>
      </c>
      <c r="I73" s="116" t="str">
        <f>IF(E73="","",IF(E73&lt;=Listes!$K$2,Barèmes!E73*VLOOKUP(Barèmes!D73,Listes!$J$3:$N$9,2,FALSE),IF(E73&gt;Listes!$N$2,Barèmes!E73*VLOOKUP(Barèmes!D73,Listes!$J$3:$N$9,5,FALSE),Barèmes!E73*VLOOKUP(Barèmes!D73,Listes!$J$3:$N$9,3,FALSE)+VLOOKUP(Barèmes!D73,Listes!$J$3:$N$9,4,FALSE))))</f>
        <v/>
      </c>
      <c r="J73" s="116"/>
      <c r="K73" s="116"/>
      <c r="L73" s="115" t="str">
        <f t="shared" si="7"/>
        <v/>
      </c>
      <c r="M73" s="118"/>
    </row>
    <row r="74" spans="1:13" ht="20.100000000000001" customHeight="1" x14ac:dyDescent="0.25">
      <c r="A74" s="77">
        <v>69</v>
      </c>
      <c r="B74" s="112"/>
      <c r="C74" s="111"/>
      <c r="D74" s="111"/>
      <c r="E74" s="112"/>
      <c r="F74" s="113" t="str">
        <f t="shared" si="4"/>
        <v/>
      </c>
      <c r="G74" s="114" t="str">
        <f t="shared" si="5"/>
        <v/>
      </c>
      <c r="H74" s="115" t="str">
        <f t="shared" si="6"/>
        <v/>
      </c>
      <c r="I74" s="116" t="str">
        <f>IF(E74="","",IF(E74&lt;=Listes!$K$2,Barèmes!E74*VLOOKUP(Barèmes!D74,Listes!$J$3:$N$9,2,FALSE),IF(E74&gt;Listes!$N$2,Barèmes!E74*VLOOKUP(Barèmes!D74,Listes!$J$3:$N$9,5,FALSE),Barèmes!E74*VLOOKUP(Barèmes!D74,Listes!$J$3:$N$9,3,FALSE)+VLOOKUP(Barèmes!D74,Listes!$J$3:$N$9,4,FALSE))))</f>
        <v/>
      </c>
      <c r="J74" s="116"/>
      <c r="K74" s="116"/>
      <c r="L74" s="115" t="str">
        <f t="shared" si="7"/>
        <v/>
      </c>
      <c r="M74" s="118"/>
    </row>
    <row r="75" spans="1:13" ht="20.100000000000001" customHeight="1" x14ac:dyDescent="0.25">
      <c r="A75" s="77">
        <v>70</v>
      </c>
      <c r="B75" s="112"/>
      <c r="C75" s="111"/>
      <c r="D75" s="111"/>
      <c r="E75" s="112"/>
      <c r="F75" s="113" t="str">
        <f t="shared" si="4"/>
        <v/>
      </c>
      <c r="G75" s="114" t="str">
        <f t="shared" si="5"/>
        <v/>
      </c>
      <c r="H75" s="115" t="str">
        <f t="shared" si="6"/>
        <v/>
      </c>
      <c r="I75" s="116" t="str">
        <f>IF(E75="","",IF(E75&lt;=Listes!$K$2,Barèmes!E75*VLOOKUP(Barèmes!D75,Listes!$J$3:$N$9,2,FALSE),IF(E75&gt;Listes!$N$2,Barèmes!E75*VLOOKUP(Barèmes!D75,Listes!$J$3:$N$9,5,FALSE),Barèmes!E75*VLOOKUP(Barèmes!D75,Listes!$J$3:$N$9,3,FALSE)+VLOOKUP(Barèmes!D75,Listes!$J$3:$N$9,4,FALSE))))</f>
        <v/>
      </c>
      <c r="J75" s="116"/>
      <c r="K75" s="116"/>
      <c r="L75" s="115" t="str">
        <f t="shared" si="7"/>
        <v/>
      </c>
      <c r="M75" s="118"/>
    </row>
    <row r="76" spans="1:13" ht="20.100000000000001" customHeight="1" x14ac:dyDescent="0.25">
      <c r="A76" s="77">
        <v>71</v>
      </c>
      <c r="B76" s="112"/>
      <c r="C76" s="111"/>
      <c r="D76" s="111"/>
      <c r="E76" s="112"/>
      <c r="F76" s="113" t="str">
        <f t="shared" si="4"/>
        <v/>
      </c>
      <c r="G76" s="114" t="str">
        <f t="shared" si="5"/>
        <v/>
      </c>
      <c r="H76" s="115" t="str">
        <f t="shared" si="6"/>
        <v/>
      </c>
      <c r="I76" s="116" t="str">
        <f>IF(E76="","",IF(E76&lt;=Listes!$K$2,Barèmes!E76*VLOOKUP(Barèmes!D76,Listes!$J$3:$N$9,2,FALSE),IF(E76&gt;Listes!$N$2,Barèmes!E76*VLOOKUP(Barèmes!D76,Listes!$J$3:$N$9,5,FALSE),Barèmes!E76*VLOOKUP(Barèmes!D76,Listes!$J$3:$N$9,3,FALSE)+VLOOKUP(Barèmes!D76,Listes!$J$3:$N$9,4,FALSE))))</f>
        <v/>
      </c>
      <c r="J76" s="116"/>
      <c r="K76" s="116"/>
      <c r="L76" s="115" t="str">
        <f t="shared" si="7"/>
        <v/>
      </c>
      <c r="M76" s="118"/>
    </row>
    <row r="77" spans="1:13" ht="20.100000000000001" customHeight="1" x14ac:dyDescent="0.25">
      <c r="A77" s="77">
        <v>72</v>
      </c>
      <c r="B77" s="112"/>
      <c r="C77" s="111"/>
      <c r="D77" s="111"/>
      <c r="E77" s="112"/>
      <c r="F77" s="113" t="str">
        <f t="shared" si="4"/>
        <v/>
      </c>
      <c r="G77" s="114" t="str">
        <f t="shared" si="5"/>
        <v/>
      </c>
      <c r="H77" s="115" t="str">
        <f t="shared" si="6"/>
        <v/>
      </c>
      <c r="I77" s="116" t="str">
        <f>IF(E77="","",IF(E77&lt;=Listes!$K$2,Barèmes!E77*VLOOKUP(Barèmes!D77,Listes!$J$3:$N$9,2,FALSE),IF(E77&gt;Listes!$N$2,Barèmes!E77*VLOOKUP(Barèmes!D77,Listes!$J$3:$N$9,5,FALSE),Barèmes!E77*VLOOKUP(Barèmes!D77,Listes!$J$3:$N$9,3,FALSE)+VLOOKUP(Barèmes!D77,Listes!$J$3:$N$9,4,FALSE))))</f>
        <v/>
      </c>
      <c r="J77" s="116"/>
      <c r="K77" s="116"/>
      <c r="L77" s="115" t="str">
        <f t="shared" si="7"/>
        <v/>
      </c>
      <c r="M77" s="118"/>
    </row>
    <row r="78" spans="1:13" ht="20.100000000000001" customHeight="1" x14ac:dyDescent="0.25">
      <c r="A78" s="77">
        <v>73</v>
      </c>
      <c r="B78" s="112"/>
      <c r="C78" s="111"/>
      <c r="D78" s="111"/>
      <c r="E78" s="112"/>
      <c r="F78" s="113" t="str">
        <f t="shared" si="4"/>
        <v/>
      </c>
      <c r="G78" s="114" t="str">
        <f t="shared" si="5"/>
        <v/>
      </c>
      <c r="H78" s="115" t="str">
        <f t="shared" si="6"/>
        <v/>
      </c>
      <c r="I78" s="116" t="str">
        <f>IF(E78="","",IF(E78&lt;=Listes!$K$2,Barèmes!E78*VLOOKUP(Barèmes!D78,Listes!$J$3:$N$9,2,FALSE),IF(E78&gt;Listes!$N$2,Barèmes!E78*VLOOKUP(Barèmes!D78,Listes!$J$3:$N$9,5,FALSE),Barèmes!E78*VLOOKUP(Barèmes!D78,Listes!$J$3:$N$9,3,FALSE)+VLOOKUP(Barèmes!D78,Listes!$J$3:$N$9,4,FALSE))))</f>
        <v/>
      </c>
      <c r="J78" s="116"/>
      <c r="K78" s="116"/>
      <c r="L78" s="115" t="str">
        <f t="shared" si="7"/>
        <v/>
      </c>
      <c r="M78" s="118"/>
    </row>
    <row r="79" spans="1:13" ht="20.100000000000001" customHeight="1" x14ac:dyDescent="0.25">
      <c r="A79" s="77">
        <v>74</v>
      </c>
      <c r="B79" s="112"/>
      <c r="C79" s="111"/>
      <c r="D79" s="111"/>
      <c r="E79" s="112"/>
      <c r="F79" s="113" t="str">
        <f t="shared" si="4"/>
        <v/>
      </c>
      <c r="G79" s="114" t="str">
        <f t="shared" si="5"/>
        <v/>
      </c>
      <c r="H79" s="115" t="str">
        <f t="shared" si="6"/>
        <v/>
      </c>
      <c r="I79" s="116" t="str">
        <f>IF(E79="","",IF(E79&lt;=Listes!$K$2,Barèmes!E79*VLOOKUP(Barèmes!D79,Listes!$J$3:$N$9,2,FALSE),IF(E79&gt;Listes!$N$2,Barèmes!E79*VLOOKUP(Barèmes!D79,Listes!$J$3:$N$9,5,FALSE),Barèmes!E79*VLOOKUP(Barèmes!D79,Listes!$J$3:$N$9,3,FALSE)+VLOOKUP(Barèmes!D79,Listes!$J$3:$N$9,4,FALSE))))</f>
        <v/>
      </c>
      <c r="J79" s="116"/>
      <c r="K79" s="116"/>
      <c r="L79" s="115" t="str">
        <f t="shared" si="7"/>
        <v/>
      </c>
      <c r="M79" s="118"/>
    </row>
    <row r="80" spans="1:13" ht="20.100000000000001" customHeight="1" x14ac:dyDescent="0.25">
      <c r="A80" s="77">
        <v>75</v>
      </c>
      <c r="B80" s="112"/>
      <c r="C80" s="111"/>
      <c r="D80" s="111"/>
      <c r="E80" s="112"/>
      <c r="F80" s="113" t="str">
        <f t="shared" si="4"/>
        <v/>
      </c>
      <c r="G80" s="114" t="str">
        <f t="shared" si="5"/>
        <v/>
      </c>
      <c r="H80" s="115" t="str">
        <f t="shared" si="6"/>
        <v/>
      </c>
      <c r="I80" s="116" t="str">
        <f>IF(E80="","",IF(E80&lt;=Listes!$K$2,Barèmes!E80*VLOOKUP(Barèmes!D80,Listes!$J$3:$N$9,2,FALSE),IF(E80&gt;Listes!$N$2,Barèmes!E80*VLOOKUP(Barèmes!D80,Listes!$J$3:$N$9,5,FALSE),Barèmes!E80*VLOOKUP(Barèmes!D80,Listes!$J$3:$N$9,3,FALSE)+VLOOKUP(Barèmes!D80,Listes!$J$3:$N$9,4,FALSE))))</f>
        <v/>
      </c>
      <c r="J80" s="116"/>
      <c r="K80" s="116"/>
      <c r="L80" s="115" t="str">
        <f t="shared" si="7"/>
        <v/>
      </c>
      <c r="M80" s="118"/>
    </row>
    <row r="81" spans="1:13" ht="20.100000000000001" customHeight="1" x14ac:dyDescent="0.25">
      <c r="A81" s="77">
        <v>76</v>
      </c>
      <c r="B81" s="112"/>
      <c r="C81" s="111"/>
      <c r="D81" s="111"/>
      <c r="E81" s="112"/>
      <c r="F81" s="113" t="str">
        <f t="shared" si="4"/>
        <v/>
      </c>
      <c r="G81" s="114" t="str">
        <f t="shared" si="5"/>
        <v/>
      </c>
      <c r="H81" s="115" t="str">
        <f t="shared" si="6"/>
        <v/>
      </c>
      <c r="I81" s="116" t="str">
        <f>IF(E81="","",IF(E81&lt;=Listes!$K$2,Barèmes!E81*VLOOKUP(Barèmes!D81,Listes!$J$3:$N$9,2,FALSE),IF(E81&gt;Listes!$N$2,Barèmes!E81*VLOOKUP(Barèmes!D81,Listes!$J$3:$N$9,5,FALSE),Barèmes!E81*VLOOKUP(Barèmes!D81,Listes!$J$3:$N$9,3,FALSE)+VLOOKUP(Barèmes!D81,Listes!$J$3:$N$9,4,FALSE))))</f>
        <v/>
      </c>
      <c r="J81" s="116"/>
      <c r="K81" s="116"/>
      <c r="L81" s="115" t="str">
        <f t="shared" si="7"/>
        <v/>
      </c>
      <c r="M81" s="118"/>
    </row>
    <row r="82" spans="1:13" ht="20.100000000000001" customHeight="1" x14ac:dyDescent="0.25">
      <c r="A82" s="77">
        <v>77</v>
      </c>
      <c r="B82" s="112"/>
      <c r="C82" s="111"/>
      <c r="D82" s="111"/>
      <c r="E82" s="112"/>
      <c r="F82" s="113" t="str">
        <f t="shared" si="4"/>
        <v/>
      </c>
      <c r="G82" s="114" t="str">
        <f t="shared" si="5"/>
        <v/>
      </c>
      <c r="H82" s="115" t="str">
        <f t="shared" si="6"/>
        <v/>
      </c>
      <c r="I82" s="116" t="str">
        <f>IF(E82="","",IF(E82&lt;=Listes!$K$2,Barèmes!E82*VLOOKUP(Barèmes!D82,Listes!$J$3:$N$9,2,FALSE),IF(E82&gt;Listes!$N$2,Barèmes!E82*VLOOKUP(Barèmes!D82,Listes!$J$3:$N$9,5,FALSE),Barèmes!E82*VLOOKUP(Barèmes!D82,Listes!$J$3:$N$9,3,FALSE)+VLOOKUP(Barèmes!D82,Listes!$J$3:$N$9,4,FALSE))))</f>
        <v/>
      </c>
      <c r="J82" s="116"/>
      <c r="K82" s="116"/>
      <c r="L82" s="115" t="str">
        <f t="shared" si="7"/>
        <v/>
      </c>
      <c r="M82" s="118"/>
    </row>
    <row r="83" spans="1:13" ht="20.100000000000001" customHeight="1" x14ac:dyDescent="0.25">
      <c r="A83" s="77">
        <v>78</v>
      </c>
      <c r="B83" s="112"/>
      <c r="C83" s="111"/>
      <c r="D83" s="111"/>
      <c r="E83" s="112"/>
      <c r="F83" s="113" t="str">
        <f t="shared" si="4"/>
        <v/>
      </c>
      <c r="G83" s="114" t="str">
        <f t="shared" si="5"/>
        <v/>
      </c>
      <c r="H83" s="115" t="str">
        <f t="shared" si="6"/>
        <v/>
      </c>
      <c r="I83" s="116" t="str">
        <f>IF(E83="","",IF(E83&lt;=Listes!$K$2,Barèmes!E83*VLOOKUP(Barèmes!D83,Listes!$J$3:$N$9,2,FALSE),IF(E83&gt;Listes!$N$2,Barèmes!E83*VLOOKUP(Barèmes!D83,Listes!$J$3:$N$9,5,FALSE),Barèmes!E83*VLOOKUP(Barèmes!D83,Listes!$J$3:$N$9,3,FALSE)+VLOOKUP(Barèmes!D83,Listes!$J$3:$N$9,4,FALSE))))</f>
        <v/>
      </c>
      <c r="J83" s="116"/>
      <c r="K83" s="116"/>
      <c r="L83" s="115" t="str">
        <f t="shared" si="7"/>
        <v/>
      </c>
      <c r="M83" s="118"/>
    </row>
    <row r="84" spans="1:13" ht="20.100000000000001" customHeight="1" x14ac:dyDescent="0.25">
      <c r="A84" s="77">
        <v>79</v>
      </c>
      <c r="B84" s="112"/>
      <c r="C84" s="111"/>
      <c r="D84" s="111"/>
      <c r="E84" s="112"/>
      <c r="F84" s="113" t="str">
        <f t="shared" si="4"/>
        <v/>
      </c>
      <c r="G84" s="114" t="str">
        <f t="shared" si="5"/>
        <v/>
      </c>
      <c r="H84" s="115" t="str">
        <f t="shared" si="6"/>
        <v/>
      </c>
      <c r="I84" s="116" t="str">
        <f>IF(E84="","",IF(E84&lt;=Listes!$K$2,Barèmes!E84*VLOOKUP(Barèmes!D84,Listes!$J$3:$N$9,2,FALSE),IF(E84&gt;Listes!$N$2,Barèmes!E84*VLOOKUP(Barèmes!D84,Listes!$J$3:$N$9,5,FALSE),Barèmes!E84*VLOOKUP(Barèmes!D84,Listes!$J$3:$N$9,3,FALSE)+VLOOKUP(Barèmes!D84,Listes!$J$3:$N$9,4,FALSE))))</f>
        <v/>
      </c>
      <c r="J84" s="116"/>
      <c r="K84" s="116"/>
      <c r="L84" s="115" t="str">
        <f t="shared" si="7"/>
        <v/>
      </c>
      <c r="M84" s="118"/>
    </row>
    <row r="85" spans="1:13" ht="20.100000000000001" customHeight="1" x14ac:dyDescent="0.25">
      <c r="A85" s="77">
        <v>80</v>
      </c>
      <c r="B85" s="112"/>
      <c r="C85" s="111"/>
      <c r="D85" s="111"/>
      <c r="E85" s="112"/>
      <c r="F85" s="113" t="str">
        <f t="shared" si="4"/>
        <v/>
      </c>
      <c r="G85" s="114" t="str">
        <f t="shared" si="5"/>
        <v/>
      </c>
      <c r="H85" s="115" t="str">
        <f t="shared" si="6"/>
        <v/>
      </c>
      <c r="I85" s="116" t="str">
        <f>IF(E85="","",IF(E85&lt;=Listes!$K$2,Barèmes!E85*VLOOKUP(Barèmes!D85,Listes!$J$3:$N$9,2,FALSE),IF(E85&gt;Listes!$N$2,Barèmes!E85*VLOOKUP(Barèmes!D85,Listes!$J$3:$N$9,5,FALSE),Barèmes!E85*VLOOKUP(Barèmes!D85,Listes!$J$3:$N$9,3,FALSE)+VLOOKUP(Barèmes!D85,Listes!$J$3:$N$9,4,FALSE))))</f>
        <v/>
      </c>
      <c r="J85" s="116"/>
      <c r="K85" s="116"/>
      <c r="L85" s="115" t="str">
        <f t="shared" si="7"/>
        <v/>
      </c>
      <c r="M85" s="118"/>
    </row>
    <row r="86" spans="1:13" ht="20.100000000000001" customHeight="1" x14ac:dyDescent="0.25">
      <c r="A86" s="77">
        <v>81</v>
      </c>
      <c r="B86" s="112"/>
      <c r="C86" s="111"/>
      <c r="D86" s="111"/>
      <c r="E86" s="112"/>
      <c r="F86" s="113" t="str">
        <f t="shared" si="4"/>
        <v/>
      </c>
      <c r="G86" s="114" t="str">
        <f t="shared" si="5"/>
        <v/>
      </c>
      <c r="H86" s="115" t="str">
        <f t="shared" si="6"/>
        <v/>
      </c>
      <c r="I86" s="116" t="str">
        <f>IF(E86="","",IF(E86&lt;=Listes!$K$2,Barèmes!E86*VLOOKUP(Barèmes!D86,Listes!$J$3:$N$9,2,FALSE),IF(E86&gt;Listes!$N$2,Barèmes!E86*VLOOKUP(Barèmes!D86,Listes!$J$3:$N$9,5,FALSE),Barèmes!E86*VLOOKUP(Barèmes!D86,Listes!$J$3:$N$9,3,FALSE)+VLOOKUP(Barèmes!D86,Listes!$J$3:$N$9,4,FALSE))))</f>
        <v/>
      </c>
      <c r="J86" s="116"/>
      <c r="K86" s="116"/>
      <c r="L86" s="115" t="str">
        <f t="shared" si="7"/>
        <v/>
      </c>
      <c r="M86" s="118"/>
    </row>
    <row r="87" spans="1:13" ht="20.100000000000001" customHeight="1" x14ac:dyDescent="0.25">
      <c r="A87" s="77">
        <v>82</v>
      </c>
      <c r="B87" s="112"/>
      <c r="C87" s="111"/>
      <c r="D87" s="111"/>
      <c r="E87" s="112"/>
      <c r="F87" s="113" t="str">
        <f t="shared" si="4"/>
        <v/>
      </c>
      <c r="G87" s="114" t="str">
        <f t="shared" si="5"/>
        <v/>
      </c>
      <c r="H87" s="115" t="str">
        <f t="shared" si="6"/>
        <v/>
      </c>
      <c r="I87" s="116" t="str">
        <f>IF(E87="","",IF(E87&lt;=Listes!$K$2,Barèmes!E87*VLOOKUP(Barèmes!D87,Listes!$J$3:$N$9,2,FALSE),IF(E87&gt;Listes!$N$2,Barèmes!E87*VLOOKUP(Barèmes!D87,Listes!$J$3:$N$9,5,FALSE),Barèmes!E87*VLOOKUP(Barèmes!D87,Listes!$J$3:$N$9,3,FALSE)+VLOOKUP(Barèmes!D87,Listes!$J$3:$N$9,4,FALSE))))</f>
        <v/>
      </c>
      <c r="J87" s="116"/>
      <c r="K87" s="116"/>
      <c r="L87" s="115" t="str">
        <f t="shared" si="7"/>
        <v/>
      </c>
      <c r="M87" s="118"/>
    </row>
    <row r="88" spans="1:13" ht="20.100000000000001" customHeight="1" x14ac:dyDescent="0.25">
      <c r="A88" s="77">
        <v>83</v>
      </c>
      <c r="B88" s="112"/>
      <c r="C88" s="111"/>
      <c r="D88" s="111"/>
      <c r="E88" s="112"/>
      <c r="F88" s="113" t="str">
        <f t="shared" si="4"/>
        <v/>
      </c>
      <c r="G88" s="114" t="str">
        <f t="shared" si="5"/>
        <v/>
      </c>
      <c r="H88" s="115" t="str">
        <f t="shared" si="6"/>
        <v/>
      </c>
      <c r="I88" s="116" t="str">
        <f>IF(E88="","",IF(E88&lt;=Listes!$K$2,Barèmes!E88*VLOOKUP(Barèmes!D88,Listes!$J$3:$N$9,2,FALSE),IF(E88&gt;Listes!$N$2,Barèmes!E88*VLOOKUP(Barèmes!D88,Listes!$J$3:$N$9,5,FALSE),Barèmes!E88*VLOOKUP(Barèmes!D88,Listes!$J$3:$N$9,3,FALSE)+VLOOKUP(Barèmes!D88,Listes!$J$3:$N$9,4,FALSE))))</f>
        <v/>
      </c>
      <c r="J88" s="116"/>
      <c r="K88" s="116"/>
      <c r="L88" s="115" t="str">
        <f t="shared" si="7"/>
        <v/>
      </c>
      <c r="M88" s="118"/>
    </row>
    <row r="89" spans="1:13" ht="20.100000000000001" customHeight="1" x14ac:dyDescent="0.25">
      <c r="A89" s="77">
        <v>84</v>
      </c>
      <c r="B89" s="112"/>
      <c r="C89" s="111"/>
      <c r="D89" s="111"/>
      <c r="E89" s="112"/>
      <c r="F89" s="113" t="str">
        <f t="shared" si="4"/>
        <v/>
      </c>
      <c r="G89" s="114" t="str">
        <f t="shared" si="5"/>
        <v/>
      </c>
      <c r="H89" s="115" t="str">
        <f t="shared" si="6"/>
        <v/>
      </c>
      <c r="I89" s="116" t="str">
        <f>IF(E89="","",IF(E89&lt;=Listes!$K$2,Barèmes!E89*VLOOKUP(Barèmes!D89,Listes!$J$3:$N$9,2,FALSE),IF(E89&gt;Listes!$N$2,Barèmes!E89*VLOOKUP(Barèmes!D89,Listes!$J$3:$N$9,5,FALSE),Barèmes!E89*VLOOKUP(Barèmes!D89,Listes!$J$3:$N$9,3,FALSE)+VLOOKUP(Barèmes!D89,Listes!$J$3:$N$9,4,FALSE))))</f>
        <v/>
      </c>
      <c r="J89" s="116"/>
      <c r="K89" s="116"/>
      <c r="L89" s="115" t="str">
        <f t="shared" si="7"/>
        <v/>
      </c>
      <c r="M89" s="118"/>
    </row>
    <row r="90" spans="1:13" ht="20.100000000000001" customHeight="1" x14ac:dyDescent="0.25">
      <c r="A90" s="77">
        <v>85</v>
      </c>
      <c r="B90" s="112"/>
      <c r="C90" s="111"/>
      <c r="D90" s="111"/>
      <c r="E90" s="112"/>
      <c r="F90" s="113" t="str">
        <f t="shared" si="4"/>
        <v/>
      </c>
      <c r="G90" s="114" t="str">
        <f t="shared" si="5"/>
        <v/>
      </c>
      <c r="H90" s="115" t="str">
        <f t="shared" si="6"/>
        <v/>
      </c>
      <c r="I90" s="116" t="str">
        <f>IF(E90="","",IF(E90&lt;=Listes!$K$2,Barèmes!E90*VLOOKUP(Barèmes!D90,Listes!$J$3:$N$9,2,FALSE),IF(E90&gt;Listes!$N$2,Barèmes!E90*VLOOKUP(Barèmes!D90,Listes!$J$3:$N$9,5,FALSE),Barèmes!E90*VLOOKUP(Barèmes!D90,Listes!$J$3:$N$9,3,FALSE)+VLOOKUP(Barèmes!D90,Listes!$J$3:$N$9,4,FALSE))))</f>
        <v/>
      </c>
      <c r="J90" s="116"/>
      <c r="K90" s="116"/>
      <c r="L90" s="115" t="str">
        <f t="shared" si="7"/>
        <v/>
      </c>
      <c r="M90" s="118"/>
    </row>
    <row r="91" spans="1:13" ht="20.100000000000001" customHeight="1" x14ac:dyDescent="0.25">
      <c r="A91" s="77">
        <v>86</v>
      </c>
      <c r="B91" s="112"/>
      <c r="C91" s="111"/>
      <c r="D91" s="111"/>
      <c r="E91" s="112"/>
      <c r="F91" s="113" t="str">
        <f t="shared" si="4"/>
        <v/>
      </c>
      <c r="G91" s="114" t="str">
        <f t="shared" si="5"/>
        <v/>
      </c>
      <c r="H91" s="115" t="str">
        <f t="shared" si="6"/>
        <v/>
      </c>
      <c r="I91" s="116" t="str">
        <f>IF(E91="","",IF(E91&lt;=Listes!$K$2,Barèmes!E91*VLOOKUP(Barèmes!D91,Listes!$J$3:$N$9,2,FALSE),IF(E91&gt;Listes!$N$2,Barèmes!E91*VLOOKUP(Barèmes!D91,Listes!$J$3:$N$9,5,FALSE),Barèmes!E91*VLOOKUP(Barèmes!D91,Listes!$J$3:$N$9,3,FALSE)+VLOOKUP(Barèmes!D91,Listes!$J$3:$N$9,4,FALSE))))</f>
        <v/>
      </c>
      <c r="J91" s="116"/>
      <c r="K91" s="116"/>
      <c r="L91" s="115" t="str">
        <f t="shared" si="7"/>
        <v/>
      </c>
      <c r="M91" s="118"/>
    </row>
    <row r="92" spans="1:13" ht="20.100000000000001" customHeight="1" x14ac:dyDescent="0.25">
      <c r="A92" s="77">
        <v>87</v>
      </c>
      <c r="B92" s="112"/>
      <c r="C92" s="111"/>
      <c r="D92" s="111"/>
      <c r="E92" s="112"/>
      <c r="F92" s="113" t="str">
        <f t="shared" si="4"/>
        <v/>
      </c>
      <c r="G92" s="114" t="str">
        <f t="shared" si="5"/>
        <v/>
      </c>
      <c r="H92" s="115" t="str">
        <f t="shared" si="6"/>
        <v/>
      </c>
      <c r="I92" s="116" t="str">
        <f>IF(E92="","",IF(E92&lt;=Listes!$K$2,Barèmes!E92*VLOOKUP(Barèmes!D92,Listes!$J$3:$N$9,2,FALSE),IF(E92&gt;Listes!$N$2,Barèmes!E92*VLOOKUP(Barèmes!D92,Listes!$J$3:$N$9,5,FALSE),Barèmes!E92*VLOOKUP(Barèmes!D92,Listes!$J$3:$N$9,3,FALSE)+VLOOKUP(Barèmes!D92,Listes!$J$3:$N$9,4,FALSE))))</f>
        <v/>
      </c>
      <c r="J92" s="116"/>
      <c r="K92" s="116"/>
      <c r="L92" s="115" t="str">
        <f t="shared" si="7"/>
        <v/>
      </c>
      <c r="M92" s="118"/>
    </row>
    <row r="93" spans="1:13" ht="20.100000000000001" customHeight="1" x14ac:dyDescent="0.25">
      <c r="A93" s="77">
        <v>88</v>
      </c>
      <c r="B93" s="112"/>
      <c r="C93" s="111"/>
      <c r="D93" s="111"/>
      <c r="E93" s="112"/>
      <c r="F93" s="113" t="str">
        <f t="shared" si="4"/>
        <v/>
      </c>
      <c r="G93" s="114" t="str">
        <f t="shared" si="5"/>
        <v/>
      </c>
      <c r="H93" s="115" t="str">
        <f t="shared" si="6"/>
        <v/>
      </c>
      <c r="I93" s="116" t="str">
        <f>IF(E93="","",IF(E93&lt;=Listes!$K$2,Barèmes!E93*VLOOKUP(Barèmes!D93,Listes!$J$3:$N$9,2,FALSE),IF(E93&gt;Listes!$N$2,Barèmes!E93*VLOOKUP(Barèmes!D93,Listes!$J$3:$N$9,5,FALSE),Barèmes!E93*VLOOKUP(Barèmes!D93,Listes!$J$3:$N$9,3,FALSE)+VLOOKUP(Barèmes!D93,Listes!$J$3:$N$9,4,FALSE))))</f>
        <v/>
      </c>
      <c r="J93" s="116"/>
      <c r="K93" s="116"/>
      <c r="L93" s="115" t="str">
        <f t="shared" si="7"/>
        <v/>
      </c>
      <c r="M93" s="118"/>
    </row>
    <row r="94" spans="1:13" ht="20.100000000000001" customHeight="1" x14ac:dyDescent="0.25">
      <c r="A94" s="77">
        <v>89</v>
      </c>
      <c r="B94" s="112"/>
      <c r="C94" s="111"/>
      <c r="D94" s="111"/>
      <c r="E94" s="112"/>
      <c r="F94" s="113" t="str">
        <f t="shared" si="4"/>
        <v/>
      </c>
      <c r="G94" s="114" t="str">
        <f t="shared" si="5"/>
        <v/>
      </c>
      <c r="H94" s="115" t="str">
        <f t="shared" si="6"/>
        <v/>
      </c>
      <c r="I94" s="116" t="str">
        <f>IF(E94="","",IF(E94&lt;=Listes!$K$2,Barèmes!E94*VLOOKUP(Barèmes!D94,Listes!$J$3:$N$9,2,FALSE),IF(E94&gt;Listes!$N$2,Barèmes!E94*VLOOKUP(Barèmes!D94,Listes!$J$3:$N$9,5,FALSE),Barèmes!E94*VLOOKUP(Barèmes!D94,Listes!$J$3:$N$9,3,FALSE)+VLOOKUP(Barèmes!D94,Listes!$J$3:$N$9,4,FALSE))))</f>
        <v/>
      </c>
      <c r="J94" s="116"/>
      <c r="K94" s="116"/>
      <c r="L94" s="115" t="str">
        <f t="shared" si="7"/>
        <v/>
      </c>
      <c r="M94" s="118"/>
    </row>
    <row r="95" spans="1:13" ht="20.100000000000001" customHeight="1" x14ac:dyDescent="0.25">
      <c r="A95" s="77">
        <v>90</v>
      </c>
      <c r="B95" s="112"/>
      <c r="C95" s="111"/>
      <c r="D95" s="111"/>
      <c r="E95" s="112"/>
      <c r="F95" s="113" t="str">
        <f t="shared" si="4"/>
        <v/>
      </c>
      <c r="G95" s="114" t="str">
        <f t="shared" si="5"/>
        <v/>
      </c>
      <c r="H95" s="115" t="str">
        <f t="shared" si="6"/>
        <v/>
      </c>
      <c r="I95" s="116" t="str">
        <f>IF(E95="","",IF(E95&lt;=Listes!$K$2,Barèmes!E95*VLOOKUP(Barèmes!D95,Listes!$J$3:$N$9,2,FALSE),IF(E95&gt;Listes!$N$2,Barèmes!E95*VLOOKUP(Barèmes!D95,Listes!$J$3:$N$9,5,FALSE),Barèmes!E95*VLOOKUP(Barèmes!D95,Listes!$J$3:$N$9,3,FALSE)+VLOOKUP(Barèmes!D95,Listes!$J$3:$N$9,4,FALSE))))</f>
        <v/>
      </c>
      <c r="J95" s="116"/>
      <c r="K95" s="116"/>
      <c r="L95" s="115" t="str">
        <f t="shared" si="7"/>
        <v/>
      </c>
      <c r="M95" s="118"/>
    </row>
    <row r="96" spans="1:13" ht="20.100000000000001" customHeight="1" x14ac:dyDescent="0.25">
      <c r="A96" s="77">
        <v>91</v>
      </c>
      <c r="B96" s="112"/>
      <c r="C96" s="111"/>
      <c r="D96" s="111"/>
      <c r="E96" s="112"/>
      <c r="F96" s="113" t="str">
        <f t="shared" si="4"/>
        <v/>
      </c>
      <c r="G96" s="114" t="str">
        <f t="shared" si="5"/>
        <v/>
      </c>
      <c r="H96" s="115" t="str">
        <f t="shared" si="6"/>
        <v/>
      </c>
      <c r="I96" s="116" t="str">
        <f>IF(E96="","",IF(E96&lt;=Listes!$K$2,Barèmes!E96*VLOOKUP(Barèmes!D96,Listes!$J$3:$N$9,2,FALSE),IF(E96&gt;Listes!$N$2,Barèmes!E96*VLOOKUP(Barèmes!D96,Listes!$J$3:$N$9,5,FALSE),Barèmes!E96*VLOOKUP(Barèmes!D96,Listes!$J$3:$N$9,3,FALSE)+VLOOKUP(Barèmes!D96,Listes!$J$3:$N$9,4,FALSE))))</f>
        <v/>
      </c>
      <c r="J96" s="116"/>
      <c r="K96" s="116"/>
      <c r="L96" s="115" t="str">
        <f t="shared" si="7"/>
        <v/>
      </c>
      <c r="M96" s="118"/>
    </row>
    <row r="97" spans="1:13" ht="20.100000000000001" customHeight="1" x14ac:dyDescent="0.25">
      <c r="A97" s="77">
        <v>92</v>
      </c>
      <c r="B97" s="112"/>
      <c r="C97" s="111"/>
      <c r="D97" s="111"/>
      <c r="E97" s="112"/>
      <c r="F97" s="113" t="str">
        <f t="shared" si="4"/>
        <v/>
      </c>
      <c r="G97" s="114" t="str">
        <f t="shared" si="5"/>
        <v/>
      </c>
      <c r="H97" s="115" t="str">
        <f t="shared" si="6"/>
        <v/>
      </c>
      <c r="I97" s="116" t="str">
        <f>IF(E97="","",IF(E97&lt;=Listes!$K$2,Barèmes!E97*VLOOKUP(Barèmes!D97,Listes!$J$3:$N$9,2,FALSE),IF(E97&gt;Listes!$N$2,Barèmes!E97*VLOOKUP(Barèmes!D97,Listes!$J$3:$N$9,5,FALSE),Barèmes!E97*VLOOKUP(Barèmes!D97,Listes!$J$3:$N$9,3,FALSE)+VLOOKUP(Barèmes!D97,Listes!$J$3:$N$9,4,FALSE))))</f>
        <v/>
      </c>
      <c r="J97" s="116"/>
      <c r="K97" s="116"/>
      <c r="L97" s="115" t="str">
        <f t="shared" si="7"/>
        <v/>
      </c>
      <c r="M97" s="118"/>
    </row>
    <row r="98" spans="1:13" ht="20.100000000000001" customHeight="1" x14ac:dyDescent="0.25">
      <c r="A98" s="77">
        <v>93</v>
      </c>
      <c r="B98" s="112"/>
      <c r="C98" s="111"/>
      <c r="D98" s="111"/>
      <c r="E98" s="112"/>
      <c r="F98" s="113" t="str">
        <f t="shared" si="4"/>
        <v/>
      </c>
      <c r="G98" s="114" t="str">
        <f t="shared" si="5"/>
        <v/>
      </c>
      <c r="H98" s="115" t="str">
        <f t="shared" si="6"/>
        <v/>
      </c>
      <c r="I98" s="116" t="str">
        <f>IF(E98="","",IF(E98&lt;=Listes!$K$2,Barèmes!E98*VLOOKUP(Barèmes!D98,Listes!$J$3:$N$9,2,FALSE),IF(E98&gt;Listes!$N$2,Barèmes!E98*VLOOKUP(Barèmes!D98,Listes!$J$3:$N$9,5,FALSE),Barèmes!E98*VLOOKUP(Barèmes!D98,Listes!$J$3:$N$9,3,FALSE)+VLOOKUP(Barèmes!D98,Listes!$J$3:$N$9,4,FALSE))))</f>
        <v/>
      </c>
      <c r="J98" s="116"/>
      <c r="K98" s="116"/>
      <c r="L98" s="115" t="str">
        <f t="shared" si="7"/>
        <v/>
      </c>
      <c r="M98" s="118"/>
    </row>
    <row r="99" spans="1:13" ht="20.100000000000001" customHeight="1" x14ac:dyDescent="0.25">
      <c r="A99" s="77">
        <v>94</v>
      </c>
      <c r="B99" s="112"/>
      <c r="C99" s="111"/>
      <c r="D99" s="111"/>
      <c r="E99" s="112"/>
      <c r="F99" s="113" t="str">
        <f t="shared" si="4"/>
        <v/>
      </c>
      <c r="G99" s="114" t="str">
        <f t="shared" si="5"/>
        <v/>
      </c>
      <c r="H99" s="115" t="str">
        <f t="shared" si="6"/>
        <v/>
      </c>
      <c r="I99" s="116" t="str">
        <f>IF(E99="","",IF(E99&lt;=Listes!$K$2,Barèmes!E99*VLOOKUP(Barèmes!D99,Listes!$J$3:$N$9,2,FALSE),IF(E99&gt;Listes!$N$2,Barèmes!E99*VLOOKUP(Barèmes!D99,Listes!$J$3:$N$9,5,FALSE),Barèmes!E99*VLOOKUP(Barèmes!D99,Listes!$J$3:$N$9,3,FALSE)+VLOOKUP(Barèmes!D99,Listes!$J$3:$N$9,4,FALSE))))</f>
        <v/>
      </c>
      <c r="J99" s="116"/>
      <c r="K99" s="116"/>
      <c r="L99" s="115" t="str">
        <f t="shared" si="7"/>
        <v/>
      </c>
      <c r="M99" s="118"/>
    </row>
    <row r="100" spans="1:13" ht="20.100000000000001" customHeight="1" x14ac:dyDescent="0.25">
      <c r="A100" s="77">
        <v>95</v>
      </c>
      <c r="B100" s="112"/>
      <c r="C100" s="111"/>
      <c r="D100" s="111"/>
      <c r="E100" s="112"/>
      <c r="F100" s="113" t="str">
        <f t="shared" si="4"/>
        <v/>
      </c>
      <c r="G100" s="114" t="str">
        <f t="shared" si="5"/>
        <v/>
      </c>
      <c r="H100" s="115" t="str">
        <f t="shared" si="6"/>
        <v/>
      </c>
      <c r="I100" s="116" t="str">
        <f>IF(E100="","",IF(E100&lt;=Listes!$K$2,Barèmes!E100*VLOOKUP(Barèmes!D100,Listes!$J$3:$N$9,2,FALSE),IF(E100&gt;Listes!$N$2,Barèmes!E100*VLOOKUP(Barèmes!D100,Listes!$J$3:$N$9,5,FALSE),Barèmes!E100*VLOOKUP(Barèmes!D100,Listes!$J$3:$N$9,3,FALSE)+VLOOKUP(Barèmes!D100,Listes!$J$3:$N$9,4,FALSE))))</f>
        <v/>
      </c>
      <c r="J100" s="116"/>
      <c r="K100" s="116"/>
      <c r="L100" s="115" t="str">
        <f t="shared" si="7"/>
        <v/>
      </c>
      <c r="M100" s="118"/>
    </row>
    <row r="101" spans="1:13" ht="20.100000000000001" customHeight="1" x14ac:dyDescent="0.25">
      <c r="A101" s="77">
        <v>96</v>
      </c>
      <c r="B101" s="112"/>
      <c r="C101" s="111"/>
      <c r="D101" s="111"/>
      <c r="E101" s="112"/>
      <c r="F101" s="113" t="str">
        <f t="shared" si="4"/>
        <v/>
      </c>
      <c r="G101" s="114" t="str">
        <f t="shared" si="5"/>
        <v/>
      </c>
      <c r="H101" s="115" t="str">
        <f t="shared" si="6"/>
        <v/>
      </c>
      <c r="I101" s="116" t="str">
        <f>IF(E101="","",IF(E101&lt;=Listes!$K$2,Barèmes!E101*VLOOKUP(Barèmes!D101,Listes!$J$3:$N$9,2,FALSE),IF(E101&gt;Listes!$N$2,Barèmes!E101*VLOOKUP(Barèmes!D101,Listes!$J$3:$N$9,5,FALSE),Barèmes!E101*VLOOKUP(Barèmes!D101,Listes!$J$3:$N$9,3,FALSE)+VLOOKUP(Barèmes!D101,Listes!$J$3:$N$9,4,FALSE))))</f>
        <v/>
      </c>
      <c r="J101" s="116"/>
      <c r="K101" s="116"/>
      <c r="L101" s="115" t="str">
        <f t="shared" si="7"/>
        <v/>
      </c>
      <c r="M101" s="118"/>
    </row>
    <row r="102" spans="1:13" ht="20.100000000000001" customHeight="1" x14ac:dyDescent="0.25">
      <c r="A102" s="77">
        <v>97</v>
      </c>
      <c r="B102" s="112"/>
      <c r="C102" s="111"/>
      <c r="D102" s="111"/>
      <c r="E102" s="112"/>
      <c r="F102" s="113" t="str">
        <f t="shared" si="4"/>
        <v/>
      </c>
      <c r="G102" s="114" t="str">
        <f t="shared" si="5"/>
        <v/>
      </c>
      <c r="H102" s="115" t="str">
        <f t="shared" si="6"/>
        <v/>
      </c>
      <c r="I102" s="116" t="str">
        <f>IF(E102="","",IF(E102&lt;=Listes!$K$2,Barèmes!E102*VLOOKUP(Barèmes!D102,Listes!$J$3:$N$9,2,FALSE),IF(E102&gt;Listes!$N$2,Barèmes!E102*VLOOKUP(Barèmes!D102,Listes!$J$3:$N$9,5,FALSE),Barèmes!E102*VLOOKUP(Barèmes!D102,Listes!$J$3:$N$9,3,FALSE)+VLOOKUP(Barèmes!D102,Listes!$J$3:$N$9,4,FALSE))))</f>
        <v/>
      </c>
      <c r="J102" s="116"/>
      <c r="K102" s="116"/>
      <c r="L102" s="115" t="str">
        <f t="shared" si="7"/>
        <v/>
      </c>
      <c r="M102" s="118"/>
    </row>
    <row r="103" spans="1:13" ht="20.100000000000001" customHeight="1" x14ac:dyDescent="0.25">
      <c r="A103" s="77">
        <v>98</v>
      </c>
      <c r="B103" s="112"/>
      <c r="C103" s="111"/>
      <c r="D103" s="111"/>
      <c r="E103" s="112"/>
      <c r="F103" s="113" t="str">
        <f t="shared" si="4"/>
        <v/>
      </c>
      <c r="G103" s="114" t="str">
        <f t="shared" si="5"/>
        <v/>
      </c>
      <c r="H103" s="115" t="str">
        <f t="shared" si="6"/>
        <v/>
      </c>
      <c r="I103" s="116" t="str">
        <f>IF(E103="","",IF(E103&lt;=Listes!$K$2,Barèmes!E103*VLOOKUP(Barèmes!D103,Listes!$J$3:$N$9,2,FALSE),IF(E103&gt;Listes!$N$2,Barèmes!E103*VLOOKUP(Barèmes!D103,Listes!$J$3:$N$9,5,FALSE),Barèmes!E103*VLOOKUP(Barèmes!D103,Listes!$J$3:$N$9,3,FALSE)+VLOOKUP(Barèmes!D103,Listes!$J$3:$N$9,4,FALSE))))</f>
        <v/>
      </c>
      <c r="J103" s="116"/>
      <c r="K103" s="116"/>
      <c r="L103" s="115" t="str">
        <f t="shared" si="7"/>
        <v/>
      </c>
      <c r="M103" s="118"/>
    </row>
    <row r="104" spans="1:13" ht="20.100000000000001" customHeight="1" x14ac:dyDescent="0.25">
      <c r="A104" s="77">
        <v>99</v>
      </c>
      <c r="B104" s="112"/>
      <c r="C104" s="111"/>
      <c r="D104" s="111"/>
      <c r="E104" s="112"/>
      <c r="F104" s="113" t="str">
        <f t="shared" si="4"/>
        <v/>
      </c>
      <c r="G104" s="114" t="str">
        <f t="shared" si="5"/>
        <v/>
      </c>
      <c r="H104" s="115" t="str">
        <f t="shared" si="6"/>
        <v/>
      </c>
      <c r="I104" s="116" t="str">
        <f>IF(E104="","",IF(E104&lt;=Listes!$K$2,Barèmes!E104*VLOOKUP(Barèmes!D104,Listes!$J$3:$N$9,2,FALSE),IF(E104&gt;Listes!$N$2,Barèmes!E104*VLOOKUP(Barèmes!D104,Listes!$J$3:$N$9,5,FALSE),Barèmes!E104*VLOOKUP(Barèmes!D104,Listes!$J$3:$N$9,3,FALSE)+VLOOKUP(Barèmes!D104,Listes!$J$3:$N$9,4,FALSE))))</f>
        <v/>
      </c>
      <c r="J104" s="116"/>
      <c r="K104" s="116"/>
      <c r="L104" s="115" t="str">
        <f t="shared" si="7"/>
        <v/>
      </c>
      <c r="M104" s="118"/>
    </row>
    <row r="105" spans="1:13" ht="20.100000000000001" customHeight="1" x14ac:dyDescent="0.25">
      <c r="A105" s="77">
        <v>100</v>
      </c>
      <c r="B105" s="112"/>
      <c r="C105" s="111"/>
      <c r="D105" s="111"/>
      <c r="E105" s="112"/>
      <c r="F105" s="113" t="str">
        <f t="shared" si="4"/>
        <v/>
      </c>
      <c r="G105" s="114" t="str">
        <f t="shared" si="5"/>
        <v/>
      </c>
      <c r="H105" s="115" t="str">
        <f t="shared" si="6"/>
        <v/>
      </c>
      <c r="I105" s="116" t="str">
        <f>IF(E105="","",IF(E105&lt;=Listes!$K$2,Barèmes!E105*VLOOKUP(Barèmes!D105,Listes!$J$3:$N$9,2,FALSE),IF(E105&gt;Listes!$N$2,Barèmes!E105*VLOOKUP(Barèmes!D105,Listes!$J$3:$N$9,5,FALSE),Barèmes!E105*VLOOKUP(Barèmes!D105,Listes!$J$3:$N$9,3,FALSE)+VLOOKUP(Barèmes!D105,Listes!$J$3:$N$9,4,FALSE))))</f>
        <v/>
      </c>
      <c r="J105" s="116"/>
      <c r="K105" s="116"/>
      <c r="L105" s="115" t="str">
        <f t="shared" si="7"/>
        <v/>
      </c>
      <c r="M105" s="118"/>
    </row>
    <row r="106" spans="1:13" ht="20.100000000000001" customHeight="1" x14ac:dyDescent="0.25">
      <c r="A106" s="77">
        <v>101</v>
      </c>
      <c r="B106" s="112"/>
      <c r="C106" s="111"/>
      <c r="D106" s="111"/>
      <c r="E106" s="112"/>
      <c r="F106" s="113" t="str">
        <f t="shared" si="4"/>
        <v/>
      </c>
      <c r="G106" s="114" t="str">
        <f t="shared" si="5"/>
        <v/>
      </c>
      <c r="H106" s="115" t="str">
        <f t="shared" si="6"/>
        <v/>
      </c>
      <c r="I106" s="116" t="str">
        <f>IF(E106="","",IF(E106&lt;=Listes!$K$2,Barèmes!E106*VLOOKUP(Barèmes!D106,Listes!$J$3:$N$9,2,FALSE),IF(E106&gt;Listes!$N$2,Barèmes!E106*VLOOKUP(Barèmes!D106,Listes!$J$3:$N$9,5,FALSE),Barèmes!E106*VLOOKUP(Barèmes!D106,Listes!$J$3:$N$9,3,FALSE)+VLOOKUP(Barèmes!D106,Listes!$J$3:$N$9,4,FALSE))))</f>
        <v/>
      </c>
      <c r="J106" s="116"/>
      <c r="K106" s="116"/>
      <c r="L106" s="115" t="str">
        <f t="shared" si="7"/>
        <v/>
      </c>
      <c r="M106" s="118"/>
    </row>
    <row r="107" spans="1:13" ht="20.100000000000001" customHeight="1" x14ac:dyDescent="0.25">
      <c r="A107" s="77">
        <v>102</v>
      </c>
      <c r="B107" s="112"/>
      <c r="C107" s="111"/>
      <c r="D107" s="111"/>
      <c r="E107" s="112"/>
      <c r="F107" s="113" t="str">
        <f t="shared" si="4"/>
        <v/>
      </c>
      <c r="G107" s="114" t="str">
        <f t="shared" si="5"/>
        <v/>
      </c>
      <c r="H107" s="115" t="str">
        <f t="shared" si="6"/>
        <v/>
      </c>
      <c r="I107" s="116" t="str">
        <f>IF(E107="","",IF(E107&lt;=Listes!$K$2,Barèmes!E107*VLOOKUP(Barèmes!D107,Listes!$J$3:$N$9,2,FALSE),IF(E107&gt;Listes!$N$2,Barèmes!E107*VLOOKUP(Barèmes!D107,Listes!$J$3:$N$9,5,FALSE),Barèmes!E107*VLOOKUP(Barèmes!D107,Listes!$J$3:$N$9,3,FALSE)+VLOOKUP(Barèmes!D107,Listes!$J$3:$N$9,4,FALSE))))</f>
        <v/>
      </c>
      <c r="J107" s="116"/>
      <c r="K107" s="116"/>
      <c r="L107" s="115" t="str">
        <f t="shared" si="7"/>
        <v/>
      </c>
      <c r="M107" s="118"/>
    </row>
    <row r="108" spans="1:13" ht="20.100000000000001" customHeight="1" x14ac:dyDescent="0.25">
      <c r="A108" s="77">
        <v>103</v>
      </c>
      <c r="B108" s="112"/>
      <c r="C108" s="111"/>
      <c r="D108" s="111"/>
      <c r="E108" s="112"/>
      <c r="F108" s="113" t="str">
        <f t="shared" si="4"/>
        <v/>
      </c>
      <c r="G108" s="114" t="str">
        <f t="shared" si="5"/>
        <v/>
      </c>
      <c r="H108" s="115" t="str">
        <f t="shared" si="6"/>
        <v/>
      </c>
      <c r="I108" s="116" t="str">
        <f>IF(E108="","",IF(E108&lt;=Listes!$K$2,Barèmes!E108*VLOOKUP(Barèmes!D108,Listes!$J$3:$N$9,2,FALSE),IF(E108&gt;Listes!$N$2,Barèmes!E108*VLOOKUP(Barèmes!D108,Listes!$J$3:$N$9,5,FALSE),Barèmes!E108*VLOOKUP(Barèmes!D108,Listes!$J$3:$N$9,3,FALSE)+VLOOKUP(Barèmes!D108,Listes!$J$3:$N$9,4,FALSE))))</f>
        <v/>
      </c>
      <c r="J108" s="116"/>
      <c r="K108" s="116"/>
      <c r="L108" s="115" t="str">
        <f t="shared" si="7"/>
        <v/>
      </c>
      <c r="M108" s="118"/>
    </row>
    <row r="109" spans="1:13" ht="20.100000000000001" customHeight="1" x14ac:dyDescent="0.25">
      <c r="A109" s="77">
        <v>104</v>
      </c>
      <c r="B109" s="112"/>
      <c r="C109" s="111"/>
      <c r="D109" s="111"/>
      <c r="E109" s="112"/>
      <c r="F109" s="113" t="str">
        <f t="shared" si="4"/>
        <v/>
      </c>
      <c r="G109" s="114" t="str">
        <f t="shared" si="5"/>
        <v/>
      </c>
      <c r="H109" s="115" t="str">
        <f t="shared" si="6"/>
        <v/>
      </c>
      <c r="I109" s="116" t="str">
        <f>IF(E109="","",IF(E109&lt;=Listes!$K$2,Barèmes!E109*VLOOKUP(Barèmes!D109,Listes!$J$3:$N$9,2,FALSE),IF(E109&gt;Listes!$N$2,Barèmes!E109*VLOOKUP(Barèmes!D109,Listes!$J$3:$N$9,5,FALSE),Barèmes!E109*VLOOKUP(Barèmes!D109,Listes!$J$3:$N$9,3,FALSE)+VLOOKUP(Barèmes!D109,Listes!$J$3:$N$9,4,FALSE))))</f>
        <v/>
      </c>
      <c r="J109" s="116"/>
      <c r="K109" s="116"/>
      <c r="L109" s="115" t="str">
        <f t="shared" si="7"/>
        <v/>
      </c>
      <c r="M109" s="118"/>
    </row>
    <row r="110" spans="1:13" ht="20.100000000000001" customHeight="1" x14ac:dyDescent="0.25">
      <c r="A110" s="77">
        <v>105</v>
      </c>
      <c r="B110" s="112"/>
      <c r="C110" s="111"/>
      <c r="D110" s="111"/>
      <c r="E110" s="112"/>
      <c r="F110" s="113" t="str">
        <f t="shared" si="4"/>
        <v/>
      </c>
      <c r="G110" s="114" t="str">
        <f t="shared" si="5"/>
        <v/>
      </c>
      <c r="H110" s="115" t="str">
        <f t="shared" si="6"/>
        <v/>
      </c>
      <c r="I110" s="116" t="str">
        <f>IF(E110="","",IF(E110&lt;=Listes!$K$2,Barèmes!E110*VLOOKUP(Barèmes!D110,Listes!$J$3:$N$9,2,FALSE),IF(E110&gt;Listes!$N$2,Barèmes!E110*VLOOKUP(Barèmes!D110,Listes!$J$3:$N$9,5,FALSE),Barèmes!E110*VLOOKUP(Barèmes!D110,Listes!$J$3:$N$9,3,FALSE)+VLOOKUP(Barèmes!D110,Listes!$J$3:$N$9,4,FALSE))))</f>
        <v/>
      </c>
      <c r="J110" s="116"/>
      <c r="K110" s="116"/>
      <c r="L110" s="115" t="str">
        <f t="shared" si="7"/>
        <v/>
      </c>
      <c r="M110" s="118"/>
    </row>
    <row r="111" spans="1:13" ht="20.100000000000001" customHeight="1" x14ac:dyDescent="0.25">
      <c r="A111" s="77">
        <v>106</v>
      </c>
      <c r="B111" s="112"/>
      <c r="C111" s="111"/>
      <c r="D111" s="111"/>
      <c r="E111" s="112"/>
      <c r="F111" s="113" t="str">
        <f t="shared" si="4"/>
        <v/>
      </c>
      <c r="G111" s="114" t="str">
        <f t="shared" si="5"/>
        <v/>
      </c>
      <c r="H111" s="115" t="str">
        <f t="shared" si="6"/>
        <v/>
      </c>
      <c r="I111" s="116" t="str">
        <f>IF(E111="","",IF(E111&lt;=Listes!$K$2,Barèmes!E111*VLOOKUP(Barèmes!D111,Listes!$J$3:$N$9,2,FALSE),IF(E111&gt;Listes!$N$2,Barèmes!E111*VLOOKUP(Barèmes!D111,Listes!$J$3:$N$9,5,FALSE),Barèmes!E111*VLOOKUP(Barèmes!D111,Listes!$J$3:$N$9,3,FALSE)+VLOOKUP(Barèmes!D111,Listes!$J$3:$N$9,4,FALSE))))</f>
        <v/>
      </c>
      <c r="J111" s="116"/>
      <c r="K111" s="116"/>
      <c r="L111" s="115" t="str">
        <f t="shared" si="7"/>
        <v/>
      </c>
      <c r="M111" s="118"/>
    </row>
    <row r="112" spans="1:13" ht="20.100000000000001" customHeight="1" x14ac:dyDescent="0.25">
      <c r="A112" s="77">
        <v>107</v>
      </c>
      <c r="B112" s="112"/>
      <c r="C112" s="111"/>
      <c r="D112" s="111"/>
      <c r="E112" s="112"/>
      <c r="F112" s="113" t="str">
        <f t="shared" si="4"/>
        <v/>
      </c>
      <c r="G112" s="114" t="str">
        <f t="shared" si="5"/>
        <v/>
      </c>
      <c r="H112" s="115" t="str">
        <f t="shared" si="6"/>
        <v/>
      </c>
      <c r="I112" s="116" t="str">
        <f>IF(E112="","",IF(E112&lt;=Listes!$K$2,Barèmes!E112*VLOOKUP(Barèmes!D112,Listes!$J$3:$N$9,2,FALSE),IF(E112&gt;Listes!$N$2,Barèmes!E112*VLOOKUP(Barèmes!D112,Listes!$J$3:$N$9,5,FALSE),Barèmes!E112*VLOOKUP(Barèmes!D112,Listes!$J$3:$N$9,3,FALSE)+VLOOKUP(Barèmes!D112,Listes!$J$3:$N$9,4,FALSE))))</f>
        <v/>
      </c>
      <c r="J112" s="116"/>
      <c r="K112" s="116"/>
      <c r="L112" s="115" t="str">
        <f t="shared" si="7"/>
        <v/>
      </c>
      <c r="M112" s="118"/>
    </row>
    <row r="113" spans="1:13" ht="20.100000000000001" customHeight="1" x14ac:dyDescent="0.25">
      <c r="A113" s="77">
        <v>108</v>
      </c>
      <c r="B113" s="112"/>
      <c r="C113" s="111"/>
      <c r="D113" s="111"/>
      <c r="E113" s="112"/>
      <c r="F113" s="113" t="str">
        <f t="shared" si="4"/>
        <v/>
      </c>
      <c r="G113" s="114" t="str">
        <f t="shared" si="5"/>
        <v/>
      </c>
      <c r="H113" s="115" t="str">
        <f t="shared" si="6"/>
        <v/>
      </c>
      <c r="I113" s="116" t="str">
        <f>IF(E113="","",IF(E113&lt;=Listes!$K$2,Barèmes!E113*VLOOKUP(Barèmes!D113,Listes!$J$3:$N$9,2,FALSE),IF(E113&gt;Listes!$N$2,Barèmes!E113*VLOOKUP(Barèmes!D113,Listes!$J$3:$N$9,5,FALSE),Barèmes!E113*VLOOKUP(Barèmes!D113,Listes!$J$3:$N$9,3,FALSE)+VLOOKUP(Barèmes!D113,Listes!$J$3:$N$9,4,FALSE))))</f>
        <v/>
      </c>
      <c r="J113" s="116"/>
      <c r="K113" s="116"/>
      <c r="L113" s="115" t="str">
        <f t="shared" si="7"/>
        <v/>
      </c>
      <c r="M113" s="118"/>
    </row>
    <row r="114" spans="1:13" ht="20.100000000000001" customHeight="1" x14ac:dyDescent="0.25">
      <c r="A114" s="77">
        <v>109</v>
      </c>
      <c r="B114" s="112"/>
      <c r="C114" s="111"/>
      <c r="D114" s="111"/>
      <c r="E114" s="112"/>
      <c r="F114" s="113" t="str">
        <f t="shared" si="4"/>
        <v/>
      </c>
      <c r="G114" s="114" t="str">
        <f t="shared" si="5"/>
        <v/>
      </c>
      <c r="H114" s="115" t="str">
        <f t="shared" si="6"/>
        <v/>
      </c>
      <c r="I114" s="116" t="str">
        <f>IF(E114="","",IF(E114&lt;=Listes!$K$2,Barèmes!E114*VLOOKUP(Barèmes!D114,Listes!$J$3:$N$9,2,FALSE),IF(E114&gt;Listes!$N$2,Barèmes!E114*VLOOKUP(Barèmes!D114,Listes!$J$3:$N$9,5,FALSE),Barèmes!E114*VLOOKUP(Barèmes!D114,Listes!$J$3:$N$9,3,FALSE)+VLOOKUP(Barèmes!D114,Listes!$J$3:$N$9,4,FALSE))))</f>
        <v/>
      </c>
      <c r="J114" s="116"/>
      <c r="K114" s="116"/>
      <c r="L114" s="115" t="str">
        <f t="shared" si="7"/>
        <v/>
      </c>
      <c r="M114" s="118"/>
    </row>
    <row r="115" spans="1:13" ht="20.100000000000001" customHeight="1" x14ac:dyDescent="0.25">
      <c r="A115" s="77">
        <v>110</v>
      </c>
      <c r="B115" s="112"/>
      <c r="C115" s="111"/>
      <c r="D115" s="111"/>
      <c r="E115" s="112"/>
      <c r="F115" s="113" t="str">
        <f t="shared" si="4"/>
        <v/>
      </c>
      <c r="G115" s="114" t="str">
        <f t="shared" si="5"/>
        <v/>
      </c>
      <c r="H115" s="115" t="str">
        <f t="shared" si="6"/>
        <v/>
      </c>
      <c r="I115" s="116" t="str">
        <f>IF(E115="","",IF(E115&lt;=Listes!$K$2,Barèmes!E115*VLOOKUP(Barèmes!D115,Listes!$J$3:$N$9,2,FALSE),IF(E115&gt;Listes!$N$2,Barèmes!E115*VLOOKUP(Barèmes!D115,Listes!$J$3:$N$9,5,FALSE),Barèmes!E115*VLOOKUP(Barèmes!D115,Listes!$J$3:$N$9,3,FALSE)+VLOOKUP(Barèmes!D115,Listes!$J$3:$N$9,4,FALSE))))</f>
        <v/>
      </c>
      <c r="J115" s="116"/>
      <c r="K115" s="116"/>
      <c r="L115" s="115" t="str">
        <f t="shared" si="7"/>
        <v/>
      </c>
      <c r="M115" s="118"/>
    </row>
    <row r="116" spans="1:13" ht="20.100000000000001" customHeight="1" x14ac:dyDescent="0.25">
      <c r="A116" s="77">
        <v>111</v>
      </c>
      <c r="B116" s="112"/>
      <c r="C116" s="111"/>
      <c r="D116" s="111"/>
      <c r="E116" s="112"/>
      <c r="F116" s="113" t="str">
        <f t="shared" si="4"/>
        <v/>
      </c>
      <c r="G116" s="114" t="str">
        <f t="shared" si="5"/>
        <v/>
      </c>
      <c r="H116" s="115" t="str">
        <f t="shared" si="6"/>
        <v/>
      </c>
      <c r="I116" s="116" t="str">
        <f>IF(E116="","",IF(E116&lt;=Listes!$K$2,Barèmes!E116*VLOOKUP(Barèmes!D116,Listes!$J$3:$N$9,2,FALSE),IF(E116&gt;Listes!$N$2,Barèmes!E116*VLOOKUP(Barèmes!D116,Listes!$J$3:$N$9,5,FALSE),Barèmes!E116*VLOOKUP(Barèmes!D116,Listes!$J$3:$N$9,3,FALSE)+VLOOKUP(Barèmes!D116,Listes!$J$3:$N$9,4,FALSE))))</f>
        <v/>
      </c>
      <c r="J116" s="116"/>
      <c r="K116" s="116"/>
      <c r="L116" s="115" t="str">
        <f t="shared" si="7"/>
        <v/>
      </c>
      <c r="M116" s="118"/>
    </row>
    <row r="117" spans="1:13" ht="20.100000000000001" customHeight="1" x14ac:dyDescent="0.25">
      <c r="A117" s="77">
        <v>112</v>
      </c>
      <c r="B117" s="112"/>
      <c r="C117" s="111"/>
      <c r="D117" s="111"/>
      <c r="E117" s="112"/>
      <c r="F117" s="113" t="str">
        <f t="shared" si="4"/>
        <v/>
      </c>
      <c r="G117" s="114" t="str">
        <f t="shared" si="5"/>
        <v/>
      </c>
      <c r="H117" s="115" t="str">
        <f t="shared" si="6"/>
        <v/>
      </c>
      <c r="I117" s="116" t="str">
        <f>IF(E117="","",IF(E117&lt;=Listes!$K$2,Barèmes!E117*VLOOKUP(Barèmes!D117,Listes!$J$3:$N$9,2,FALSE),IF(E117&gt;Listes!$N$2,Barèmes!E117*VLOOKUP(Barèmes!D117,Listes!$J$3:$N$9,5,FALSE),Barèmes!E117*VLOOKUP(Barèmes!D117,Listes!$J$3:$N$9,3,FALSE)+VLOOKUP(Barèmes!D117,Listes!$J$3:$N$9,4,FALSE))))</f>
        <v/>
      </c>
      <c r="J117" s="116"/>
      <c r="K117" s="116"/>
      <c r="L117" s="115" t="str">
        <f t="shared" si="7"/>
        <v/>
      </c>
      <c r="M117" s="118"/>
    </row>
    <row r="118" spans="1:13" ht="20.100000000000001" customHeight="1" x14ac:dyDescent="0.25">
      <c r="A118" s="77">
        <v>113</v>
      </c>
      <c r="B118" s="112"/>
      <c r="C118" s="111"/>
      <c r="D118" s="111"/>
      <c r="E118" s="112"/>
      <c r="F118" s="113" t="str">
        <f t="shared" si="4"/>
        <v/>
      </c>
      <c r="G118" s="114" t="str">
        <f t="shared" si="5"/>
        <v/>
      </c>
      <c r="H118" s="115" t="str">
        <f t="shared" si="6"/>
        <v/>
      </c>
      <c r="I118" s="116" t="str">
        <f>IF(E118="","",IF(E118&lt;=Listes!$K$2,Barèmes!E118*VLOOKUP(Barèmes!D118,Listes!$J$3:$N$9,2,FALSE),IF(E118&gt;Listes!$N$2,Barèmes!E118*VLOOKUP(Barèmes!D118,Listes!$J$3:$N$9,5,FALSE),Barèmes!E118*VLOOKUP(Barèmes!D118,Listes!$J$3:$N$9,3,FALSE)+VLOOKUP(Barèmes!D118,Listes!$J$3:$N$9,4,FALSE))))</f>
        <v/>
      </c>
      <c r="J118" s="116"/>
      <c r="K118" s="116"/>
      <c r="L118" s="115" t="str">
        <f t="shared" si="7"/>
        <v/>
      </c>
      <c r="M118" s="118"/>
    </row>
    <row r="119" spans="1:13" ht="20.100000000000001" customHeight="1" x14ac:dyDescent="0.25">
      <c r="A119" s="77">
        <v>114</v>
      </c>
      <c r="B119" s="112"/>
      <c r="C119" s="111"/>
      <c r="D119" s="111"/>
      <c r="E119" s="112"/>
      <c r="F119" s="113" t="str">
        <f t="shared" si="4"/>
        <v/>
      </c>
      <c r="G119" s="114" t="str">
        <f t="shared" si="5"/>
        <v/>
      </c>
      <c r="H119" s="115" t="str">
        <f t="shared" si="6"/>
        <v/>
      </c>
      <c r="I119" s="116" t="str">
        <f>IF(E119="","",IF(E119&lt;=Listes!$K$2,Barèmes!E119*VLOOKUP(Barèmes!D119,Listes!$J$3:$N$9,2,FALSE),IF(E119&gt;Listes!$N$2,Barèmes!E119*VLOOKUP(Barèmes!D119,Listes!$J$3:$N$9,5,FALSE),Barèmes!E119*VLOOKUP(Barèmes!D119,Listes!$J$3:$N$9,3,FALSE)+VLOOKUP(Barèmes!D119,Listes!$J$3:$N$9,4,FALSE))))</f>
        <v/>
      </c>
      <c r="J119" s="116"/>
      <c r="K119" s="116"/>
      <c r="L119" s="115" t="str">
        <f t="shared" si="7"/>
        <v/>
      </c>
      <c r="M119" s="118"/>
    </row>
    <row r="120" spans="1:13" ht="20.100000000000001" customHeight="1" x14ac:dyDescent="0.25">
      <c r="A120" s="77">
        <v>115</v>
      </c>
      <c r="B120" s="112"/>
      <c r="C120" s="111"/>
      <c r="D120" s="111"/>
      <c r="E120" s="112"/>
      <c r="F120" s="113" t="str">
        <f t="shared" si="4"/>
        <v/>
      </c>
      <c r="G120" s="114" t="str">
        <f t="shared" si="5"/>
        <v/>
      </c>
      <c r="H120" s="115" t="str">
        <f t="shared" si="6"/>
        <v/>
      </c>
      <c r="I120" s="116" t="str">
        <f>IF(E120="","",IF(E120&lt;=Listes!$K$2,Barèmes!E120*VLOOKUP(Barèmes!D120,Listes!$J$3:$N$9,2,FALSE),IF(E120&gt;Listes!$N$2,Barèmes!E120*VLOOKUP(Barèmes!D120,Listes!$J$3:$N$9,5,FALSE),Barèmes!E120*VLOOKUP(Barèmes!D120,Listes!$J$3:$N$9,3,FALSE)+VLOOKUP(Barèmes!D120,Listes!$J$3:$N$9,4,FALSE))))</f>
        <v/>
      </c>
      <c r="J120" s="116"/>
      <c r="K120" s="116"/>
      <c r="L120" s="115" t="str">
        <f t="shared" si="7"/>
        <v/>
      </c>
      <c r="M120" s="118"/>
    </row>
    <row r="121" spans="1:13" ht="20.100000000000001" customHeight="1" x14ac:dyDescent="0.25">
      <c r="A121" s="77">
        <v>116</v>
      </c>
      <c r="B121" s="112"/>
      <c r="C121" s="111"/>
      <c r="D121" s="111"/>
      <c r="E121" s="112"/>
      <c r="F121" s="113" t="str">
        <f t="shared" si="4"/>
        <v/>
      </c>
      <c r="G121" s="114" t="str">
        <f t="shared" si="5"/>
        <v/>
      </c>
      <c r="H121" s="115" t="str">
        <f t="shared" si="6"/>
        <v/>
      </c>
      <c r="I121" s="116" t="str">
        <f>IF(E121="","",IF(E121&lt;=Listes!$K$2,Barèmes!E121*VLOOKUP(Barèmes!D121,Listes!$J$3:$N$9,2,FALSE),IF(E121&gt;Listes!$N$2,Barèmes!E121*VLOOKUP(Barèmes!D121,Listes!$J$3:$N$9,5,FALSE),Barèmes!E121*VLOOKUP(Barèmes!D121,Listes!$J$3:$N$9,3,FALSE)+VLOOKUP(Barèmes!D121,Listes!$J$3:$N$9,4,FALSE))))</f>
        <v/>
      </c>
      <c r="J121" s="116"/>
      <c r="K121" s="116"/>
      <c r="L121" s="115" t="str">
        <f t="shared" si="7"/>
        <v/>
      </c>
      <c r="M121" s="118"/>
    </row>
    <row r="122" spans="1:13" ht="20.100000000000001" customHeight="1" x14ac:dyDescent="0.25">
      <c r="A122" s="77">
        <v>117</v>
      </c>
      <c r="B122" s="112"/>
      <c r="C122" s="111"/>
      <c r="D122" s="111"/>
      <c r="E122" s="112"/>
      <c r="F122" s="113" t="str">
        <f t="shared" si="4"/>
        <v/>
      </c>
      <c r="G122" s="114" t="str">
        <f t="shared" si="5"/>
        <v/>
      </c>
      <c r="H122" s="115" t="str">
        <f t="shared" si="6"/>
        <v/>
      </c>
      <c r="I122" s="116" t="str">
        <f>IF(E122="","",IF(E122&lt;=Listes!$K$2,Barèmes!E122*VLOOKUP(Barèmes!D122,Listes!$J$3:$N$9,2,FALSE),IF(E122&gt;Listes!$N$2,Barèmes!E122*VLOOKUP(Barèmes!D122,Listes!$J$3:$N$9,5,FALSE),Barèmes!E122*VLOOKUP(Barèmes!D122,Listes!$J$3:$N$9,3,FALSE)+VLOOKUP(Barèmes!D122,Listes!$J$3:$N$9,4,FALSE))))</f>
        <v/>
      </c>
      <c r="J122" s="116"/>
      <c r="K122" s="116"/>
      <c r="L122" s="115" t="str">
        <f t="shared" si="7"/>
        <v/>
      </c>
      <c r="M122" s="118"/>
    </row>
    <row r="123" spans="1:13" ht="20.100000000000001" customHeight="1" x14ac:dyDescent="0.25">
      <c r="A123" s="77">
        <v>118</v>
      </c>
      <c r="B123" s="112"/>
      <c r="C123" s="111"/>
      <c r="D123" s="111"/>
      <c r="E123" s="112"/>
      <c r="F123" s="113" t="str">
        <f t="shared" si="4"/>
        <v/>
      </c>
      <c r="G123" s="114" t="str">
        <f t="shared" si="5"/>
        <v/>
      </c>
      <c r="H123" s="115" t="str">
        <f t="shared" si="6"/>
        <v/>
      </c>
      <c r="I123" s="116" t="str">
        <f>IF(E123="","",IF(E123&lt;=Listes!$K$2,Barèmes!E123*VLOOKUP(Barèmes!D123,Listes!$J$3:$N$9,2,FALSE),IF(E123&gt;Listes!$N$2,Barèmes!E123*VLOOKUP(Barèmes!D123,Listes!$J$3:$N$9,5,FALSE),Barèmes!E123*VLOOKUP(Barèmes!D123,Listes!$J$3:$N$9,3,FALSE)+VLOOKUP(Barèmes!D123,Listes!$J$3:$N$9,4,FALSE))))</f>
        <v/>
      </c>
      <c r="J123" s="116"/>
      <c r="K123" s="116"/>
      <c r="L123" s="115" t="str">
        <f t="shared" si="7"/>
        <v/>
      </c>
      <c r="M123" s="118"/>
    </row>
    <row r="124" spans="1:13" ht="20.100000000000001" customHeight="1" x14ac:dyDescent="0.25">
      <c r="A124" s="77">
        <v>119</v>
      </c>
      <c r="B124" s="112"/>
      <c r="C124" s="111"/>
      <c r="D124" s="111"/>
      <c r="E124" s="112"/>
      <c r="F124" s="113" t="str">
        <f t="shared" si="4"/>
        <v/>
      </c>
      <c r="G124" s="114" t="str">
        <f t="shared" si="5"/>
        <v/>
      </c>
      <c r="H124" s="115" t="str">
        <f t="shared" si="6"/>
        <v/>
      </c>
      <c r="I124" s="116" t="str">
        <f>IF(E124="","",IF(E124&lt;=Listes!$K$2,Barèmes!E124*VLOOKUP(Barèmes!D124,Listes!$J$3:$N$9,2,FALSE),IF(E124&gt;Listes!$N$2,Barèmes!E124*VLOOKUP(Barèmes!D124,Listes!$J$3:$N$9,5,FALSE),Barèmes!E124*VLOOKUP(Barèmes!D124,Listes!$J$3:$N$9,3,FALSE)+VLOOKUP(Barèmes!D124,Listes!$J$3:$N$9,4,FALSE))))</f>
        <v/>
      </c>
      <c r="J124" s="116"/>
      <c r="K124" s="116"/>
      <c r="L124" s="115" t="str">
        <f t="shared" si="7"/>
        <v/>
      </c>
      <c r="M124" s="118"/>
    </row>
    <row r="125" spans="1:13" ht="20.100000000000001" customHeight="1" x14ac:dyDescent="0.25">
      <c r="A125" s="77">
        <v>120</v>
      </c>
      <c r="B125" s="112"/>
      <c r="C125" s="111"/>
      <c r="D125" s="111"/>
      <c r="E125" s="112"/>
      <c r="F125" s="113" t="str">
        <f t="shared" si="4"/>
        <v/>
      </c>
      <c r="G125" s="114" t="str">
        <f t="shared" si="5"/>
        <v/>
      </c>
      <c r="H125" s="115" t="str">
        <f t="shared" si="6"/>
        <v/>
      </c>
      <c r="I125" s="116" t="str">
        <f>IF(E125="","",IF(E125&lt;=Listes!$K$2,Barèmes!E125*VLOOKUP(Barèmes!D125,Listes!$J$3:$N$9,2,FALSE),IF(E125&gt;Listes!$N$2,Barèmes!E125*VLOOKUP(Barèmes!D125,Listes!$J$3:$N$9,5,FALSE),Barèmes!E125*VLOOKUP(Barèmes!D125,Listes!$J$3:$N$9,3,FALSE)+VLOOKUP(Barèmes!D125,Listes!$J$3:$N$9,4,FALSE))))</f>
        <v/>
      </c>
      <c r="J125" s="116"/>
      <c r="K125" s="116"/>
      <c r="L125" s="115" t="str">
        <f t="shared" si="7"/>
        <v/>
      </c>
      <c r="M125" s="118"/>
    </row>
    <row r="126" spans="1:13" ht="20.100000000000001" customHeight="1" x14ac:dyDescent="0.25">
      <c r="A126" s="77">
        <v>121</v>
      </c>
      <c r="B126" s="112"/>
      <c r="C126" s="111"/>
      <c r="D126" s="111"/>
      <c r="E126" s="112"/>
      <c r="F126" s="113" t="str">
        <f t="shared" si="4"/>
        <v/>
      </c>
      <c r="G126" s="114" t="str">
        <f t="shared" si="5"/>
        <v/>
      </c>
      <c r="H126" s="115" t="str">
        <f t="shared" si="6"/>
        <v/>
      </c>
      <c r="I126" s="116" t="str">
        <f>IF(E126="","",IF(E126&lt;=Listes!$K$2,Barèmes!E126*VLOOKUP(Barèmes!D126,Listes!$J$3:$N$9,2,FALSE),IF(E126&gt;Listes!$N$2,Barèmes!E126*VLOOKUP(Barèmes!D126,Listes!$J$3:$N$9,5,FALSE),Barèmes!E126*VLOOKUP(Barèmes!D126,Listes!$J$3:$N$9,3,FALSE)+VLOOKUP(Barèmes!D126,Listes!$J$3:$N$9,4,FALSE))))</f>
        <v/>
      </c>
      <c r="J126" s="116"/>
      <c r="K126" s="116"/>
      <c r="L126" s="115" t="str">
        <f t="shared" si="7"/>
        <v/>
      </c>
      <c r="M126" s="118"/>
    </row>
    <row r="127" spans="1:13" ht="20.100000000000001" customHeight="1" x14ac:dyDescent="0.25">
      <c r="A127" s="77">
        <v>122</v>
      </c>
      <c r="B127" s="112"/>
      <c r="C127" s="111"/>
      <c r="D127" s="111"/>
      <c r="E127" s="112"/>
      <c r="F127" s="113" t="str">
        <f t="shared" si="4"/>
        <v/>
      </c>
      <c r="G127" s="114" t="str">
        <f t="shared" si="5"/>
        <v/>
      </c>
      <c r="H127" s="115" t="str">
        <f t="shared" si="6"/>
        <v/>
      </c>
      <c r="I127" s="116" t="str">
        <f>IF(E127="","",IF(E127&lt;=Listes!$K$2,Barèmes!E127*VLOOKUP(Barèmes!D127,Listes!$J$3:$N$9,2,FALSE),IF(E127&gt;Listes!$N$2,Barèmes!E127*VLOOKUP(Barèmes!D127,Listes!$J$3:$N$9,5,FALSE),Barèmes!E127*VLOOKUP(Barèmes!D127,Listes!$J$3:$N$9,3,FALSE)+VLOOKUP(Barèmes!D127,Listes!$J$3:$N$9,4,FALSE))))</f>
        <v/>
      </c>
      <c r="J127" s="116"/>
      <c r="K127" s="116"/>
      <c r="L127" s="115" t="str">
        <f t="shared" si="7"/>
        <v/>
      </c>
      <c r="M127" s="118"/>
    </row>
    <row r="128" spans="1:13" ht="20.100000000000001" customHeight="1" x14ac:dyDescent="0.25">
      <c r="A128" s="77">
        <v>123</v>
      </c>
      <c r="B128" s="112"/>
      <c r="C128" s="111"/>
      <c r="D128" s="111"/>
      <c r="E128" s="112"/>
      <c r="F128" s="113" t="str">
        <f t="shared" si="4"/>
        <v/>
      </c>
      <c r="G128" s="114" t="str">
        <f t="shared" si="5"/>
        <v/>
      </c>
      <c r="H128" s="115" t="str">
        <f t="shared" si="6"/>
        <v/>
      </c>
      <c r="I128" s="116" t="str">
        <f>IF(E128="","",IF(E128&lt;=Listes!$K$2,Barèmes!E128*VLOOKUP(Barèmes!D128,Listes!$J$3:$N$9,2,FALSE),IF(E128&gt;Listes!$N$2,Barèmes!E128*VLOOKUP(Barèmes!D128,Listes!$J$3:$N$9,5,FALSE),Barèmes!E128*VLOOKUP(Barèmes!D128,Listes!$J$3:$N$9,3,FALSE)+VLOOKUP(Barèmes!D128,Listes!$J$3:$N$9,4,FALSE))))</f>
        <v/>
      </c>
      <c r="J128" s="116"/>
      <c r="K128" s="116"/>
      <c r="L128" s="115" t="str">
        <f t="shared" si="7"/>
        <v/>
      </c>
      <c r="M128" s="118"/>
    </row>
    <row r="129" spans="1:13" ht="20.100000000000001" customHeight="1" x14ac:dyDescent="0.25">
      <c r="A129" s="77">
        <v>124</v>
      </c>
      <c r="B129" s="112"/>
      <c r="C129" s="111"/>
      <c r="D129" s="111"/>
      <c r="E129" s="112"/>
      <c r="F129" s="113" t="str">
        <f t="shared" si="4"/>
        <v/>
      </c>
      <c r="G129" s="114" t="str">
        <f t="shared" si="5"/>
        <v/>
      </c>
      <c r="H129" s="115" t="str">
        <f t="shared" si="6"/>
        <v/>
      </c>
      <c r="I129" s="116" t="str">
        <f>IF(E129="","",IF(E129&lt;=Listes!$K$2,Barèmes!E129*VLOOKUP(Barèmes!D129,Listes!$J$3:$N$9,2,FALSE),IF(E129&gt;Listes!$N$2,Barèmes!E129*VLOOKUP(Barèmes!D129,Listes!$J$3:$N$9,5,FALSE),Barèmes!E129*VLOOKUP(Barèmes!D129,Listes!$J$3:$N$9,3,FALSE)+VLOOKUP(Barèmes!D129,Listes!$J$3:$N$9,4,FALSE))))</f>
        <v/>
      </c>
      <c r="J129" s="116"/>
      <c r="K129" s="116"/>
      <c r="L129" s="115" t="str">
        <f t="shared" si="7"/>
        <v/>
      </c>
      <c r="M129" s="118"/>
    </row>
    <row r="130" spans="1:13" ht="20.100000000000001" customHeight="1" x14ac:dyDescent="0.25">
      <c r="A130" s="77">
        <v>125</v>
      </c>
      <c r="B130" s="112"/>
      <c r="C130" s="111"/>
      <c r="D130" s="111"/>
      <c r="E130" s="112"/>
      <c r="F130" s="113" t="str">
        <f t="shared" si="4"/>
        <v/>
      </c>
      <c r="G130" s="114" t="str">
        <f t="shared" si="5"/>
        <v/>
      </c>
      <c r="H130" s="115" t="str">
        <f t="shared" si="6"/>
        <v/>
      </c>
      <c r="I130" s="116" t="str">
        <f>IF(E130="","",IF(E130&lt;=Listes!$K$2,Barèmes!E130*VLOOKUP(Barèmes!D130,Listes!$J$3:$N$9,2,FALSE),IF(E130&gt;Listes!$N$2,Barèmes!E130*VLOOKUP(Barèmes!D130,Listes!$J$3:$N$9,5,FALSE),Barèmes!E130*VLOOKUP(Barèmes!D130,Listes!$J$3:$N$9,3,FALSE)+VLOOKUP(Barèmes!D130,Listes!$J$3:$N$9,4,FALSE))))</f>
        <v/>
      </c>
      <c r="J130" s="116"/>
      <c r="K130" s="116"/>
      <c r="L130" s="115" t="str">
        <f t="shared" si="7"/>
        <v/>
      </c>
      <c r="M130" s="118"/>
    </row>
    <row r="131" spans="1:13" ht="20.100000000000001" customHeight="1" x14ac:dyDescent="0.25">
      <c r="A131" s="77">
        <v>126</v>
      </c>
      <c r="B131" s="112"/>
      <c r="C131" s="111"/>
      <c r="D131" s="111"/>
      <c r="E131" s="112"/>
      <c r="F131" s="113" t="str">
        <f t="shared" si="4"/>
        <v/>
      </c>
      <c r="G131" s="114" t="str">
        <f t="shared" si="5"/>
        <v/>
      </c>
      <c r="H131" s="115" t="str">
        <f t="shared" si="6"/>
        <v/>
      </c>
      <c r="I131" s="116" t="str">
        <f>IF(E131="","",IF(E131&lt;=Listes!$K$2,Barèmes!E131*VLOOKUP(Barèmes!D131,Listes!$J$3:$N$9,2,FALSE),IF(E131&gt;Listes!$N$2,Barèmes!E131*VLOOKUP(Barèmes!D131,Listes!$J$3:$N$9,5,FALSE),Barèmes!E131*VLOOKUP(Barèmes!D131,Listes!$J$3:$N$9,3,FALSE)+VLOOKUP(Barèmes!D131,Listes!$J$3:$N$9,4,FALSE))))</f>
        <v/>
      </c>
      <c r="J131" s="116"/>
      <c r="K131" s="116"/>
      <c r="L131" s="115" t="str">
        <f t="shared" si="7"/>
        <v/>
      </c>
      <c r="M131" s="118"/>
    </row>
    <row r="132" spans="1:13" ht="20.100000000000001" customHeight="1" x14ac:dyDescent="0.25">
      <c r="A132" s="77">
        <v>127</v>
      </c>
      <c r="B132" s="112"/>
      <c r="C132" s="111"/>
      <c r="D132" s="111"/>
      <c r="E132" s="112"/>
      <c r="F132" s="113" t="str">
        <f t="shared" si="4"/>
        <v/>
      </c>
      <c r="G132" s="114" t="str">
        <f t="shared" si="5"/>
        <v/>
      </c>
      <c r="H132" s="115" t="str">
        <f t="shared" si="6"/>
        <v/>
      </c>
      <c r="I132" s="116" t="str">
        <f>IF(E132="","",IF(E132&lt;=Listes!$K$2,Barèmes!E132*VLOOKUP(Barèmes!D132,Listes!$J$3:$N$9,2,FALSE),IF(E132&gt;Listes!$N$2,Barèmes!E132*VLOOKUP(Barèmes!D132,Listes!$J$3:$N$9,5,FALSE),Barèmes!E132*VLOOKUP(Barèmes!D132,Listes!$J$3:$N$9,3,FALSE)+VLOOKUP(Barèmes!D132,Listes!$J$3:$N$9,4,FALSE))))</f>
        <v/>
      </c>
      <c r="J132" s="116"/>
      <c r="K132" s="116"/>
      <c r="L132" s="115" t="str">
        <f t="shared" si="7"/>
        <v/>
      </c>
      <c r="M132" s="118"/>
    </row>
    <row r="133" spans="1:13" ht="20.100000000000001" customHeight="1" x14ac:dyDescent="0.25">
      <c r="A133" s="77">
        <v>128</v>
      </c>
      <c r="B133" s="112"/>
      <c r="C133" s="111"/>
      <c r="D133" s="111"/>
      <c r="E133" s="112"/>
      <c r="F133" s="113" t="str">
        <f t="shared" si="4"/>
        <v/>
      </c>
      <c r="G133" s="114" t="str">
        <f t="shared" si="5"/>
        <v/>
      </c>
      <c r="H133" s="115" t="str">
        <f t="shared" si="6"/>
        <v/>
      </c>
      <c r="I133" s="116" t="str">
        <f>IF(E133="","",IF(E133&lt;=Listes!$K$2,Barèmes!E133*VLOOKUP(Barèmes!D133,Listes!$J$3:$N$9,2,FALSE),IF(E133&gt;Listes!$N$2,Barèmes!E133*VLOOKUP(Barèmes!D133,Listes!$J$3:$N$9,5,FALSE),Barèmes!E133*VLOOKUP(Barèmes!D133,Listes!$J$3:$N$9,3,FALSE)+VLOOKUP(Barèmes!D133,Listes!$J$3:$N$9,4,FALSE))))</f>
        <v/>
      </c>
      <c r="J133" s="116"/>
      <c r="K133" s="116"/>
      <c r="L133" s="115" t="str">
        <f t="shared" si="7"/>
        <v/>
      </c>
      <c r="M133" s="118"/>
    </row>
    <row r="134" spans="1:13" ht="20.100000000000001" customHeight="1" x14ac:dyDescent="0.25">
      <c r="A134" s="77">
        <v>129</v>
      </c>
      <c r="B134" s="112"/>
      <c r="C134" s="111"/>
      <c r="D134" s="111"/>
      <c r="E134" s="112"/>
      <c r="F134" s="113" t="str">
        <f t="shared" ref="F134:F197" si="8">IF(C134="Frais de déplacement Voitures","Frais de déplacement (barèmes kilométriques) ","")</f>
        <v/>
      </c>
      <c r="G134" s="114" t="str">
        <f t="shared" ref="G134:G197" si="9">IF(C134="Frais de déplacement Voitures","1","")</f>
        <v/>
      </c>
      <c r="H134" s="115" t="str">
        <f t="shared" ref="H134:H197" si="10">IF(C134="Frais de déplacement Voitures","kilomètres","")</f>
        <v/>
      </c>
      <c r="I134" s="116" t="str">
        <f>IF(E134="","",IF(E134&lt;=Listes!$K$2,Barèmes!E134*VLOOKUP(Barèmes!D134,Listes!$J$3:$N$9,2,FALSE),IF(E134&gt;Listes!$N$2,Barèmes!E134*VLOOKUP(Barèmes!D134,Listes!$J$3:$N$9,5,FALSE),Barèmes!E134*VLOOKUP(Barèmes!D134,Listes!$J$3:$N$9,3,FALSE)+VLOOKUP(Barèmes!D134,Listes!$J$3:$N$9,4,FALSE))))</f>
        <v/>
      </c>
      <c r="J134" s="116"/>
      <c r="K134" s="116"/>
      <c r="L134" s="115" t="str">
        <f t="shared" ref="L134:L197" si="11">I134</f>
        <v/>
      </c>
      <c r="M134" s="118"/>
    </row>
    <row r="135" spans="1:13" ht="20.100000000000001" customHeight="1" x14ac:dyDescent="0.25">
      <c r="A135" s="77">
        <v>130</v>
      </c>
      <c r="B135" s="112"/>
      <c r="C135" s="111"/>
      <c r="D135" s="111"/>
      <c r="E135" s="112"/>
      <c r="F135" s="113" t="str">
        <f t="shared" si="8"/>
        <v/>
      </c>
      <c r="G135" s="114" t="str">
        <f t="shared" si="9"/>
        <v/>
      </c>
      <c r="H135" s="115" t="str">
        <f t="shared" si="10"/>
        <v/>
      </c>
      <c r="I135" s="116" t="str">
        <f>IF(E135="","",IF(E135&lt;=Listes!$K$2,Barèmes!E135*VLOOKUP(Barèmes!D135,Listes!$J$3:$N$9,2,FALSE),IF(E135&gt;Listes!$N$2,Barèmes!E135*VLOOKUP(Barèmes!D135,Listes!$J$3:$N$9,5,FALSE),Barèmes!E135*VLOOKUP(Barèmes!D135,Listes!$J$3:$N$9,3,FALSE)+VLOOKUP(Barèmes!D135,Listes!$J$3:$N$9,4,FALSE))))</f>
        <v/>
      </c>
      <c r="J135" s="116"/>
      <c r="K135" s="116"/>
      <c r="L135" s="115" t="str">
        <f t="shared" si="11"/>
        <v/>
      </c>
      <c r="M135" s="118"/>
    </row>
    <row r="136" spans="1:13" ht="20.100000000000001" customHeight="1" x14ac:dyDescent="0.25">
      <c r="A136" s="77">
        <v>131</v>
      </c>
      <c r="B136" s="112"/>
      <c r="C136" s="111"/>
      <c r="D136" s="111"/>
      <c r="E136" s="112"/>
      <c r="F136" s="113" t="str">
        <f t="shared" si="8"/>
        <v/>
      </c>
      <c r="G136" s="114" t="str">
        <f t="shared" si="9"/>
        <v/>
      </c>
      <c r="H136" s="115" t="str">
        <f t="shared" si="10"/>
        <v/>
      </c>
      <c r="I136" s="116" t="str">
        <f>IF(E136="","",IF(E136&lt;=Listes!$K$2,Barèmes!E136*VLOOKUP(Barèmes!D136,Listes!$J$3:$N$9,2,FALSE),IF(E136&gt;Listes!$N$2,Barèmes!E136*VLOOKUP(Barèmes!D136,Listes!$J$3:$N$9,5,FALSE),Barèmes!E136*VLOOKUP(Barèmes!D136,Listes!$J$3:$N$9,3,FALSE)+VLOOKUP(Barèmes!D136,Listes!$J$3:$N$9,4,FALSE))))</f>
        <v/>
      </c>
      <c r="J136" s="116"/>
      <c r="K136" s="116"/>
      <c r="L136" s="115" t="str">
        <f t="shared" si="11"/>
        <v/>
      </c>
      <c r="M136" s="118"/>
    </row>
    <row r="137" spans="1:13" ht="20.100000000000001" customHeight="1" x14ac:dyDescent="0.25">
      <c r="A137" s="77">
        <v>132</v>
      </c>
      <c r="B137" s="112"/>
      <c r="C137" s="111"/>
      <c r="D137" s="111"/>
      <c r="E137" s="112"/>
      <c r="F137" s="113" t="str">
        <f t="shared" si="8"/>
        <v/>
      </c>
      <c r="G137" s="114" t="str">
        <f t="shared" si="9"/>
        <v/>
      </c>
      <c r="H137" s="115" t="str">
        <f t="shared" si="10"/>
        <v/>
      </c>
      <c r="I137" s="116" t="str">
        <f>IF(E137="","",IF(E137&lt;=Listes!$K$2,Barèmes!E137*VLOOKUP(Barèmes!D137,Listes!$J$3:$N$9,2,FALSE),IF(E137&gt;Listes!$N$2,Barèmes!E137*VLOOKUP(Barèmes!D137,Listes!$J$3:$N$9,5,FALSE),Barèmes!E137*VLOOKUP(Barèmes!D137,Listes!$J$3:$N$9,3,FALSE)+VLOOKUP(Barèmes!D137,Listes!$J$3:$N$9,4,FALSE))))</f>
        <v/>
      </c>
      <c r="J137" s="116"/>
      <c r="K137" s="116"/>
      <c r="L137" s="115" t="str">
        <f t="shared" si="11"/>
        <v/>
      </c>
      <c r="M137" s="118"/>
    </row>
    <row r="138" spans="1:13" ht="20.100000000000001" customHeight="1" x14ac:dyDescent="0.25">
      <c r="A138" s="77">
        <v>133</v>
      </c>
      <c r="B138" s="112"/>
      <c r="C138" s="111"/>
      <c r="D138" s="111"/>
      <c r="E138" s="112"/>
      <c r="F138" s="113" t="str">
        <f t="shared" si="8"/>
        <v/>
      </c>
      <c r="G138" s="114" t="str">
        <f t="shared" si="9"/>
        <v/>
      </c>
      <c r="H138" s="115" t="str">
        <f t="shared" si="10"/>
        <v/>
      </c>
      <c r="I138" s="116" t="str">
        <f>IF(E138="","",IF(E138&lt;=Listes!$K$2,Barèmes!E138*VLOOKUP(Barèmes!D138,Listes!$J$3:$N$9,2,FALSE),IF(E138&gt;Listes!$N$2,Barèmes!E138*VLOOKUP(Barèmes!D138,Listes!$J$3:$N$9,5,FALSE),Barèmes!E138*VLOOKUP(Barèmes!D138,Listes!$J$3:$N$9,3,FALSE)+VLOOKUP(Barèmes!D138,Listes!$J$3:$N$9,4,FALSE))))</f>
        <v/>
      </c>
      <c r="J138" s="116"/>
      <c r="K138" s="116"/>
      <c r="L138" s="115" t="str">
        <f t="shared" si="11"/>
        <v/>
      </c>
      <c r="M138" s="118"/>
    </row>
    <row r="139" spans="1:13" ht="20.100000000000001" customHeight="1" x14ac:dyDescent="0.25">
      <c r="A139" s="77">
        <v>134</v>
      </c>
      <c r="B139" s="112"/>
      <c r="C139" s="111"/>
      <c r="D139" s="111"/>
      <c r="E139" s="112"/>
      <c r="F139" s="113" t="str">
        <f t="shared" si="8"/>
        <v/>
      </c>
      <c r="G139" s="114" t="str">
        <f t="shared" si="9"/>
        <v/>
      </c>
      <c r="H139" s="115" t="str">
        <f t="shared" si="10"/>
        <v/>
      </c>
      <c r="I139" s="116" t="str">
        <f>IF(E139="","",IF(E139&lt;=Listes!$K$2,Barèmes!E139*VLOOKUP(Barèmes!D139,Listes!$J$3:$N$9,2,FALSE),IF(E139&gt;Listes!$N$2,Barèmes!E139*VLOOKUP(Barèmes!D139,Listes!$J$3:$N$9,5,FALSE),Barèmes!E139*VLOOKUP(Barèmes!D139,Listes!$J$3:$N$9,3,FALSE)+VLOOKUP(Barèmes!D139,Listes!$J$3:$N$9,4,FALSE))))</f>
        <v/>
      </c>
      <c r="J139" s="116"/>
      <c r="K139" s="116"/>
      <c r="L139" s="115" t="str">
        <f t="shared" si="11"/>
        <v/>
      </c>
      <c r="M139" s="118"/>
    </row>
    <row r="140" spans="1:13" ht="20.100000000000001" customHeight="1" x14ac:dyDescent="0.25">
      <c r="A140" s="77">
        <v>135</v>
      </c>
      <c r="B140" s="112"/>
      <c r="C140" s="111"/>
      <c r="D140" s="111"/>
      <c r="E140" s="112"/>
      <c r="F140" s="113" t="str">
        <f t="shared" si="8"/>
        <v/>
      </c>
      <c r="G140" s="114" t="str">
        <f t="shared" si="9"/>
        <v/>
      </c>
      <c r="H140" s="115" t="str">
        <f t="shared" si="10"/>
        <v/>
      </c>
      <c r="I140" s="116" t="str">
        <f>IF(E140="","",IF(E140&lt;=Listes!$K$2,Barèmes!E140*VLOOKUP(Barèmes!D140,Listes!$J$3:$N$9,2,FALSE),IF(E140&gt;Listes!$N$2,Barèmes!E140*VLOOKUP(Barèmes!D140,Listes!$J$3:$N$9,5,FALSE),Barèmes!E140*VLOOKUP(Barèmes!D140,Listes!$J$3:$N$9,3,FALSE)+VLOOKUP(Barèmes!D140,Listes!$J$3:$N$9,4,FALSE))))</f>
        <v/>
      </c>
      <c r="J140" s="116"/>
      <c r="K140" s="116"/>
      <c r="L140" s="115" t="str">
        <f t="shared" si="11"/>
        <v/>
      </c>
      <c r="M140" s="118"/>
    </row>
    <row r="141" spans="1:13" ht="20.100000000000001" customHeight="1" x14ac:dyDescent="0.25">
      <c r="A141" s="77">
        <v>136</v>
      </c>
      <c r="B141" s="112"/>
      <c r="C141" s="111"/>
      <c r="D141" s="111"/>
      <c r="E141" s="112"/>
      <c r="F141" s="113" t="str">
        <f t="shared" si="8"/>
        <v/>
      </c>
      <c r="G141" s="114" t="str">
        <f t="shared" si="9"/>
        <v/>
      </c>
      <c r="H141" s="115" t="str">
        <f t="shared" si="10"/>
        <v/>
      </c>
      <c r="I141" s="116" t="str">
        <f>IF(E141="","",IF(E141&lt;=Listes!$K$2,Barèmes!E141*VLOOKUP(Barèmes!D141,Listes!$J$3:$N$9,2,FALSE),IF(E141&gt;Listes!$N$2,Barèmes!E141*VLOOKUP(Barèmes!D141,Listes!$J$3:$N$9,5,FALSE),Barèmes!E141*VLOOKUP(Barèmes!D141,Listes!$J$3:$N$9,3,FALSE)+VLOOKUP(Barèmes!D141,Listes!$J$3:$N$9,4,FALSE))))</f>
        <v/>
      </c>
      <c r="J141" s="116"/>
      <c r="K141" s="116"/>
      <c r="L141" s="115" t="str">
        <f t="shared" si="11"/>
        <v/>
      </c>
      <c r="M141" s="118"/>
    </row>
    <row r="142" spans="1:13" ht="20.100000000000001" customHeight="1" x14ac:dyDescent="0.25">
      <c r="A142" s="77">
        <v>137</v>
      </c>
      <c r="B142" s="112"/>
      <c r="C142" s="111"/>
      <c r="D142" s="111"/>
      <c r="E142" s="112"/>
      <c r="F142" s="113" t="str">
        <f t="shared" si="8"/>
        <v/>
      </c>
      <c r="G142" s="114" t="str">
        <f t="shared" si="9"/>
        <v/>
      </c>
      <c r="H142" s="115" t="str">
        <f t="shared" si="10"/>
        <v/>
      </c>
      <c r="I142" s="116" t="str">
        <f>IF(E142="","",IF(E142&lt;=Listes!$K$2,Barèmes!E142*VLOOKUP(Barèmes!D142,Listes!$J$3:$N$9,2,FALSE),IF(E142&gt;Listes!$N$2,Barèmes!E142*VLOOKUP(Barèmes!D142,Listes!$J$3:$N$9,5,FALSE),Barèmes!E142*VLOOKUP(Barèmes!D142,Listes!$J$3:$N$9,3,FALSE)+VLOOKUP(Barèmes!D142,Listes!$J$3:$N$9,4,FALSE))))</f>
        <v/>
      </c>
      <c r="J142" s="116"/>
      <c r="K142" s="116"/>
      <c r="L142" s="115" t="str">
        <f t="shared" si="11"/>
        <v/>
      </c>
      <c r="M142" s="118"/>
    </row>
    <row r="143" spans="1:13" ht="20.100000000000001" customHeight="1" x14ac:dyDescent="0.25">
      <c r="A143" s="77">
        <v>138</v>
      </c>
      <c r="B143" s="112"/>
      <c r="C143" s="111"/>
      <c r="D143" s="111"/>
      <c r="E143" s="112"/>
      <c r="F143" s="113" t="str">
        <f t="shared" si="8"/>
        <v/>
      </c>
      <c r="G143" s="114" t="str">
        <f t="shared" si="9"/>
        <v/>
      </c>
      <c r="H143" s="115" t="str">
        <f t="shared" si="10"/>
        <v/>
      </c>
      <c r="I143" s="116" t="str">
        <f>IF(E143="","",IF(E143&lt;=Listes!$K$2,Barèmes!E143*VLOOKUP(Barèmes!D143,Listes!$J$3:$N$9,2,FALSE),IF(E143&gt;Listes!$N$2,Barèmes!E143*VLOOKUP(Barèmes!D143,Listes!$J$3:$N$9,5,FALSE),Barèmes!E143*VLOOKUP(Barèmes!D143,Listes!$J$3:$N$9,3,FALSE)+VLOOKUP(Barèmes!D143,Listes!$J$3:$N$9,4,FALSE))))</f>
        <v/>
      </c>
      <c r="J143" s="116"/>
      <c r="K143" s="116"/>
      <c r="L143" s="115" t="str">
        <f t="shared" si="11"/>
        <v/>
      </c>
      <c r="M143" s="118"/>
    </row>
    <row r="144" spans="1:13" ht="20.100000000000001" customHeight="1" x14ac:dyDescent="0.25">
      <c r="A144" s="77">
        <v>139</v>
      </c>
      <c r="B144" s="112"/>
      <c r="C144" s="111"/>
      <c r="D144" s="111"/>
      <c r="E144" s="112"/>
      <c r="F144" s="113" t="str">
        <f t="shared" si="8"/>
        <v/>
      </c>
      <c r="G144" s="114" t="str">
        <f t="shared" si="9"/>
        <v/>
      </c>
      <c r="H144" s="115" t="str">
        <f t="shared" si="10"/>
        <v/>
      </c>
      <c r="I144" s="116" t="str">
        <f>IF(E144="","",IF(E144&lt;=Listes!$K$2,Barèmes!E144*VLOOKUP(Barèmes!D144,Listes!$J$3:$N$9,2,FALSE),IF(E144&gt;Listes!$N$2,Barèmes!E144*VLOOKUP(Barèmes!D144,Listes!$J$3:$N$9,5,FALSE),Barèmes!E144*VLOOKUP(Barèmes!D144,Listes!$J$3:$N$9,3,FALSE)+VLOOKUP(Barèmes!D144,Listes!$J$3:$N$9,4,FALSE))))</f>
        <v/>
      </c>
      <c r="J144" s="116"/>
      <c r="K144" s="116"/>
      <c r="L144" s="115" t="str">
        <f t="shared" si="11"/>
        <v/>
      </c>
      <c r="M144" s="118"/>
    </row>
    <row r="145" spans="1:13" ht="20.100000000000001" customHeight="1" x14ac:dyDescent="0.25">
      <c r="A145" s="77">
        <v>140</v>
      </c>
      <c r="B145" s="112"/>
      <c r="C145" s="111"/>
      <c r="D145" s="111"/>
      <c r="E145" s="112"/>
      <c r="F145" s="113" t="str">
        <f t="shared" si="8"/>
        <v/>
      </c>
      <c r="G145" s="114" t="str">
        <f t="shared" si="9"/>
        <v/>
      </c>
      <c r="H145" s="115" t="str">
        <f t="shared" si="10"/>
        <v/>
      </c>
      <c r="I145" s="116" t="str">
        <f>IF(E145="","",IF(E145&lt;=Listes!$K$2,Barèmes!E145*VLOOKUP(Barèmes!D145,Listes!$J$3:$N$9,2,FALSE),IF(E145&gt;Listes!$N$2,Barèmes!E145*VLOOKUP(Barèmes!D145,Listes!$J$3:$N$9,5,FALSE),Barèmes!E145*VLOOKUP(Barèmes!D145,Listes!$J$3:$N$9,3,FALSE)+VLOOKUP(Barèmes!D145,Listes!$J$3:$N$9,4,FALSE))))</f>
        <v/>
      </c>
      <c r="J145" s="116"/>
      <c r="K145" s="116"/>
      <c r="L145" s="115" t="str">
        <f t="shared" si="11"/>
        <v/>
      </c>
      <c r="M145" s="118"/>
    </row>
    <row r="146" spans="1:13" ht="20.100000000000001" customHeight="1" x14ac:dyDescent="0.25">
      <c r="A146" s="77">
        <v>141</v>
      </c>
      <c r="B146" s="112"/>
      <c r="C146" s="111"/>
      <c r="D146" s="111"/>
      <c r="E146" s="112"/>
      <c r="F146" s="113" t="str">
        <f t="shared" si="8"/>
        <v/>
      </c>
      <c r="G146" s="114" t="str">
        <f t="shared" si="9"/>
        <v/>
      </c>
      <c r="H146" s="115" t="str">
        <f t="shared" si="10"/>
        <v/>
      </c>
      <c r="I146" s="116" t="str">
        <f>IF(E146="","",IF(E146&lt;=Listes!$K$2,Barèmes!E146*VLOOKUP(Barèmes!D146,Listes!$J$3:$N$9,2,FALSE),IF(E146&gt;Listes!$N$2,Barèmes!E146*VLOOKUP(Barèmes!D146,Listes!$J$3:$N$9,5,FALSE),Barèmes!E146*VLOOKUP(Barèmes!D146,Listes!$J$3:$N$9,3,FALSE)+VLOOKUP(Barèmes!D146,Listes!$J$3:$N$9,4,FALSE))))</f>
        <v/>
      </c>
      <c r="J146" s="116"/>
      <c r="K146" s="116"/>
      <c r="L146" s="115" t="str">
        <f t="shared" si="11"/>
        <v/>
      </c>
      <c r="M146" s="118"/>
    </row>
    <row r="147" spans="1:13" ht="20.100000000000001" customHeight="1" x14ac:dyDescent="0.25">
      <c r="A147" s="77">
        <v>142</v>
      </c>
      <c r="B147" s="112"/>
      <c r="C147" s="111"/>
      <c r="D147" s="111"/>
      <c r="E147" s="112"/>
      <c r="F147" s="113" t="str">
        <f t="shared" si="8"/>
        <v/>
      </c>
      <c r="G147" s="114" t="str">
        <f t="shared" si="9"/>
        <v/>
      </c>
      <c r="H147" s="115" t="str">
        <f t="shared" si="10"/>
        <v/>
      </c>
      <c r="I147" s="116" t="str">
        <f>IF(E147="","",IF(E147&lt;=Listes!$K$2,Barèmes!E147*VLOOKUP(Barèmes!D147,Listes!$J$3:$N$9,2,FALSE),IF(E147&gt;Listes!$N$2,Barèmes!E147*VLOOKUP(Barèmes!D147,Listes!$J$3:$N$9,5,FALSE),Barèmes!E147*VLOOKUP(Barèmes!D147,Listes!$J$3:$N$9,3,FALSE)+VLOOKUP(Barèmes!D147,Listes!$J$3:$N$9,4,FALSE))))</f>
        <v/>
      </c>
      <c r="J147" s="116"/>
      <c r="K147" s="116"/>
      <c r="L147" s="115" t="str">
        <f t="shared" si="11"/>
        <v/>
      </c>
      <c r="M147" s="118"/>
    </row>
    <row r="148" spans="1:13" ht="20.100000000000001" customHeight="1" x14ac:dyDescent="0.25">
      <c r="A148" s="77">
        <v>143</v>
      </c>
      <c r="B148" s="112"/>
      <c r="C148" s="111"/>
      <c r="D148" s="111"/>
      <c r="E148" s="112"/>
      <c r="F148" s="113" t="str">
        <f t="shared" si="8"/>
        <v/>
      </c>
      <c r="G148" s="114" t="str">
        <f t="shared" si="9"/>
        <v/>
      </c>
      <c r="H148" s="115" t="str">
        <f t="shared" si="10"/>
        <v/>
      </c>
      <c r="I148" s="116" t="str">
        <f>IF(E148="","",IF(E148&lt;=Listes!$K$2,Barèmes!E148*VLOOKUP(Barèmes!D148,Listes!$J$3:$N$9,2,FALSE),IF(E148&gt;Listes!$N$2,Barèmes!E148*VLOOKUP(Barèmes!D148,Listes!$J$3:$N$9,5,FALSE),Barèmes!E148*VLOOKUP(Barèmes!D148,Listes!$J$3:$N$9,3,FALSE)+VLOOKUP(Barèmes!D148,Listes!$J$3:$N$9,4,FALSE))))</f>
        <v/>
      </c>
      <c r="J148" s="116"/>
      <c r="K148" s="116"/>
      <c r="L148" s="115" t="str">
        <f t="shared" si="11"/>
        <v/>
      </c>
      <c r="M148" s="118"/>
    </row>
    <row r="149" spans="1:13" ht="20.100000000000001" customHeight="1" x14ac:dyDescent="0.25">
      <c r="A149" s="77">
        <v>144</v>
      </c>
      <c r="B149" s="112"/>
      <c r="C149" s="111"/>
      <c r="D149" s="111"/>
      <c r="E149" s="112"/>
      <c r="F149" s="113" t="str">
        <f t="shared" si="8"/>
        <v/>
      </c>
      <c r="G149" s="114" t="str">
        <f t="shared" si="9"/>
        <v/>
      </c>
      <c r="H149" s="115" t="str">
        <f t="shared" si="10"/>
        <v/>
      </c>
      <c r="I149" s="116" t="str">
        <f>IF(E149="","",IF(E149&lt;=Listes!$K$2,Barèmes!E149*VLOOKUP(Barèmes!D149,Listes!$J$3:$N$9,2,FALSE),IF(E149&gt;Listes!$N$2,Barèmes!E149*VLOOKUP(Barèmes!D149,Listes!$J$3:$N$9,5,FALSE),Barèmes!E149*VLOOKUP(Barèmes!D149,Listes!$J$3:$N$9,3,FALSE)+VLOOKUP(Barèmes!D149,Listes!$J$3:$N$9,4,FALSE))))</f>
        <v/>
      </c>
      <c r="J149" s="116"/>
      <c r="K149" s="116"/>
      <c r="L149" s="115" t="str">
        <f t="shared" si="11"/>
        <v/>
      </c>
      <c r="M149" s="118"/>
    </row>
    <row r="150" spans="1:13" ht="20.100000000000001" customHeight="1" x14ac:dyDescent="0.25">
      <c r="A150" s="77">
        <v>145</v>
      </c>
      <c r="B150" s="112"/>
      <c r="C150" s="111"/>
      <c r="D150" s="111"/>
      <c r="E150" s="112"/>
      <c r="F150" s="113" t="str">
        <f t="shared" si="8"/>
        <v/>
      </c>
      <c r="G150" s="114" t="str">
        <f t="shared" si="9"/>
        <v/>
      </c>
      <c r="H150" s="115" t="str">
        <f t="shared" si="10"/>
        <v/>
      </c>
      <c r="I150" s="116" t="str">
        <f>IF(E150="","",IF(E150&lt;=Listes!$K$2,Barèmes!E150*VLOOKUP(Barèmes!D150,Listes!$J$3:$N$9,2,FALSE),IF(E150&gt;Listes!$N$2,Barèmes!E150*VLOOKUP(Barèmes!D150,Listes!$J$3:$N$9,5,FALSE),Barèmes!E150*VLOOKUP(Barèmes!D150,Listes!$J$3:$N$9,3,FALSE)+VLOOKUP(Barèmes!D150,Listes!$J$3:$N$9,4,FALSE))))</f>
        <v/>
      </c>
      <c r="J150" s="116"/>
      <c r="K150" s="116"/>
      <c r="L150" s="115" t="str">
        <f t="shared" si="11"/>
        <v/>
      </c>
      <c r="M150" s="118"/>
    </row>
    <row r="151" spans="1:13" ht="20.100000000000001" customHeight="1" x14ac:dyDescent="0.25">
      <c r="A151" s="77">
        <v>146</v>
      </c>
      <c r="B151" s="112"/>
      <c r="C151" s="111"/>
      <c r="D151" s="111"/>
      <c r="E151" s="112"/>
      <c r="F151" s="113" t="str">
        <f t="shared" si="8"/>
        <v/>
      </c>
      <c r="G151" s="114" t="str">
        <f t="shared" si="9"/>
        <v/>
      </c>
      <c r="H151" s="115" t="str">
        <f t="shared" si="10"/>
        <v/>
      </c>
      <c r="I151" s="116" t="str">
        <f>IF(E151="","",IF(E151&lt;=Listes!$K$2,Barèmes!E151*VLOOKUP(Barèmes!D151,Listes!$J$3:$N$9,2,FALSE),IF(E151&gt;Listes!$N$2,Barèmes!E151*VLOOKUP(Barèmes!D151,Listes!$J$3:$N$9,5,FALSE),Barèmes!E151*VLOOKUP(Barèmes!D151,Listes!$J$3:$N$9,3,FALSE)+VLOOKUP(Barèmes!D151,Listes!$J$3:$N$9,4,FALSE))))</f>
        <v/>
      </c>
      <c r="J151" s="116"/>
      <c r="K151" s="116"/>
      <c r="L151" s="115" t="str">
        <f t="shared" si="11"/>
        <v/>
      </c>
      <c r="M151" s="118"/>
    </row>
    <row r="152" spans="1:13" ht="20.100000000000001" customHeight="1" x14ac:dyDescent="0.25">
      <c r="A152" s="77">
        <v>147</v>
      </c>
      <c r="B152" s="112"/>
      <c r="C152" s="111"/>
      <c r="D152" s="111"/>
      <c r="E152" s="112"/>
      <c r="F152" s="113" t="str">
        <f t="shared" si="8"/>
        <v/>
      </c>
      <c r="G152" s="114" t="str">
        <f t="shared" si="9"/>
        <v/>
      </c>
      <c r="H152" s="115" t="str">
        <f t="shared" si="10"/>
        <v/>
      </c>
      <c r="I152" s="116" t="str">
        <f>IF(E152="","",IF(E152&lt;=Listes!$K$2,Barèmes!E152*VLOOKUP(Barèmes!D152,Listes!$J$3:$N$9,2,FALSE),IF(E152&gt;Listes!$N$2,Barèmes!E152*VLOOKUP(Barèmes!D152,Listes!$J$3:$N$9,5,FALSE),Barèmes!E152*VLOOKUP(Barèmes!D152,Listes!$J$3:$N$9,3,FALSE)+VLOOKUP(Barèmes!D152,Listes!$J$3:$N$9,4,FALSE))))</f>
        <v/>
      </c>
      <c r="J152" s="116"/>
      <c r="K152" s="116"/>
      <c r="L152" s="115" t="str">
        <f t="shared" si="11"/>
        <v/>
      </c>
      <c r="M152" s="118"/>
    </row>
    <row r="153" spans="1:13" ht="20.100000000000001" customHeight="1" x14ac:dyDescent="0.25">
      <c r="A153" s="77">
        <v>148</v>
      </c>
      <c r="B153" s="112"/>
      <c r="C153" s="111"/>
      <c r="D153" s="111"/>
      <c r="E153" s="112"/>
      <c r="F153" s="113" t="str">
        <f t="shared" si="8"/>
        <v/>
      </c>
      <c r="G153" s="114" t="str">
        <f t="shared" si="9"/>
        <v/>
      </c>
      <c r="H153" s="115" t="str">
        <f t="shared" si="10"/>
        <v/>
      </c>
      <c r="I153" s="116" t="str">
        <f>IF(E153="","",IF(E153&lt;=Listes!$K$2,Barèmes!E153*VLOOKUP(Barèmes!D153,Listes!$J$3:$N$9,2,FALSE),IF(E153&gt;Listes!$N$2,Barèmes!E153*VLOOKUP(Barèmes!D153,Listes!$J$3:$N$9,5,FALSE),Barèmes!E153*VLOOKUP(Barèmes!D153,Listes!$J$3:$N$9,3,FALSE)+VLOOKUP(Barèmes!D153,Listes!$J$3:$N$9,4,FALSE))))</f>
        <v/>
      </c>
      <c r="J153" s="116"/>
      <c r="K153" s="116"/>
      <c r="L153" s="115" t="str">
        <f t="shared" si="11"/>
        <v/>
      </c>
      <c r="M153" s="118"/>
    </row>
    <row r="154" spans="1:13" ht="20.100000000000001" customHeight="1" x14ac:dyDescent="0.25">
      <c r="A154" s="77">
        <v>149</v>
      </c>
      <c r="B154" s="112"/>
      <c r="C154" s="111"/>
      <c r="D154" s="111"/>
      <c r="E154" s="112"/>
      <c r="F154" s="113" t="str">
        <f t="shared" si="8"/>
        <v/>
      </c>
      <c r="G154" s="114" t="str">
        <f t="shared" si="9"/>
        <v/>
      </c>
      <c r="H154" s="115" t="str">
        <f t="shared" si="10"/>
        <v/>
      </c>
      <c r="I154" s="116" t="str">
        <f>IF(E154="","",IF(E154&lt;=Listes!$K$2,Barèmes!E154*VLOOKUP(Barèmes!D154,Listes!$J$3:$N$9,2,FALSE),IF(E154&gt;Listes!$N$2,Barèmes!E154*VLOOKUP(Barèmes!D154,Listes!$J$3:$N$9,5,FALSE),Barèmes!E154*VLOOKUP(Barèmes!D154,Listes!$J$3:$N$9,3,FALSE)+VLOOKUP(Barèmes!D154,Listes!$J$3:$N$9,4,FALSE))))</f>
        <v/>
      </c>
      <c r="J154" s="116"/>
      <c r="K154" s="116"/>
      <c r="L154" s="115" t="str">
        <f t="shared" si="11"/>
        <v/>
      </c>
      <c r="M154" s="118"/>
    </row>
    <row r="155" spans="1:13" ht="20.100000000000001" customHeight="1" x14ac:dyDescent="0.25">
      <c r="A155" s="77">
        <v>150</v>
      </c>
      <c r="B155" s="112"/>
      <c r="C155" s="111"/>
      <c r="D155" s="111"/>
      <c r="E155" s="112"/>
      <c r="F155" s="113" t="str">
        <f t="shared" si="8"/>
        <v/>
      </c>
      <c r="G155" s="114" t="str">
        <f t="shared" si="9"/>
        <v/>
      </c>
      <c r="H155" s="115" t="str">
        <f t="shared" si="10"/>
        <v/>
      </c>
      <c r="I155" s="116" t="str">
        <f>IF(E155="","",IF(E155&lt;=Listes!$K$2,Barèmes!E155*VLOOKUP(Barèmes!D155,Listes!$J$3:$N$9,2,FALSE),IF(E155&gt;Listes!$N$2,Barèmes!E155*VLOOKUP(Barèmes!D155,Listes!$J$3:$N$9,5,FALSE),Barèmes!E155*VLOOKUP(Barèmes!D155,Listes!$J$3:$N$9,3,FALSE)+VLOOKUP(Barèmes!D155,Listes!$J$3:$N$9,4,FALSE))))</f>
        <v/>
      </c>
      <c r="J155" s="116"/>
      <c r="K155" s="116"/>
      <c r="L155" s="115" t="str">
        <f t="shared" si="11"/>
        <v/>
      </c>
      <c r="M155" s="118"/>
    </row>
    <row r="156" spans="1:13" ht="20.100000000000001" customHeight="1" x14ac:dyDescent="0.25">
      <c r="A156" s="77">
        <v>151</v>
      </c>
      <c r="B156" s="112"/>
      <c r="C156" s="111"/>
      <c r="D156" s="111"/>
      <c r="E156" s="112"/>
      <c r="F156" s="113" t="str">
        <f t="shared" si="8"/>
        <v/>
      </c>
      <c r="G156" s="114" t="str">
        <f t="shared" si="9"/>
        <v/>
      </c>
      <c r="H156" s="115" t="str">
        <f t="shared" si="10"/>
        <v/>
      </c>
      <c r="I156" s="116" t="str">
        <f>IF(E156="","",IF(E156&lt;=Listes!$K$2,Barèmes!E156*VLOOKUP(Barèmes!D156,Listes!$J$3:$N$9,2,FALSE),IF(E156&gt;Listes!$N$2,Barèmes!E156*VLOOKUP(Barèmes!D156,Listes!$J$3:$N$9,5,FALSE),Barèmes!E156*VLOOKUP(Barèmes!D156,Listes!$J$3:$N$9,3,FALSE)+VLOOKUP(Barèmes!D156,Listes!$J$3:$N$9,4,FALSE))))</f>
        <v/>
      </c>
      <c r="J156" s="116"/>
      <c r="K156" s="116"/>
      <c r="L156" s="115" t="str">
        <f t="shared" si="11"/>
        <v/>
      </c>
      <c r="M156" s="118"/>
    </row>
    <row r="157" spans="1:13" ht="20.100000000000001" customHeight="1" x14ac:dyDescent="0.25">
      <c r="A157" s="77">
        <v>152</v>
      </c>
      <c r="B157" s="112"/>
      <c r="C157" s="111"/>
      <c r="D157" s="111"/>
      <c r="E157" s="112"/>
      <c r="F157" s="113" t="str">
        <f t="shared" si="8"/>
        <v/>
      </c>
      <c r="G157" s="114" t="str">
        <f t="shared" si="9"/>
        <v/>
      </c>
      <c r="H157" s="115" t="str">
        <f t="shared" si="10"/>
        <v/>
      </c>
      <c r="I157" s="116" t="str">
        <f>IF(E157="","",IF(E157&lt;=Listes!$K$2,Barèmes!E157*VLOOKUP(Barèmes!D157,Listes!$J$3:$N$9,2,FALSE),IF(E157&gt;Listes!$N$2,Barèmes!E157*VLOOKUP(Barèmes!D157,Listes!$J$3:$N$9,5,FALSE),Barèmes!E157*VLOOKUP(Barèmes!D157,Listes!$J$3:$N$9,3,FALSE)+VLOOKUP(Barèmes!D157,Listes!$J$3:$N$9,4,FALSE))))</f>
        <v/>
      </c>
      <c r="J157" s="116"/>
      <c r="K157" s="116"/>
      <c r="L157" s="115" t="str">
        <f t="shared" si="11"/>
        <v/>
      </c>
      <c r="M157" s="118"/>
    </row>
    <row r="158" spans="1:13" ht="20.100000000000001" customHeight="1" x14ac:dyDescent="0.25">
      <c r="A158" s="77">
        <v>153</v>
      </c>
      <c r="B158" s="112"/>
      <c r="C158" s="111"/>
      <c r="D158" s="111"/>
      <c r="E158" s="112"/>
      <c r="F158" s="113" t="str">
        <f t="shared" si="8"/>
        <v/>
      </c>
      <c r="G158" s="114" t="str">
        <f t="shared" si="9"/>
        <v/>
      </c>
      <c r="H158" s="115" t="str">
        <f t="shared" si="10"/>
        <v/>
      </c>
      <c r="I158" s="116" t="str">
        <f>IF(E158="","",IF(E158&lt;=Listes!$K$2,Barèmes!E158*VLOOKUP(Barèmes!D158,Listes!$J$3:$N$9,2,FALSE),IF(E158&gt;Listes!$N$2,Barèmes!E158*VLOOKUP(Barèmes!D158,Listes!$J$3:$N$9,5,FALSE),Barèmes!E158*VLOOKUP(Barèmes!D158,Listes!$J$3:$N$9,3,FALSE)+VLOOKUP(Barèmes!D158,Listes!$J$3:$N$9,4,FALSE))))</f>
        <v/>
      </c>
      <c r="J158" s="116"/>
      <c r="K158" s="116"/>
      <c r="L158" s="115" t="str">
        <f t="shared" si="11"/>
        <v/>
      </c>
      <c r="M158" s="118"/>
    </row>
    <row r="159" spans="1:13" ht="20.100000000000001" customHeight="1" x14ac:dyDescent="0.25">
      <c r="A159" s="77">
        <v>154</v>
      </c>
      <c r="B159" s="112"/>
      <c r="C159" s="111"/>
      <c r="D159" s="111"/>
      <c r="E159" s="112"/>
      <c r="F159" s="113" t="str">
        <f t="shared" si="8"/>
        <v/>
      </c>
      <c r="G159" s="114" t="str">
        <f t="shared" si="9"/>
        <v/>
      </c>
      <c r="H159" s="115" t="str">
        <f t="shared" si="10"/>
        <v/>
      </c>
      <c r="I159" s="116" t="str">
        <f>IF(E159="","",IF(E159&lt;=Listes!$K$2,Barèmes!E159*VLOOKUP(Barèmes!D159,Listes!$J$3:$N$9,2,FALSE),IF(E159&gt;Listes!$N$2,Barèmes!E159*VLOOKUP(Barèmes!D159,Listes!$J$3:$N$9,5,FALSE),Barèmes!E159*VLOOKUP(Barèmes!D159,Listes!$J$3:$N$9,3,FALSE)+VLOOKUP(Barèmes!D159,Listes!$J$3:$N$9,4,FALSE))))</f>
        <v/>
      </c>
      <c r="J159" s="116"/>
      <c r="K159" s="116"/>
      <c r="L159" s="115" t="str">
        <f t="shared" si="11"/>
        <v/>
      </c>
      <c r="M159" s="118"/>
    </row>
    <row r="160" spans="1:13" ht="20.100000000000001" customHeight="1" x14ac:dyDescent="0.25">
      <c r="A160" s="77">
        <v>155</v>
      </c>
      <c r="B160" s="112"/>
      <c r="C160" s="111"/>
      <c r="D160" s="111"/>
      <c r="E160" s="112"/>
      <c r="F160" s="113" t="str">
        <f t="shared" si="8"/>
        <v/>
      </c>
      <c r="G160" s="114" t="str">
        <f t="shared" si="9"/>
        <v/>
      </c>
      <c r="H160" s="115" t="str">
        <f t="shared" si="10"/>
        <v/>
      </c>
      <c r="I160" s="116" t="str">
        <f>IF(E160="","",IF(E160&lt;=Listes!$K$2,Barèmes!E160*VLOOKUP(Barèmes!D160,Listes!$J$3:$N$9,2,FALSE),IF(E160&gt;Listes!$N$2,Barèmes!E160*VLOOKUP(Barèmes!D160,Listes!$J$3:$N$9,5,FALSE),Barèmes!E160*VLOOKUP(Barèmes!D160,Listes!$J$3:$N$9,3,FALSE)+VLOOKUP(Barèmes!D160,Listes!$J$3:$N$9,4,FALSE))))</f>
        <v/>
      </c>
      <c r="J160" s="116"/>
      <c r="K160" s="116"/>
      <c r="L160" s="115" t="str">
        <f t="shared" si="11"/>
        <v/>
      </c>
      <c r="M160" s="118"/>
    </row>
    <row r="161" spans="1:13" ht="20.100000000000001" customHeight="1" x14ac:dyDescent="0.25">
      <c r="A161" s="77">
        <v>156</v>
      </c>
      <c r="B161" s="112"/>
      <c r="C161" s="111"/>
      <c r="D161" s="111"/>
      <c r="E161" s="112"/>
      <c r="F161" s="113" t="str">
        <f t="shared" si="8"/>
        <v/>
      </c>
      <c r="G161" s="114" t="str">
        <f t="shared" si="9"/>
        <v/>
      </c>
      <c r="H161" s="115" t="str">
        <f t="shared" si="10"/>
        <v/>
      </c>
      <c r="I161" s="116" t="str">
        <f>IF(E161="","",IF(E161&lt;=Listes!$K$2,Barèmes!E161*VLOOKUP(Barèmes!D161,Listes!$J$3:$N$9,2,FALSE),IF(E161&gt;Listes!$N$2,Barèmes!E161*VLOOKUP(Barèmes!D161,Listes!$J$3:$N$9,5,FALSE),Barèmes!E161*VLOOKUP(Barèmes!D161,Listes!$J$3:$N$9,3,FALSE)+VLOOKUP(Barèmes!D161,Listes!$J$3:$N$9,4,FALSE))))</f>
        <v/>
      </c>
      <c r="J161" s="116"/>
      <c r="K161" s="116"/>
      <c r="L161" s="115" t="str">
        <f t="shared" si="11"/>
        <v/>
      </c>
      <c r="M161" s="118"/>
    </row>
    <row r="162" spans="1:13" ht="20.100000000000001" customHeight="1" x14ac:dyDescent="0.25">
      <c r="A162" s="77">
        <v>157</v>
      </c>
      <c r="B162" s="112"/>
      <c r="C162" s="111"/>
      <c r="D162" s="111"/>
      <c r="E162" s="112"/>
      <c r="F162" s="113" t="str">
        <f t="shared" si="8"/>
        <v/>
      </c>
      <c r="G162" s="114" t="str">
        <f t="shared" si="9"/>
        <v/>
      </c>
      <c r="H162" s="115" t="str">
        <f t="shared" si="10"/>
        <v/>
      </c>
      <c r="I162" s="116" t="str">
        <f>IF(E162="","",IF(E162&lt;=Listes!$K$2,Barèmes!E162*VLOOKUP(Barèmes!D162,Listes!$J$3:$N$9,2,FALSE),IF(E162&gt;Listes!$N$2,Barèmes!E162*VLOOKUP(Barèmes!D162,Listes!$J$3:$N$9,5,FALSE),Barèmes!E162*VLOOKUP(Barèmes!D162,Listes!$J$3:$N$9,3,FALSE)+VLOOKUP(Barèmes!D162,Listes!$J$3:$N$9,4,FALSE))))</f>
        <v/>
      </c>
      <c r="J162" s="116"/>
      <c r="K162" s="116"/>
      <c r="L162" s="115" t="str">
        <f t="shared" si="11"/>
        <v/>
      </c>
      <c r="M162" s="118"/>
    </row>
    <row r="163" spans="1:13" ht="20.100000000000001" customHeight="1" x14ac:dyDescent="0.25">
      <c r="A163" s="77">
        <v>158</v>
      </c>
      <c r="B163" s="112"/>
      <c r="C163" s="111"/>
      <c r="D163" s="111"/>
      <c r="E163" s="112"/>
      <c r="F163" s="113" t="str">
        <f t="shared" si="8"/>
        <v/>
      </c>
      <c r="G163" s="114" t="str">
        <f t="shared" si="9"/>
        <v/>
      </c>
      <c r="H163" s="115" t="str">
        <f t="shared" si="10"/>
        <v/>
      </c>
      <c r="I163" s="116" t="str">
        <f>IF(E163="","",IF(E163&lt;=Listes!$K$2,Barèmes!E163*VLOOKUP(Barèmes!D163,Listes!$J$3:$N$9,2,FALSE),IF(E163&gt;Listes!$N$2,Barèmes!E163*VLOOKUP(Barèmes!D163,Listes!$J$3:$N$9,5,FALSE),Barèmes!E163*VLOOKUP(Barèmes!D163,Listes!$J$3:$N$9,3,FALSE)+VLOOKUP(Barèmes!D163,Listes!$J$3:$N$9,4,FALSE))))</f>
        <v/>
      </c>
      <c r="J163" s="116"/>
      <c r="K163" s="116"/>
      <c r="L163" s="115" t="str">
        <f t="shared" si="11"/>
        <v/>
      </c>
      <c r="M163" s="118"/>
    </row>
    <row r="164" spans="1:13" ht="20.100000000000001" customHeight="1" x14ac:dyDescent="0.25">
      <c r="A164" s="77">
        <v>159</v>
      </c>
      <c r="B164" s="112"/>
      <c r="C164" s="111"/>
      <c r="D164" s="111"/>
      <c r="E164" s="112"/>
      <c r="F164" s="113" t="str">
        <f t="shared" si="8"/>
        <v/>
      </c>
      <c r="G164" s="114" t="str">
        <f t="shared" si="9"/>
        <v/>
      </c>
      <c r="H164" s="115" t="str">
        <f t="shared" si="10"/>
        <v/>
      </c>
      <c r="I164" s="116" t="str">
        <f>IF(E164="","",IF(E164&lt;=Listes!$K$2,Barèmes!E164*VLOOKUP(Barèmes!D164,Listes!$J$3:$N$9,2,FALSE),IF(E164&gt;Listes!$N$2,Barèmes!E164*VLOOKUP(Barèmes!D164,Listes!$J$3:$N$9,5,FALSE),Barèmes!E164*VLOOKUP(Barèmes!D164,Listes!$J$3:$N$9,3,FALSE)+VLOOKUP(Barèmes!D164,Listes!$J$3:$N$9,4,FALSE))))</f>
        <v/>
      </c>
      <c r="J164" s="116"/>
      <c r="K164" s="116"/>
      <c r="L164" s="115" t="str">
        <f t="shared" si="11"/>
        <v/>
      </c>
      <c r="M164" s="118"/>
    </row>
    <row r="165" spans="1:13" ht="20.100000000000001" customHeight="1" x14ac:dyDescent="0.25">
      <c r="A165" s="77">
        <v>160</v>
      </c>
      <c r="B165" s="112"/>
      <c r="C165" s="111"/>
      <c r="D165" s="111"/>
      <c r="E165" s="112"/>
      <c r="F165" s="113" t="str">
        <f t="shared" si="8"/>
        <v/>
      </c>
      <c r="G165" s="114" t="str">
        <f t="shared" si="9"/>
        <v/>
      </c>
      <c r="H165" s="115" t="str">
        <f t="shared" si="10"/>
        <v/>
      </c>
      <c r="I165" s="116" t="str">
        <f>IF(E165="","",IF(E165&lt;=Listes!$K$2,Barèmes!E165*VLOOKUP(Barèmes!D165,Listes!$J$3:$N$9,2,FALSE),IF(E165&gt;Listes!$N$2,Barèmes!E165*VLOOKUP(Barèmes!D165,Listes!$J$3:$N$9,5,FALSE),Barèmes!E165*VLOOKUP(Barèmes!D165,Listes!$J$3:$N$9,3,FALSE)+VLOOKUP(Barèmes!D165,Listes!$J$3:$N$9,4,FALSE))))</f>
        <v/>
      </c>
      <c r="J165" s="116"/>
      <c r="K165" s="116"/>
      <c r="L165" s="115" t="str">
        <f t="shared" si="11"/>
        <v/>
      </c>
      <c r="M165" s="118"/>
    </row>
    <row r="166" spans="1:13" ht="20.100000000000001" customHeight="1" x14ac:dyDescent="0.25">
      <c r="A166" s="77">
        <v>161</v>
      </c>
      <c r="B166" s="112"/>
      <c r="C166" s="111"/>
      <c r="D166" s="111"/>
      <c r="E166" s="112"/>
      <c r="F166" s="113" t="str">
        <f t="shared" si="8"/>
        <v/>
      </c>
      <c r="G166" s="114" t="str">
        <f t="shared" si="9"/>
        <v/>
      </c>
      <c r="H166" s="115" t="str">
        <f t="shared" si="10"/>
        <v/>
      </c>
      <c r="I166" s="116" t="str">
        <f>IF(E166="","",IF(E166&lt;=Listes!$K$2,Barèmes!E166*VLOOKUP(Barèmes!D166,Listes!$J$3:$N$9,2,FALSE),IF(E166&gt;Listes!$N$2,Barèmes!E166*VLOOKUP(Barèmes!D166,Listes!$J$3:$N$9,5,FALSE),Barèmes!E166*VLOOKUP(Barèmes!D166,Listes!$J$3:$N$9,3,FALSE)+VLOOKUP(Barèmes!D166,Listes!$J$3:$N$9,4,FALSE))))</f>
        <v/>
      </c>
      <c r="J166" s="116"/>
      <c r="K166" s="116"/>
      <c r="L166" s="115" t="str">
        <f t="shared" si="11"/>
        <v/>
      </c>
      <c r="M166" s="118"/>
    </row>
    <row r="167" spans="1:13" ht="20.100000000000001" customHeight="1" x14ac:dyDescent="0.25">
      <c r="A167" s="77">
        <v>162</v>
      </c>
      <c r="B167" s="112"/>
      <c r="C167" s="111"/>
      <c r="D167" s="111"/>
      <c r="E167" s="112"/>
      <c r="F167" s="113" t="str">
        <f t="shared" si="8"/>
        <v/>
      </c>
      <c r="G167" s="114" t="str">
        <f t="shared" si="9"/>
        <v/>
      </c>
      <c r="H167" s="115" t="str">
        <f t="shared" si="10"/>
        <v/>
      </c>
      <c r="I167" s="116" t="str">
        <f>IF(E167="","",IF(E167&lt;=Listes!$K$2,Barèmes!E167*VLOOKUP(Barèmes!D167,Listes!$J$3:$N$9,2,FALSE),IF(E167&gt;Listes!$N$2,Barèmes!E167*VLOOKUP(Barèmes!D167,Listes!$J$3:$N$9,5,FALSE),Barèmes!E167*VLOOKUP(Barèmes!D167,Listes!$J$3:$N$9,3,FALSE)+VLOOKUP(Barèmes!D167,Listes!$J$3:$N$9,4,FALSE))))</f>
        <v/>
      </c>
      <c r="J167" s="116"/>
      <c r="K167" s="116"/>
      <c r="L167" s="115" t="str">
        <f t="shared" si="11"/>
        <v/>
      </c>
      <c r="M167" s="118"/>
    </row>
    <row r="168" spans="1:13" ht="20.100000000000001" customHeight="1" x14ac:dyDescent="0.25">
      <c r="A168" s="77">
        <v>163</v>
      </c>
      <c r="B168" s="112"/>
      <c r="C168" s="111"/>
      <c r="D168" s="111"/>
      <c r="E168" s="112"/>
      <c r="F168" s="113" t="str">
        <f t="shared" si="8"/>
        <v/>
      </c>
      <c r="G168" s="114" t="str">
        <f t="shared" si="9"/>
        <v/>
      </c>
      <c r="H168" s="115" t="str">
        <f t="shared" si="10"/>
        <v/>
      </c>
      <c r="I168" s="116" t="str">
        <f>IF(E168="","",IF(E168&lt;=Listes!$K$2,Barèmes!E168*VLOOKUP(Barèmes!D168,Listes!$J$3:$N$9,2,FALSE),IF(E168&gt;Listes!$N$2,Barèmes!E168*VLOOKUP(Barèmes!D168,Listes!$J$3:$N$9,5,FALSE),Barèmes!E168*VLOOKUP(Barèmes!D168,Listes!$J$3:$N$9,3,FALSE)+VLOOKUP(Barèmes!D168,Listes!$J$3:$N$9,4,FALSE))))</f>
        <v/>
      </c>
      <c r="J168" s="116"/>
      <c r="K168" s="116"/>
      <c r="L168" s="115" t="str">
        <f t="shared" si="11"/>
        <v/>
      </c>
      <c r="M168" s="118"/>
    </row>
    <row r="169" spans="1:13" ht="20.100000000000001" customHeight="1" x14ac:dyDescent="0.25">
      <c r="A169" s="77">
        <v>164</v>
      </c>
      <c r="B169" s="112"/>
      <c r="C169" s="111"/>
      <c r="D169" s="111"/>
      <c r="E169" s="112"/>
      <c r="F169" s="113" t="str">
        <f t="shared" si="8"/>
        <v/>
      </c>
      <c r="G169" s="114" t="str">
        <f t="shared" si="9"/>
        <v/>
      </c>
      <c r="H169" s="115" t="str">
        <f t="shared" si="10"/>
        <v/>
      </c>
      <c r="I169" s="116" t="str">
        <f>IF(E169="","",IF(E169&lt;=Listes!$K$2,Barèmes!E169*VLOOKUP(Barèmes!D169,Listes!$J$3:$N$9,2,FALSE),IF(E169&gt;Listes!$N$2,Barèmes!E169*VLOOKUP(Barèmes!D169,Listes!$J$3:$N$9,5,FALSE),Barèmes!E169*VLOOKUP(Barèmes!D169,Listes!$J$3:$N$9,3,FALSE)+VLOOKUP(Barèmes!D169,Listes!$J$3:$N$9,4,FALSE))))</f>
        <v/>
      </c>
      <c r="J169" s="116"/>
      <c r="K169" s="116"/>
      <c r="L169" s="115" t="str">
        <f t="shared" si="11"/>
        <v/>
      </c>
      <c r="M169" s="118"/>
    </row>
    <row r="170" spans="1:13" ht="20.100000000000001" customHeight="1" x14ac:dyDescent="0.25">
      <c r="A170" s="77">
        <v>165</v>
      </c>
      <c r="B170" s="112"/>
      <c r="C170" s="111"/>
      <c r="D170" s="111"/>
      <c r="E170" s="112"/>
      <c r="F170" s="113" t="str">
        <f t="shared" si="8"/>
        <v/>
      </c>
      <c r="G170" s="114" t="str">
        <f t="shared" si="9"/>
        <v/>
      </c>
      <c r="H170" s="115" t="str">
        <f t="shared" si="10"/>
        <v/>
      </c>
      <c r="I170" s="116" t="str">
        <f>IF(E170="","",IF(E170&lt;=Listes!$K$2,Barèmes!E170*VLOOKUP(Barèmes!D170,Listes!$J$3:$N$9,2,FALSE),IF(E170&gt;Listes!$N$2,Barèmes!E170*VLOOKUP(Barèmes!D170,Listes!$J$3:$N$9,5,FALSE),Barèmes!E170*VLOOKUP(Barèmes!D170,Listes!$J$3:$N$9,3,FALSE)+VLOOKUP(Barèmes!D170,Listes!$J$3:$N$9,4,FALSE))))</f>
        <v/>
      </c>
      <c r="J170" s="116"/>
      <c r="K170" s="116"/>
      <c r="L170" s="115" t="str">
        <f t="shared" si="11"/>
        <v/>
      </c>
      <c r="M170" s="118"/>
    </row>
    <row r="171" spans="1:13" ht="20.100000000000001" customHeight="1" x14ac:dyDescent="0.25">
      <c r="A171" s="77">
        <v>166</v>
      </c>
      <c r="B171" s="112"/>
      <c r="C171" s="111"/>
      <c r="D171" s="111"/>
      <c r="E171" s="112"/>
      <c r="F171" s="113" t="str">
        <f t="shared" si="8"/>
        <v/>
      </c>
      <c r="G171" s="114" t="str">
        <f t="shared" si="9"/>
        <v/>
      </c>
      <c r="H171" s="115" t="str">
        <f t="shared" si="10"/>
        <v/>
      </c>
      <c r="I171" s="116" t="str">
        <f>IF(E171="","",IF(E171&lt;=Listes!$K$2,Barèmes!E171*VLOOKUP(Barèmes!D171,Listes!$J$3:$N$9,2,FALSE),IF(E171&gt;Listes!$N$2,Barèmes!E171*VLOOKUP(Barèmes!D171,Listes!$J$3:$N$9,5,FALSE),Barèmes!E171*VLOOKUP(Barèmes!D171,Listes!$J$3:$N$9,3,FALSE)+VLOOKUP(Barèmes!D171,Listes!$J$3:$N$9,4,FALSE))))</f>
        <v/>
      </c>
      <c r="J171" s="116"/>
      <c r="K171" s="116"/>
      <c r="L171" s="115" t="str">
        <f t="shared" si="11"/>
        <v/>
      </c>
      <c r="M171" s="118"/>
    </row>
    <row r="172" spans="1:13" ht="20.100000000000001" customHeight="1" x14ac:dyDescent="0.25">
      <c r="A172" s="77">
        <v>167</v>
      </c>
      <c r="B172" s="112"/>
      <c r="C172" s="111"/>
      <c r="D172" s="111"/>
      <c r="E172" s="112"/>
      <c r="F172" s="113" t="str">
        <f t="shared" si="8"/>
        <v/>
      </c>
      <c r="G172" s="114" t="str">
        <f t="shared" si="9"/>
        <v/>
      </c>
      <c r="H172" s="115" t="str">
        <f t="shared" si="10"/>
        <v/>
      </c>
      <c r="I172" s="116" t="str">
        <f>IF(E172="","",IF(E172&lt;=Listes!$K$2,Barèmes!E172*VLOOKUP(Barèmes!D172,Listes!$J$3:$N$9,2,FALSE),IF(E172&gt;Listes!$N$2,Barèmes!E172*VLOOKUP(Barèmes!D172,Listes!$J$3:$N$9,5,FALSE),Barèmes!E172*VLOOKUP(Barèmes!D172,Listes!$J$3:$N$9,3,FALSE)+VLOOKUP(Barèmes!D172,Listes!$J$3:$N$9,4,FALSE))))</f>
        <v/>
      </c>
      <c r="J172" s="116"/>
      <c r="K172" s="116"/>
      <c r="L172" s="115" t="str">
        <f t="shared" si="11"/>
        <v/>
      </c>
      <c r="M172" s="118"/>
    </row>
    <row r="173" spans="1:13" ht="20.100000000000001" customHeight="1" x14ac:dyDescent="0.25">
      <c r="A173" s="77">
        <v>168</v>
      </c>
      <c r="B173" s="112"/>
      <c r="C173" s="111"/>
      <c r="D173" s="111"/>
      <c r="E173" s="112"/>
      <c r="F173" s="113" t="str">
        <f t="shared" si="8"/>
        <v/>
      </c>
      <c r="G173" s="114" t="str">
        <f t="shared" si="9"/>
        <v/>
      </c>
      <c r="H173" s="115" t="str">
        <f t="shared" si="10"/>
        <v/>
      </c>
      <c r="I173" s="116" t="str">
        <f>IF(E173="","",IF(E173&lt;=Listes!$K$2,Barèmes!E173*VLOOKUP(Barèmes!D173,Listes!$J$3:$N$9,2,FALSE),IF(E173&gt;Listes!$N$2,Barèmes!E173*VLOOKUP(Barèmes!D173,Listes!$J$3:$N$9,5,FALSE),Barèmes!E173*VLOOKUP(Barèmes!D173,Listes!$J$3:$N$9,3,FALSE)+VLOOKUP(Barèmes!D173,Listes!$J$3:$N$9,4,FALSE))))</f>
        <v/>
      </c>
      <c r="J173" s="116"/>
      <c r="K173" s="116"/>
      <c r="L173" s="115" t="str">
        <f t="shared" si="11"/>
        <v/>
      </c>
      <c r="M173" s="118"/>
    </row>
    <row r="174" spans="1:13" ht="20.100000000000001" customHeight="1" x14ac:dyDescent="0.25">
      <c r="A174" s="77">
        <v>169</v>
      </c>
      <c r="B174" s="112"/>
      <c r="C174" s="111"/>
      <c r="D174" s="111"/>
      <c r="E174" s="112"/>
      <c r="F174" s="113" t="str">
        <f t="shared" si="8"/>
        <v/>
      </c>
      <c r="G174" s="114" t="str">
        <f t="shared" si="9"/>
        <v/>
      </c>
      <c r="H174" s="115" t="str">
        <f t="shared" si="10"/>
        <v/>
      </c>
      <c r="I174" s="116" t="str">
        <f>IF(E174="","",IF(E174&lt;=Listes!$K$2,Barèmes!E174*VLOOKUP(Barèmes!D174,Listes!$J$3:$N$9,2,FALSE),IF(E174&gt;Listes!$N$2,Barèmes!E174*VLOOKUP(Barèmes!D174,Listes!$J$3:$N$9,5,FALSE),Barèmes!E174*VLOOKUP(Barèmes!D174,Listes!$J$3:$N$9,3,FALSE)+VLOOKUP(Barèmes!D174,Listes!$J$3:$N$9,4,FALSE))))</f>
        <v/>
      </c>
      <c r="J174" s="116"/>
      <c r="K174" s="116"/>
      <c r="L174" s="115" t="str">
        <f t="shared" si="11"/>
        <v/>
      </c>
      <c r="M174" s="118"/>
    </row>
    <row r="175" spans="1:13" ht="20.100000000000001" customHeight="1" x14ac:dyDescent="0.25">
      <c r="A175" s="77">
        <v>170</v>
      </c>
      <c r="B175" s="112"/>
      <c r="C175" s="111"/>
      <c r="D175" s="111"/>
      <c r="E175" s="112"/>
      <c r="F175" s="113" t="str">
        <f t="shared" si="8"/>
        <v/>
      </c>
      <c r="G175" s="114" t="str">
        <f t="shared" si="9"/>
        <v/>
      </c>
      <c r="H175" s="115" t="str">
        <f t="shared" si="10"/>
        <v/>
      </c>
      <c r="I175" s="116" t="str">
        <f>IF(E175="","",IF(E175&lt;=Listes!$K$2,Barèmes!E175*VLOOKUP(Barèmes!D175,Listes!$J$3:$N$9,2,FALSE),IF(E175&gt;Listes!$N$2,Barèmes!E175*VLOOKUP(Barèmes!D175,Listes!$J$3:$N$9,5,FALSE),Barèmes!E175*VLOOKUP(Barèmes!D175,Listes!$J$3:$N$9,3,FALSE)+VLOOKUP(Barèmes!D175,Listes!$J$3:$N$9,4,FALSE))))</f>
        <v/>
      </c>
      <c r="J175" s="116"/>
      <c r="K175" s="116"/>
      <c r="L175" s="115" t="str">
        <f t="shared" si="11"/>
        <v/>
      </c>
      <c r="M175" s="118"/>
    </row>
    <row r="176" spans="1:13" ht="20.100000000000001" customHeight="1" x14ac:dyDescent="0.25">
      <c r="A176" s="77">
        <v>171</v>
      </c>
      <c r="B176" s="112"/>
      <c r="C176" s="111"/>
      <c r="D176" s="111"/>
      <c r="E176" s="112"/>
      <c r="F176" s="113" t="str">
        <f t="shared" si="8"/>
        <v/>
      </c>
      <c r="G176" s="114" t="str">
        <f t="shared" si="9"/>
        <v/>
      </c>
      <c r="H176" s="115" t="str">
        <f t="shared" si="10"/>
        <v/>
      </c>
      <c r="I176" s="116" t="str">
        <f>IF(E176="","",IF(E176&lt;=Listes!$K$2,Barèmes!E176*VLOOKUP(Barèmes!D176,Listes!$J$3:$N$9,2,FALSE),IF(E176&gt;Listes!$N$2,Barèmes!E176*VLOOKUP(Barèmes!D176,Listes!$J$3:$N$9,5,FALSE),Barèmes!E176*VLOOKUP(Barèmes!D176,Listes!$J$3:$N$9,3,FALSE)+VLOOKUP(Barèmes!D176,Listes!$J$3:$N$9,4,FALSE))))</f>
        <v/>
      </c>
      <c r="J176" s="116"/>
      <c r="K176" s="116"/>
      <c r="L176" s="115" t="str">
        <f t="shared" si="11"/>
        <v/>
      </c>
      <c r="M176" s="118"/>
    </row>
    <row r="177" spans="1:13" ht="20.100000000000001" customHeight="1" x14ac:dyDescent="0.25">
      <c r="A177" s="77">
        <v>172</v>
      </c>
      <c r="B177" s="112"/>
      <c r="C177" s="111"/>
      <c r="D177" s="111"/>
      <c r="E177" s="112"/>
      <c r="F177" s="113" t="str">
        <f t="shared" si="8"/>
        <v/>
      </c>
      <c r="G177" s="114" t="str">
        <f t="shared" si="9"/>
        <v/>
      </c>
      <c r="H177" s="115" t="str">
        <f t="shared" si="10"/>
        <v/>
      </c>
      <c r="I177" s="116" t="str">
        <f>IF(E177="","",IF(E177&lt;=Listes!$K$2,Barèmes!E177*VLOOKUP(Barèmes!D177,Listes!$J$3:$N$9,2,FALSE),IF(E177&gt;Listes!$N$2,Barèmes!E177*VLOOKUP(Barèmes!D177,Listes!$J$3:$N$9,5,FALSE),Barèmes!E177*VLOOKUP(Barèmes!D177,Listes!$J$3:$N$9,3,FALSE)+VLOOKUP(Barèmes!D177,Listes!$J$3:$N$9,4,FALSE))))</f>
        <v/>
      </c>
      <c r="J177" s="116"/>
      <c r="K177" s="116"/>
      <c r="L177" s="115" t="str">
        <f t="shared" si="11"/>
        <v/>
      </c>
      <c r="M177" s="118"/>
    </row>
    <row r="178" spans="1:13" ht="20.100000000000001" customHeight="1" x14ac:dyDescent="0.25">
      <c r="A178" s="77">
        <v>173</v>
      </c>
      <c r="B178" s="112"/>
      <c r="C178" s="111"/>
      <c r="D178" s="111"/>
      <c r="E178" s="112"/>
      <c r="F178" s="113" t="str">
        <f t="shared" si="8"/>
        <v/>
      </c>
      <c r="G178" s="114" t="str">
        <f t="shared" si="9"/>
        <v/>
      </c>
      <c r="H178" s="115" t="str">
        <f t="shared" si="10"/>
        <v/>
      </c>
      <c r="I178" s="116" t="str">
        <f>IF(E178="","",IF(E178&lt;=Listes!$K$2,Barèmes!E178*VLOOKUP(Barèmes!D178,Listes!$J$3:$N$9,2,FALSE),IF(E178&gt;Listes!$N$2,Barèmes!E178*VLOOKUP(Barèmes!D178,Listes!$J$3:$N$9,5,FALSE),Barèmes!E178*VLOOKUP(Barèmes!D178,Listes!$J$3:$N$9,3,FALSE)+VLOOKUP(Barèmes!D178,Listes!$J$3:$N$9,4,FALSE))))</f>
        <v/>
      </c>
      <c r="J178" s="116"/>
      <c r="K178" s="116"/>
      <c r="L178" s="115" t="str">
        <f t="shared" si="11"/>
        <v/>
      </c>
      <c r="M178" s="118"/>
    </row>
    <row r="179" spans="1:13" ht="20.100000000000001" customHeight="1" x14ac:dyDescent="0.25">
      <c r="A179" s="77">
        <v>174</v>
      </c>
      <c r="B179" s="112"/>
      <c r="C179" s="111"/>
      <c r="D179" s="111"/>
      <c r="E179" s="112"/>
      <c r="F179" s="113" t="str">
        <f t="shared" si="8"/>
        <v/>
      </c>
      <c r="G179" s="114" t="str">
        <f t="shared" si="9"/>
        <v/>
      </c>
      <c r="H179" s="115" t="str">
        <f t="shared" si="10"/>
        <v/>
      </c>
      <c r="I179" s="116" t="str">
        <f>IF(E179="","",IF(E179&lt;=Listes!$K$2,Barèmes!E179*VLOOKUP(Barèmes!D179,Listes!$J$3:$N$9,2,FALSE),IF(E179&gt;Listes!$N$2,Barèmes!E179*VLOOKUP(Barèmes!D179,Listes!$J$3:$N$9,5,FALSE),Barèmes!E179*VLOOKUP(Barèmes!D179,Listes!$J$3:$N$9,3,FALSE)+VLOOKUP(Barèmes!D179,Listes!$J$3:$N$9,4,FALSE))))</f>
        <v/>
      </c>
      <c r="J179" s="116"/>
      <c r="K179" s="116"/>
      <c r="L179" s="115" t="str">
        <f t="shared" si="11"/>
        <v/>
      </c>
      <c r="M179" s="118"/>
    </row>
    <row r="180" spans="1:13" ht="20.100000000000001" customHeight="1" x14ac:dyDescent="0.25">
      <c r="A180" s="77">
        <v>175</v>
      </c>
      <c r="B180" s="112"/>
      <c r="C180" s="111"/>
      <c r="D180" s="111"/>
      <c r="E180" s="112"/>
      <c r="F180" s="113" t="str">
        <f t="shared" si="8"/>
        <v/>
      </c>
      <c r="G180" s="114" t="str">
        <f t="shared" si="9"/>
        <v/>
      </c>
      <c r="H180" s="115" t="str">
        <f t="shared" si="10"/>
        <v/>
      </c>
      <c r="I180" s="116" t="str">
        <f>IF(E180="","",IF(E180&lt;=Listes!$K$2,Barèmes!E180*VLOOKUP(Barèmes!D180,Listes!$J$3:$N$9,2,FALSE),IF(E180&gt;Listes!$N$2,Barèmes!E180*VLOOKUP(Barèmes!D180,Listes!$J$3:$N$9,5,FALSE),Barèmes!E180*VLOOKUP(Barèmes!D180,Listes!$J$3:$N$9,3,FALSE)+VLOOKUP(Barèmes!D180,Listes!$J$3:$N$9,4,FALSE))))</f>
        <v/>
      </c>
      <c r="J180" s="116"/>
      <c r="K180" s="116"/>
      <c r="L180" s="115" t="str">
        <f t="shared" si="11"/>
        <v/>
      </c>
      <c r="M180" s="118"/>
    </row>
    <row r="181" spans="1:13" ht="20.100000000000001" customHeight="1" x14ac:dyDescent="0.25">
      <c r="A181" s="77">
        <v>176</v>
      </c>
      <c r="B181" s="112"/>
      <c r="C181" s="111"/>
      <c r="D181" s="111"/>
      <c r="E181" s="112"/>
      <c r="F181" s="113" t="str">
        <f t="shared" si="8"/>
        <v/>
      </c>
      <c r="G181" s="114" t="str">
        <f t="shared" si="9"/>
        <v/>
      </c>
      <c r="H181" s="115" t="str">
        <f t="shared" si="10"/>
        <v/>
      </c>
      <c r="I181" s="116" t="str">
        <f>IF(E181="","",IF(E181&lt;=Listes!$K$2,Barèmes!E181*VLOOKUP(Barèmes!D181,Listes!$J$3:$N$9,2,FALSE),IF(E181&gt;Listes!$N$2,Barèmes!E181*VLOOKUP(Barèmes!D181,Listes!$J$3:$N$9,5,FALSE),Barèmes!E181*VLOOKUP(Barèmes!D181,Listes!$J$3:$N$9,3,FALSE)+VLOOKUP(Barèmes!D181,Listes!$J$3:$N$9,4,FALSE))))</f>
        <v/>
      </c>
      <c r="J181" s="116"/>
      <c r="K181" s="116"/>
      <c r="L181" s="115" t="str">
        <f t="shared" si="11"/>
        <v/>
      </c>
      <c r="M181" s="118"/>
    </row>
    <row r="182" spans="1:13" ht="20.100000000000001" customHeight="1" x14ac:dyDescent="0.25">
      <c r="A182" s="77">
        <v>177</v>
      </c>
      <c r="B182" s="112"/>
      <c r="C182" s="111"/>
      <c r="D182" s="111"/>
      <c r="E182" s="112"/>
      <c r="F182" s="113" t="str">
        <f t="shared" si="8"/>
        <v/>
      </c>
      <c r="G182" s="114" t="str">
        <f t="shared" si="9"/>
        <v/>
      </c>
      <c r="H182" s="115" t="str">
        <f t="shared" si="10"/>
        <v/>
      </c>
      <c r="I182" s="116" t="str">
        <f>IF(E182="","",IF(E182&lt;=Listes!$K$2,Barèmes!E182*VLOOKUP(Barèmes!D182,Listes!$J$3:$N$9,2,FALSE),IF(E182&gt;Listes!$N$2,Barèmes!E182*VLOOKUP(Barèmes!D182,Listes!$J$3:$N$9,5,FALSE),Barèmes!E182*VLOOKUP(Barèmes!D182,Listes!$J$3:$N$9,3,FALSE)+VLOOKUP(Barèmes!D182,Listes!$J$3:$N$9,4,FALSE))))</f>
        <v/>
      </c>
      <c r="J182" s="116"/>
      <c r="K182" s="116"/>
      <c r="L182" s="115" t="str">
        <f t="shared" si="11"/>
        <v/>
      </c>
      <c r="M182" s="118"/>
    </row>
    <row r="183" spans="1:13" ht="20.100000000000001" customHeight="1" x14ac:dyDescent="0.25">
      <c r="A183" s="77">
        <v>178</v>
      </c>
      <c r="B183" s="112"/>
      <c r="C183" s="111"/>
      <c r="D183" s="111"/>
      <c r="E183" s="112"/>
      <c r="F183" s="113" t="str">
        <f t="shared" si="8"/>
        <v/>
      </c>
      <c r="G183" s="114" t="str">
        <f t="shared" si="9"/>
        <v/>
      </c>
      <c r="H183" s="115" t="str">
        <f t="shared" si="10"/>
        <v/>
      </c>
      <c r="I183" s="116" t="str">
        <f>IF(E183="","",IF(E183&lt;=Listes!$K$2,Barèmes!E183*VLOOKUP(Barèmes!D183,Listes!$J$3:$N$9,2,FALSE),IF(E183&gt;Listes!$N$2,Barèmes!E183*VLOOKUP(Barèmes!D183,Listes!$J$3:$N$9,5,FALSE),Barèmes!E183*VLOOKUP(Barèmes!D183,Listes!$J$3:$N$9,3,FALSE)+VLOOKUP(Barèmes!D183,Listes!$J$3:$N$9,4,FALSE))))</f>
        <v/>
      </c>
      <c r="J183" s="116"/>
      <c r="K183" s="116"/>
      <c r="L183" s="115" t="str">
        <f t="shared" si="11"/>
        <v/>
      </c>
      <c r="M183" s="118"/>
    </row>
    <row r="184" spans="1:13" ht="20.100000000000001" customHeight="1" x14ac:dyDescent="0.25">
      <c r="A184" s="77">
        <v>179</v>
      </c>
      <c r="B184" s="112"/>
      <c r="C184" s="111"/>
      <c r="D184" s="111"/>
      <c r="E184" s="112"/>
      <c r="F184" s="113" t="str">
        <f t="shared" si="8"/>
        <v/>
      </c>
      <c r="G184" s="114" t="str">
        <f t="shared" si="9"/>
        <v/>
      </c>
      <c r="H184" s="115" t="str">
        <f t="shared" si="10"/>
        <v/>
      </c>
      <c r="I184" s="116" t="str">
        <f>IF(E184="","",IF(E184&lt;=Listes!$K$2,Barèmes!E184*VLOOKUP(Barèmes!D184,Listes!$J$3:$N$9,2,FALSE),IF(E184&gt;Listes!$N$2,Barèmes!E184*VLOOKUP(Barèmes!D184,Listes!$J$3:$N$9,5,FALSE),Barèmes!E184*VLOOKUP(Barèmes!D184,Listes!$J$3:$N$9,3,FALSE)+VLOOKUP(Barèmes!D184,Listes!$J$3:$N$9,4,FALSE))))</f>
        <v/>
      </c>
      <c r="J184" s="116"/>
      <c r="K184" s="116"/>
      <c r="L184" s="115" t="str">
        <f t="shared" si="11"/>
        <v/>
      </c>
      <c r="M184" s="118"/>
    </row>
    <row r="185" spans="1:13" ht="20.100000000000001" customHeight="1" x14ac:dyDescent="0.25">
      <c r="A185" s="77">
        <v>180</v>
      </c>
      <c r="B185" s="112"/>
      <c r="C185" s="111"/>
      <c r="D185" s="111"/>
      <c r="E185" s="112"/>
      <c r="F185" s="113" t="str">
        <f t="shared" si="8"/>
        <v/>
      </c>
      <c r="G185" s="114" t="str">
        <f t="shared" si="9"/>
        <v/>
      </c>
      <c r="H185" s="115" t="str">
        <f t="shared" si="10"/>
        <v/>
      </c>
      <c r="I185" s="116" t="str">
        <f>IF(E185="","",IF(E185&lt;=Listes!$K$2,Barèmes!E185*VLOOKUP(Barèmes!D185,Listes!$J$3:$N$9,2,FALSE),IF(E185&gt;Listes!$N$2,Barèmes!E185*VLOOKUP(Barèmes!D185,Listes!$J$3:$N$9,5,FALSE),Barèmes!E185*VLOOKUP(Barèmes!D185,Listes!$J$3:$N$9,3,FALSE)+VLOOKUP(Barèmes!D185,Listes!$J$3:$N$9,4,FALSE))))</f>
        <v/>
      </c>
      <c r="J185" s="116"/>
      <c r="K185" s="116"/>
      <c r="L185" s="115" t="str">
        <f t="shared" si="11"/>
        <v/>
      </c>
      <c r="M185" s="118"/>
    </row>
    <row r="186" spans="1:13" ht="20.100000000000001" customHeight="1" x14ac:dyDescent="0.25">
      <c r="A186" s="77">
        <v>181</v>
      </c>
      <c r="B186" s="112"/>
      <c r="C186" s="111"/>
      <c r="D186" s="111"/>
      <c r="E186" s="112"/>
      <c r="F186" s="113" t="str">
        <f t="shared" si="8"/>
        <v/>
      </c>
      <c r="G186" s="114" t="str">
        <f t="shared" si="9"/>
        <v/>
      </c>
      <c r="H186" s="115" t="str">
        <f t="shared" si="10"/>
        <v/>
      </c>
      <c r="I186" s="116" t="str">
        <f>IF(E186="","",IF(E186&lt;=Listes!$K$2,Barèmes!E186*VLOOKUP(Barèmes!D186,Listes!$J$3:$N$9,2,FALSE),IF(E186&gt;Listes!$N$2,Barèmes!E186*VLOOKUP(Barèmes!D186,Listes!$J$3:$N$9,5,FALSE),Barèmes!E186*VLOOKUP(Barèmes!D186,Listes!$J$3:$N$9,3,FALSE)+VLOOKUP(Barèmes!D186,Listes!$J$3:$N$9,4,FALSE))))</f>
        <v/>
      </c>
      <c r="J186" s="116"/>
      <c r="K186" s="116"/>
      <c r="L186" s="115" t="str">
        <f t="shared" si="11"/>
        <v/>
      </c>
      <c r="M186" s="118"/>
    </row>
    <row r="187" spans="1:13" ht="20.100000000000001" customHeight="1" x14ac:dyDescent="0.25">
      <c r="A187" s="77">
        <v>182</v>
      </c>
      <c r="B187" s="112"/>
      <c r="C187" s="111"/>
      <c r="D187" s="111"/>
      <c r="E187" s="112"/>
      <c r="F187" s="113" t="str">
        <f t="shared" si="8"/>
        <v/>
      </c>
      <c r="G187" s="114" t="str">
        <f t="shared" si="9"/>
        <v/>
      </c>
      <c r="H187" s="115" t="str">
        <f t="shared" si="10"/>
        <v/>
      </c>
      <c r="I187" s="116" t="str">
        <f>IF(E187="","",IF(E187&lt;=Listes!$K$2,Barèmes!E187*VLOOKUP(Barèmes!D187,Listes!$J$3:$N$9,2,FALSE),IF(E187&gt;Listes!$N$2,Barèmes!E187*VLOOKUP(Barèmes!D187,Listes!$J$3:$N$9,5,FALSE),Barèmes!E187*VLOOKUP(Barèmes!D187,Listes!$J$3:$N$9,3,FALSE)+VLOOKUP(Barèmes!D187,Listes!$J$3:$N$9,4,FALSE))))</f>
        <v/>
      </c>
      <c r="J187" s="116"/>
      <c r="K187" s="116"/>
      <c r="L187" s="115" t="str">
        <f t="shared" si="11"/>
        <v/>
      </c>
      <c r="M187" s="118"/>
    </row>
    <row r="188" spans="1:13" ht="20.100000000000001" customHeight="1" x14ac:dyDescent="0.25">
      <c r="A188" s="77">
        <v>183</v>
      </c>
      <c r="B188" s="112"/>
      <c r="C188" s="111"/>
      <c r="D188" s="111"/>
      <c r="E188" s="112"/>
      <c r="F188" s="113" t="str">
        <f t="shared" si="8"/>
        <v/>
      </c>
      <c r="G188" s="114" t="str">
        <f t="shared" si="9"/>
        <v/>
      </c>
      <c r="H188" s="115" t="str">
        <f t="shared" si="10"/>
        <v/>
      </c>
      <c r="I188" s="116" t="str">
        <f>IF(E188="","",IF(E188&lt;=Listes!$K$2,Barèmes!E188*VLOOKUP(Barèmes!D188,Listes!$J$3:$N$9,2,FALSE),IF(E188&gt;Listes!$N$2,Barèmes!E188*VLOOKUP(Barèmes!D188,Listes!$J$3:$N$9,5,FALSE),Barèmes!E188*VLOOKUP(Barèmes!D188,Listes!$J$3:$N$9,3,FALSE)+VLOOKUP(Barèmes!D188,Listes!$J$3:$N$9,4,FALSE))))</f>
        <v/>
      </c>
      <c r="J188" s="116"/>
      <c r="K188" s="116"/>
      <c r="L188" s="115" t="str">
        <f t="shared" si="11"/>
        <v/>
      </c>
      <c r="M188" s="118"/>
    </row>
    <row r="189" spans="1:13" ht="20.100000000000001" customHeight="1" x14ac:dyDescent="0.25">
      <c r="A189" s="77">
        <v>184</v>
      </c>
      <c r="B189" s="112"/>
      <c r="C189" s="111"/>
      <c r="D189" s="111"/>
      <c r="E189" s="112"/>
      <c r="F189" s="113" t="str">
        <f t="shared" si="8"/>
        <v/>
      </c>
      <c r="G189" s="114" t="str">
        <f t="shared" si="9"/>
        <v/>
      </c>
      <c r="H189" s="115" t="str">
        <f t="shared" si="10"/>
        <v/>
      </c>
      <c r="I189" s="116" t="str">
        <f>IF(E189="","",IF(E189&lt;=Listes!$K$2,Barèmes!E189*VLOOKUP(Barèmes!D189,Listes!$J$3:$N$9,2,FALSE),IF(E189&gt;Listes!$N$2,Barèmes!E189*VLOOKUP(Barèmes!D189,Listes!$J$3:$N$9,5,FALSE),Barèmes!E189*VLOOKUP(Barèmes!D189,Listes!$J$3:$N$9,3,FALSE)+VLOOKUP(Barèmes!D189,Listes!$J$3:$N$9,4,FALSE))))</f>
        <v/>
      </c>
      <c r="J189" s="116"/>
      <c r="K189" s="116"/>
      <c r="L189" s="115" t="str">
        <f t="shared" si="11"/>
        <v/>
      </c>
      <c r="M189" s="118"/>
    </row>
    <row r="190" spans="1:13" ht="20.100000000000001" customHeight="1" x14ac:dyDescent="0.25">
      <c r="A190" s="77">
        <v>185</v>
      </c>
      <c r="B190" s="112"/>
      <c r="C190" s="111"/>
      <c r="D190" s="111"/>
      <c r="E190" s="112"/>
      <c r="F190" s="113" t="str">
        <f t="shared" si="8"/>
        <v/>
      </c>
      <c r="G190" s="114" t="str">
        <f t="shared" si="9"/>
        <v/>
      </c>
      <c r="H190" s="115" t="str">
        <f t="shared" si="10"/>
        <v/>
      </c>
      <c r="I190" s="116" t="str">
        <f>IF(E190="","",IF(E190&lt;=Listes!$K$2,Barèmes!E190*VLOOKUP(Barèmes!D190,Listes!$J$3:$N$9,2,FALSE),IF(E190&gt;Listes!$N$2,Barèmes!E190*VLOOKUP(Barèmes!D190,Listes!$J$3:$N$9,5,FALSE),Barèmes!E190*VLOOKUP(Barèmes!D190,Listes!$J$3:$N$9,3,FALSE)+VLOOKUP(Barèmes!D190,Listes!$J$3:$N$9,4,FALSE))))</f>
        <v/>
      </c>
      <c r="J190" s="116"/>
      <c r="K190" s="116"/>
      <c r="L190" s="115" t="str">
        <f t="shared" si="11"/>
        <v/>
      </c>
      <c r="M190" s="118"/>
    </row>
    <row r="191" spans="1:13" ht="20.100000000000001" customHeight="1" x14ac:dyDescent="0.25">
      <c r="A191" s="77">
        <v>186</v>
      </c>
      <c r="B191" s="112"/>
      <c r="C191" s="111"/>
      <c r="D191" s="111"/>
      <c r="E191" s="112"/>
      <c r="F191" s="113" t="str">
        <f t="shared" si="8"/>
        <v/>
      </c>
      <c r="G191" s="114" t="str">
        <f t="shared" si="9"/>
        <v/>
      </c>
      <c r="H191" s="115" t="str">
        <f t="shared" si="10"/>
        <v/>
      </c>
      <c r="I191" s="116" t="str">
        <f>IF(E191="","",IF(E191&lt;=Listes!$K$2,Barèmes!E191*VLOOKUP(Barèmes!D191,Listes!$J$3:$N$9,2,FALSE),IF(E191&gt;Listes!$N$2,Barèmes!E191*VLOOKUP(Barèmes!D191,Listes!$J$3:$N$9,5,FALSE),Barèmes!E191*VLOOKUP(Barèmes!D191,Listes!$J$3:$N$9,3,FALSE)+VLOOKUP(Barèmes!D191,Listes!$J$3:$N$9,4,FALSE))))</f>
        <v/>
      </c>
      <c r="J191" s="116"/>
      <c r="K191" s="116"/>
      <c r="L191" s="115" t="str">
        <f t="shared" si="11"/>
        <v/>
      </c>
      <c r="M191" s="118"/>
    </row>
    <row r="192" spans="1:13" ht="20.100000000000001" customHeight="1" x14ac:dyDescent="0.25">
      <c r="A192" s="77">
        <v>187</v>
      </c>
      <c r="B192" s="112"/>
      <c r="C192" s="111"/>
      <c r="D192" s="111"/>
      <c r="E192" s="112"/>
      <c r="F192" s="113" t="str">
        <f t="shared" si="8"/>
        <v/>
      </c>
      <c r="G192" s="114" t="str">
        <f t="shared" si="9"/>
        <v/>
      </c>
      <c r="H192" s="115" t="str">
        <f t="shared" si="10"/>
        <v/>
      </c>
      <c r="I192" s="116" t="str">
        <f>IF(E192="","",IF(E192&lt;=Listes!$K$2,Barèmes!E192*VLOOKUP(Barèmes!D192,Listes!$J$3:$N$9,2,FALSE),IF(E192&gt;Listes!$N$2,Barèmes!E192*VLOOKUP(Barèmes!D192,Listes!$J$3:$N$9,5,FALSE),Barèmes!E192*VLOOKUP(Barèmes!D192,Listes!$J$3:$N$9,3,FALSE)+VLOOKUP(Barèmes!D192,Listes!$J$3:$N$9,4,FALSE))))</f>
        <v/>
      </c>
      <c r="J192" s="116"/>
      <c r="K192" s="116"/>
      <c r="L192" s="115" t="str">
        <f t="shared" si="11"/>
        <v/>
      </c>
      <c r="M192" s="118"/>
    </row>
    <row r="193" spans="1:13" ht="20.100000000000001" customHeight="1" x14ac:dyDescent="0.25">
      <c r="A193" s="77">
        <v>188</v>
      </c>
      <c r="B193" s="112"/>
      <c r="C193" s="111"/>
      <c r="D193" s="111"/>
      <c r="E193" s="112"/>
      <c r="F193" s="113" t="str">
        <f t="shared" si="8"/>
        <v/>
      </c>
      <c r="G193" s="114" t="str">
        <f t="shared" si="9"/>
        <v/>
      </c>
      <c r="H193" s="115" t="str">
        <f t="shared" si="10"/>
        <v/>
      </c>
      <c r="I193" s="116" t="str">
        <f>IF(E193="","",IF(E193&lt;=Listes!$K$2,Barèmes!E193*VLOOKUP(Barèmes!D193,Listes!$J$3:$N$9,2,FALSE),IF(E193&gt;Listes!$N$2,Barèmes!E193*VLOOKUP(Barèmes!D193,Listes!$J$3:$N$9,5,FALSE),Barèmes!E193*VLOOKUP(Barèmes!D193,Listes!$J$3:$N$9,3,FALSE)+VLOOKUP(Barèmes!D193,Listes!$J$3:$N$9,4,FALSE))))</f>
        <v/>
      </c>
      <c r="J193" s="116"/>
      <c r="K193" s="116"/>
      <c r="L193" s="115" t="str">
        <f t="shared" si="11"/>
        <v/>
      </c>
      <c r="M193" s="118"/>
    </row>
    <row r="194" spans="1:13" ht="20.100000000000001" customHeight="1" x14ac:dyDescent="0.25">
      <c r="A194" s="77">
        <v>189</v>
      </c>
      <c r="B194" s="112"/>
      <c r="C194" s="111"/>
      <c r="D194" s="111"/>
      <c r="E194" s="112"/>
      <c r="F194" s="113" t="str">
        <f t="shared" si="8"/>
        <v/>
      </c>
      <c r="G194" s="114" t="str">
        <f t="shared" si="9"/>
        <v/>
      </c>
      <c r="H194" s="115" t="str">
        <f t="shared" si="10"/>
        <v/>
      </c>
      <c r="I194" s="116" t="str">
        <f>IF(E194="","",IF(E194&lt;=Listes!$K$2,Barèmes!E194*VLOOKUP(Barèmes!D194,Listes!$J$3:$N$9,2,FALSE),IF(E194&gt;Listes!$N$2,Barèmes!E194*VLOOKUP(Barèmes!D194,Listes!$J$3:$N$9,5,FALSE),Barèmes!E194*VLOOKUP(Barèmes!D194,Listes!$J$3:$N$9,3,FALSE)+VLOOKUP(Barèmes!D194,Listes!$J$3:$N$9,4,FALSE))))</f>
        <v/>
      </c>
      <c r="J194" s="116"/>
      <c r="K194" s="116"/>
      <c r="L194" s="115" t="str">
        <f t="shared" si="11"/>
        <v/>
      </c>
      <c r="M194" s="118"/>
    </row>
    <row r="195" spans="1:13" ht="20.100000000000001" customHeight="1" x14ac:dyDescent="0.25">
      <c r="A195" s="77">
        <v>190</v>
      </c>
      <c r="B195" s="112"/>
      <c r="C195" s="111"/>
      <c r="D195" s="111"/>
      <c r="E195" s="112"/>
      <c r="F195" s="113" t="str">
        <f t="shared" si="8"/>
        <v/>
      </c>
      <c r="G195" s="114" t="str">
        <f t="shared" si="9"/>
        <v/>
      </c>
      <c r="H195" s="115" t="str">
        <f t="shared" si="10"/>
        <v/>
      </c>
      <c r="I195" s="116" t="str">
        <f>IF(E195="","",IF(E195&lt;=Listes!$K$2,Barèmes!E195*VLOOKUP(Barèmes!D195,Listes!$J$3:$N$9,2,FALSE),IF(E195&gt;Listes!$N$2,Barèmes!E195*VLOOKUP(Barèmes!D195,Listes!$J$3:$N$9,5,FALSE),Barèmes!E195*VLOOKUP(Barèmes!D195,Listes!$J$3:$N$9,3,FALSE)+VLOOKUP(Barèmes!D195,Listes!$J$3:$N$9,4,FALSE))))</f>
        <v/>
      </c>
      <c r="J195" s="116"/>
      <c r="K195" s="116"/>
      <c r="L195" s="115" t="str">
        <f t="shared" si="11"/>
        <v/>
      </c>
      <c r="M195" s="118"/>
    </row>
    <row r="196" spans="1:13" ht="20.100000000000001" customHeight="1" x14ac:dyDescent="0.25">
      <c r="A196" s="77">
        <v>191</v>
      </c>
      <c r="B196" s="112"/>
      <c r="C196" s="111"/>
      <c r="D196" s="111"/>
      <c r="E196" s="112"/>
      <c r="F196" s="113" t="str">
        <f t="shared" si="8"/>
        <v/>
      </c>
      <c r="G196" s="114" t="str">
        <f t="shared" si="9"/>
        <v/>
      </c>
      <c r="H196" s="115" t="str">
        <f t="shared" si="10"/>
        <v/>
      </c>
      <c r="I196" s="116" t="str">
        <f>IF(E196="","",IF(E196&lt;=Listes!$K$2,Barèmes!E196*VLOOKUP(Barèmes!D196,Listes!$J$3:$N$9,2,FALSE),IF(E196&gt;Listes!$N$2,Barèmes!E196*VLOOKUP(Barèmes!D196,Listes!$J$3:$N$9,5,FALSE),Barèmes!E196*VLOOKUP(Barèmes!D196,Listes!$J$3:$N$9,3,FALSE)+VLOOKUP(Barèmes!D196,Listes!$J$3:$N$9,4,FALSE))))</f>
        <v/>
      </c>
      <c r="J196" s="116"/>
      <c r="K196" s="116"/>
      <c r="L196" s="115" t="str">
        <f t="shared" si="11"/>
        <v/>
      </c>
      <c r="M196" s="118"/>
    </row>
    <row r="197" spans="1:13" ht="20.100000000000001" customHeight="1" x14ac:dyDescent="0.25">
      <c r="A197" s="77">
        <v>192</v>
      </c>
      <c r="B197" s="112"/>
      <c r="C197" s="111"/>
      <c r="D197" s="111"/>
      <c r="E197" s="112"/>
      <c r="F197" s="113" t="str">
        <f t="shared" si="8"/>
        <v/>
      </c>
      <c r="G197" s="114" t="str">
        <f t="shared" si="9"/>
        <v/>
      </c>
      <c r="H197" s="115" t="str">
        <f t="shared" si="10"/>
        <v/>
      </c>
      <c r="I197" s="116" t="str">
        <f>IF(E197="","",IF(E197&lt;=Listes!$K$2,Barèmes!E197*VLOOKUP(Barèmes!D197,Listes!$J$3:$N$9,2,FALSE),IF(E197&gt;Listes!$N$2,Barèmes!E197*VLOOKUP(Barèmes!D197,Listes!$J$3:$N$9,5,FALSE),Barèmes!E197*VLOOKUP(Barèmes!D197,Listes!$J$3:$N$9,3,FALSE)+VLOOKUP(Barèmes!D197,Listes!$J$3:$N$9,4,FALSE))))</f>
        <v/>
      </c>
      <c r="J197" s="116"/>
      <c r="K197" s="116"/>
      <c r="L197" s="115" t="str">
        <f t="shared" si="11"/>
        <v/>
      </c>
      <c r="M197" s="118"/>
    </row>
    <row r="198" spans="1:13" ht="20.100000000000001" customHeight="1" x14ac:dyDescent="0.25">
      <c r="A198" s="77">
        <v>193</v>
      </c>
      <c r="B198" s="112"/>
      <c r="C198" s="111"/>
      <c r="D198" s="111"/>
      <c r="E198" s="112"/>
      <c r="F198" s="113" t="str">
        <f t="shared" ref="F198:F261" si="12">IF(C198="Frais de déplacement Voitures","Frais de déplacement (barèmes kilométriques) ","")</f>
        <v/>
      </c>
      <c r="G198" s="114" t="str">
        <f t="shared" ref="G198:G261" si="13">IF(C198="Frais de déplacement Voitures","1","")</f>
        <v/>
      </c>
      <c r="H198" s="115" t="str">
        <f t="shared" ref="H198:H261" si="14">IF(C198="Frais de déplacement Voitures","kilomètres","")</f>
        <v/>
      </c>
      <c r="I198" s="116" t="str">
        <f>IF(E198="","",IF(E198&lt;=Listes!$K$2,Barèmes!E198*VLOOKUP(Barèmes!D198,Listes!$J$3:$N$9,2,FALSE),IF(E198&gt;Listes!$N$2,Barèmes!E198*VLOOKUP(Barèmes!D198,Listes!$J$3:$N$9,5,FALSE),Barèmes!E198*VLOOKUP(Barèmes!D198,Listes!$J$3:$N$9,3,FALSE)+VLOOKUP(Barèmes!D198,Listes!$J$3:$N$9,4,FALSE))))</f>
        <v/>
      </c>
      <c r="J198" s="116"/>
      <c r="K198" s="116"/>
      <c r="L198" s="115" t="str">
        <f t="shared" ref="L198:L261" si="15">I198</f>
        <v/>
      </c>
      <c r="M198" s="118"/>
    </row>
    <row r="199" spans="1:13" ht="20.100000000000001" customHeight="1" x14ac:dyDescent="0.25">
      <c r="A199" s="77">
        <v>194</v>
      </c>
      <c r="B199" s="112"/>
      <c r="C199" s="111"/>
      <c r="D199" s="111"/>
      <c r="E199" s="112"/>
      <c r="F199" s="113" t="str">
        <f t="shared" si="12"/>
        <v/>
      </c>
      <c r="G199" s="114" t="str">
        <f t="shared" si="13"/>
        <v/>
      </c>
      <c r="H199" s="115" t="str">
        <f t="shared" si="14"/>
        <v/>
      </c>
      <c r="I199" s="116" t="str">
        <f>IF(E199="","",IF(E199&lt;=Listes!$K$2,Barèmes!E199*VLOOKUP(Barèmes!D199,Listes!$J$3:$N$9,2,FALSE),IF(E199&gt;Listes!$N$2,Barèmes!E199*VLOOKUP(Barèmes!D199,Listes!$J$3:$N$9,5,FALSE),Barèmes!E199*VLOOKUP(Barèmes!D199,Listes!$J$3:$N$9,3,FALSE)+VLOOKUP(Barèmes!D199,Listes!$J$3:$N$9,4,FALSE))))</f>
        <v/>
      </c>
      <c r="J199" s="116"/>
      <c r="K199" s="116"/>
      <c r="L199" s="115" t="str">
        <f t="shared" si="15"/>
        <v/>
      </c>
      <c r="M199" s="118"/>
    </row>
    <row r="200" spans="1:13" ht="20.100000000000001" customHeight="1" x14ac:dyDescent="0.25">
      <c r="A200" s="77">
        <v>195</v>
      </c>
      <c r="B200" s="112"/>
      <c r="C200" s="111"/>
      <c r="D200" s="111"/>
      <c r="E200" s="112"/>
      <c r="F200" s="113" t="str">
        <f t="shared" si="12"/>
        <v/>
      </c>
      <c r="G200" s="114" t="str">
        <f t="shared" si="13"/>
        <v/>
      </c>
      <c r="H200" s="115" t="str">
        <f t="shared" si="14"/>
        <v/>
      </c>
      <c r="I200" s="116" t="str">
        <f>IF(E200="","",IF(E200&lt;=Listes!$K$2,Barèmes!E200*VLOOKUP(Barèmes!D200,Listes!$J$3:$N$9,2,FALSE),IF(E200&gt;Listes!$N$2,Barèmes!E200*VLOOKUP(Barèmes!D200,Listes!$J$3:$N$9,5,FALSE),Barèmes!E200*VLOOKUP(Barèmes!D200,Listes!$J$3:$N$9,3,FALSE)+VLOOKUP(Barèmes!D200,Listes!$J$3:$N$9,4,FALSE))))</f>
        <v/>
      </c>
      <c r="J200" s="116"/>
      <c r="K200" s="116"/>
      <c r="L200" s="115" t="str">
        <f t="shared" si="15"/>
        <v/>
      </c>
      <c r="M200" s="118"/>
    </row>
    <row r="201" spans="1:13" ht="20.100000000000001" customHeight="1" x14ac:dyDescent="0.25">
      <c r="A201" s="77">
        <v>196</v>
      </c>
      <c r="B201" s="112"/>
      <c r="C201" s="111"/>
      <c r="D201" s="111"/>
      <c r="E201" s="112"/>
      <c r="F201" s="113" t="str">
        <f t="shared" si="12"/>
        <v/>
      </c>
      <c r="G201" s="114" t="str">
        <f t="shared" si="13"/>
        <v/>
      </c>
      <c r="H201" s="115" t="str">
        <f t="shared" si="14"/>
        <v/>
      </c>
      <c r="I201" s="116" t="str">
        <f>IF(E201="","",IF(E201&lt;=Listes!$K$2,Barèmes!E201*VLOOKUP(Barèmes!D201,Listes!$J$3:$N$9,2,FALSE),IF(E201&gt;Listes!$N$2,Barèmes!E201*VLOOKUP(Barèmes!D201,Listes!$J$3:$N$9,5,FALSE),Barèmes!E201*VLOOKUP(Barèmes!D201,Listes!$J$3:$N$9,3,FALSE)+VLOOKUP(Barèmes!D201,Listes!$J$3:$N$9,4,FALSE))))</f>
        <v/>
      </c>
      <c r="J201" s="116"/>
      <c r="K201" s="116"/>
      <c r="L201" s="115" t="str">
        <f t="shared" si="15"/>
        <v/>
      </c>
      <c r="M201" s="118"/>
    </row>
    <row r="202" spans="1:13" ht="20.100000000000001" customHeight="1" x14ac:dyDescent="0.25">
      <c r="A202" s="77">
        <v>197</v>
      </c>
      <c r="B202" s="112"/>
      <c r="C202" s="111"/>
      <c r="D202" s="111"/>
      <c r="E202" s="112"/>
      <c r="F202" s="113" t="str">
        <f t="shared" si="12"/>
        <v/>
      </c>
      <c r="G202" s="114" t="str">
        <f t="shared" si="13"/>
        <v/>
      </c>
      <c r="H202" s="115" t="str">
        <f t="shared" si="14"/>
        <v/>
      </c>
      <c r="I202" s="116" t="str">
        <f>IF(E202="","",IF(E202&lt;=Listes!$K$2,Barèmes!E202*VLOOKUP(Barèmes!D202,Listes!$J$3:$N$9,2,FALSE),IF(E202&gt;Listes!$N$2,Barèmes!E202*VLOOKUP(Barèmes!D202,Listes!$J$3:$N$9,5,FALSE),Barèmes!E202*VLOOKUP(Barèmes!D202,Listes!$J$3:$N$9,3,FALSE)+VLOOKUP(Barèmes!D202,Listes!$J$3:$N$9,4,FALSE))))</f>
        <v/>
      </c>
      <c r="J202" s="116"/>
      <c r="K202" s="116"/>
      <c r="L202" s="115" t="str">
        <f t="shared" si="15"/>
        <v/>
      </c>
      <c r="M202" s="118"/>
    </row>
    <row r="203" spans="1:13" ht="20.100000000000001" customHeight="1" x14ac:dyDescent="0.25">
      <c r="A203" s="77">
        <v>198</v>
      </c>
      <c r="B203" s="112"/>
      <c r="C203" s="111"/>
      <c r="D203" s="111"/>
      <c r="E203" s="112"/>
      <c r="F203" s="113" t="str">
        <f t="shared" si="12"/>
        <v/>
      </c>
      <c r="G203" s="114" t="str">
        <f t="shared" si="13"/>
        <v/>
      </c>
      <c r="H203" s="115" t="str">
        <f t="shared" si="14"/>
        <v/>
      </c>
      <c r="I203" s="116" t="str">
        <f>IF(E203="","",IF(E203&lt;=Listes!$K$2,Barèmes!E203*VLOOKUP(Barèmes!D203,Listes!$J$3:$N$9,2,FALSE),IF(E203&gt;Listes!$N$2,Barèmes!E203*VLOOKUP(Barèmes!D203,Listes!$J$3:$N$9,5,FALSE),Barèmes!E203*VLOOKUP(Barèmes!D203,Listes!$J$3:$N$9,3,FALSE)+VLOOKUP(Barèmes!D203,Listes!$J$3:$N$9,4,FALSE))))</f>
        <v/>
      </c>
      <c r="J203" s="116"/>
      <c r="K203" s="116"/>
      <c r="L203" s="115" t="str">
        <f t="shared" si="15"/>
        <v/>
      </c>
      <c r="M203" s="118"/>
    </row>
    <row r="204" spans="1:13" ht="20.100000000000001" customHeight="1" x14ac:dyDescent="0.25">
      <c r="A204" s="77">
        <v>199</v>
      </c>
      <c r="B204" s="112"/>
      <c r="C204" s="111"/>
      <c r="D204" s="111"/>
      <c r="E204" s="112"/>
      <c r="F204" s="113" t="str">
        <f t="shared" si="12"/>
        <v/>
      </c>
      <c r="G204" s="114" t="str">
        <f t="shared" si="13"/>
        <v/>
      </c>
      <c r="H204" s="115" t="str">
        <f t="shared" si="14"/>
        <v/>
      </c>
      <c r="I204" s="116" t="str">
        <f>IF(E204="","",IF(E204&lt;=Listes!$K$2,Barèmes!E204*VLOOKUP(Barèmes!D204,Listes!$J$3:$N$9,2,FALSE),IF(E204&gt;Listes!$N$2,Barèmes!E204*VLOOKUP(Barèmes!D204,Listes!$J$3:$N$9,5,FALSE),Barèmes!E204*VLOOKUP(Barèmes!D204,Listes!$J$3:$N$9,3,FALSE)+VLOOKUP(Barèmes!D204,Listes!$J$3:$N$9,4,FALSE))))</f>
        <v/>
      </c>
      <c r="J204" s="116"/>
      <c r="K204" s="116"/>
      <c r="L204" s="115" t="str">
        <f t="shared" si="15"/>
        <v/>
      </c>
      <c r="M204" s="118"/>
    </row>
    <row r="205" spans="1:13" ht="20.100000000000001" customHeight="1" x14ac:dyDescent="0.25">
      <c r="A205" s="77">
        <v>200</v>
      </c>
      <c r="B205" s="112"/>
      <c r="C205" s="111"/>
      <c r="D205" s="111"/>
      <c r="E205" s="112"/>
      <c r="F205" s="113" t="str">
        <f t="shared" si="12"/>
        <v/>
      </c>
      <c r="G205" s="114" t="str">
        <f t="shared" si="13"/>
        <v/>
      </c>
      <c r="H205" s="115" t="str">
        <f t="shared" si="14"/>
        <v/>
      </c>
      <c r="I205" s="116" t="str">
        <f>IF(E205="","",IF(E205&lt;=Listes!$K$2,Barèmes!E205*VLOOKUP(Barèmes!D205,Listes!$J$3:$N$9,2,FALSE),IF(E205&gt;Listes!$N$2,Barèmes!E205*VLOOKUP(Barèmes!D205,Listes!$J$3:$N$9,5,FALSE),Barèmes!E205*VLOOKUP(Barèmes!D205,Listes!$J$3:$N$9,3,FALSE)+VLOOKUP(Barèmes!D205,Listes!$J$3:$N$9,4,FALSE))))</f>
        <v/>
      </c>
      <c r="J205" s="116"/>
      <c r="K205" s="116"/>
      <c r="L205" s="115" t="str">
        <f t="shared" si="15"/>
        <v/>
      </c>
      <c r="M205" s="118"/>
    </row>
    <row r="206" spans="1:13" ht="20.100000000000001" customHeight="1" x14ac:dyDescent="0.25">
      <c r="A206" s="77">
        <v>201</v>
      </c>
      <c r="B206" s="112"/>
      <c r="C206" s="111"/>
      <c r="D206" s="111"/>
      <c r="E206" s="112"/>
      <c r="F206" s="113" t="str">
        <f t="shared" si="12"/>
        <v/>
      </c>
      <c r="G206" s="114" t="str">
        <f t="shared" si="13"/>
        <v/>
      </c>
      <c r="H206" s="115" t="str">
        <f t="shared" si="14"/>
        <v/>
      </c>
      <c r="I206" s="116" t="str">
        <f>IF(E206="","",IF(E206&lt;=Listes!$K$2,Barèmes!E206*VLOOKUP(Barèmes!D206,Listes!$J$3:$N$9,2,FALSE),IF(E206&gt;Listes!$N$2,Barèmes!E206*VLOOKUP(Barèmes!D206,Listes!$J$3:$N$9,5,FALSE),Barèmes!E206*VLOOKUP(Barèmes!D206,Listes!$J$3:$N$9,3,FALSE)+VLOOKUP(Barèmes!D206,Listes!$J$3:$N$9,4,FALSE))))</f>
        <v/>
      </c>
      <c r="J206" s="116"/>
      <c r="K206" s="116"/>
      <c r="L206" s="115" t="str">
        <f t="shared" si="15"/>
        <v/>
      </c>
      <c r="M206" s="118"/>
    </row>
    <row r="207" spans="1:13" ht="20.100000000000001" customHeight="1" x14ac:dyDescent="0.25">
      <c r="A207" s="77">
        <v>202</v>
      </c>
      <c r="B207" s="112"/>
      <c r="C207" s="111"/>
      <c r="D207" s="111"/>
      <c r="E207" s="112"/>
      <c r="F207" s="113" t="str">
        <f t="shared" si="12"/>
        <v/>
      </c>
      <c r="G207" s="114" t="str">
        <f t="shared" si="13"/>
        <v/>
      </c>
      <c r="H207" s="115" t="str">
        <f t="shared" si="14"/>
        <v/>
      </c>
      <c r="I207" s="116" t="str">
        <f>IF(E207="","",IF(E207&lt;=Listes!$K$2,Barèmes!E207*VLOOKUP(Barèmes!D207,Listes!$J$3:$N$9,2,FALSE),IF(E207&gt;Listes!$N$2,Barèmes!E207*VLOOKUP(Barèmes!D207,Listes!$J$3:$N$9,5,FALSE),Barèmes!E207*VLOOKUP(Barèmes!D207,Listes!$J$3:$N$9,3,FALSE)+VLOOKUP(Barèmes!D207,Listes!$J$3:$N$9,4,FALSE))))</f>
        <v/>
      </c>
      <c r="J207" s="116"/>
      <c r="K207" s="116"/>
      <c r="L207" s="115" t="str">
        <f t="shared" si="15"/>
        <v/>
      </c>
      <c r="M207" s="118"/>
    </row>
    <row r="208" spans="1:13" ht="20.100000000000001" customHeight="1" x14ac:dyDescent="0.25">
      <c r="A208" s="77">
        <v>203</v>
      </c>
      <c r="B208" s="112"/>
      <c r="C208" s="111"/>
      <c r="D208" s="111"/>
      <c r="E208" s="112"/>
      <c r="F208" s="113" t="str">
        <f t="shared" si="12"/>
        <v/>
      </c>
      <c r="G208" s="114" t="str">
        <f t="shared" si="13"/>
        <v/>
      </c>
      <c r="H208" s="115" t="str">
        <f t="shared" si="14"/>
        <v/>
      </c>
      <c r="I208" s="116" t="str">
        <f>IF(E208="","",IF(E208&lt;=Listes!$K$2,Barèmes!E208*VLOOKUP(Barèmes!D208,Listes!$J$3:$N$9,2,FALSE),IF(E208&gt;Listes!$N$2,Barèmes!E208*VLOOKUP(Barèmes!D208,Listes!$J$3:$N$9,5,FALSE),Barèmes!E208*VLOOKUP(Barèmes!D208,Listes!$J$3:$N$9,3,FALSE)+VLOOKUP(Barèmes!D208,Listes!$J$3:$N$9,4,FALSE))))</f>
        <v/>
      </c>
      <c r="J208" s="116"/>
      <c r="K208" s="116"/>
      <c r="L208" s="115" t="str">
        <f t="shared" si="15"/>
        <v/>
      </c>
      <c r="M208" s="118"/>
    </row>
    <row r="209" spans="1:13" ht="20.100000000000001" customHeight="1" x14ac:dyDescent="0.25">
      <c r="A209" s="77">
        <v>204</v>
      </c>
      <c r="B209" s="112"/>
      <c r="C209" s="111"/>
      <c r="D209" s="111"/>
      <c r="E209" s="112"/>
      <c r="F209" s="113" t="str">
        <f t="shared" si="12"/>
        <v/>
      </c>
      <c r="G209" s="114" t="str">
        <f t="shared" si="13"/>
        <v/>
      </c>
      <c r="H209" s="115" t="str">
        <f t="shared" si="14"/>
        <v/>
      </c>
      <c r="I209" s="116" t="str">
        <f>IF(E209="","",IF(E209&lt;=Listes!$K$2,Barèmes!E209*VLOOKUP(Barèmes!D209,Listes!$J$3:$N$9,2,FALSE),IF(E209&gt;Listes!$N$2,Barèmes!E209*VLOOKUP(Barèmes!D209,Listes!$J$3:$N$9,5,FALSE),Barèmes!E209*VLOOKUP(Barèmes!D209,Listes!$J$3:$N$9,3,FALSE)+VLOOKUP(Barèmes!D209,Listes!$J$3:$N$9,4,FALSE))))</f>
        <v/>
      </c>
      <c r="J209" s="116"/>
      <c r="K209" s="116"/>
      <c r="L209" s="115" t="str">
        <f t="shared" si="15"/>
        <v/>
      </c>
      <c r="M209" s="118"/>
    </row>
    <row r="210" spans="1:13" ht="20.100000000000001" customHeight="1" x14ac:dyDescent="0.25">
      <c r="A210" s="77">
        <v>205</v>
      </c>
      <c r="B210" s="112"/>
      <c r="C210" s="111"/>
      <c r="D210" s="111"/>
      <c r="E210" s="112"/>
      <c r="F210" s="113" t="str">
        <f t="shared" si="12"/>
        <v/>
      </c>
      <c r="G210" s="114" t="str">
        <f t="shared" si="13"/>
        <v/>
      </c>
      <c r="H210" s="115" t="str">
        <f t="shared" si="14"/>
        <v/>
      </c>
      <c r="I210" s="116" t="str">
        <f>IF(E210="","",IF(E210&lt;=Listes!$K$2,Barèmes!E210*VLOOKUP(Barèmes!D210,Listes!$J$3:$N$9,2,FALSE),IF(E210&gt;Listes!$N$2,Barèmes!E210*VLOOKUP(Barèmes!D210,Listes!$J$3:$N$9,5,FALSE),Barèmes!E210*VLOOKUP(Barèmes!D210,Listes!$J$3:$N$9,3,FALSE)+VLOOKUP(Barèmes!D210,Listes!$J$3:$N$9,4,FALSE))))</f>
        <v/>
      </c>
      <c r="J210" s="116"/>
      <c r="K210" s="116"/>
      <c r="L210" s="115" t="str">
        <f t="shared" si="15"/>
        <v/>
      </c>
      <c r="M210" s="118"/>
    </row>
    <row r="211" spans="1:13" ht="20.100000000000001" customHeight="1" x14ac:dyDescent="0.25">
      <c r="A211" s="77">
        <v>206</v>
      </c>
      <c r="B211" s="112"/>
      <c r="C211" s="111"/>
      <c r="D211" s="111"/>
      <c r="E211" s="112"/>
      <c r="F211" s="113" t="str">
        <f t="shared" si="12"/>
        <v/>
      </c>
      <c r="G211" s="114" t="str">
        <f t="shared" si="13"/>
        <v/>
      </c>
      <c r="H211" s="115" t="str">
        <f t="shared" si="14"/>
        <v/>
      </c>
      <c r="I211" s="116" t="str">
        <f>IF(E211="","",IF(E211&lt;=Listes!$K$2,Barèmes!E211*VLOOKUP(Barèmes!D211,Listes!$J$3:$N$9,2,FALSE),IF(E211&gt;Listes!$N$2,Barèmes!E211*VLOOKUP(Barèmes!D211,Listes!$J$3:$N$9,5,FALSE),Barèmes!E211*VLOOKUP(Barèmes!D211,Listes!$J$3:$N$9,3,FALSE)+VLOOKUP(Barèmes!D211,Listes!$J$3:$N$9,4,FALSE))))</f>
        <v/>
      </c>
      <c r="J211" s="116"/>
      <c r="K211" s="116"/>
      <c r="L211" s="115" t="str">
        <f t="shared" si="15"/>
        <v/>
      </c>
      <c r="M211" s="118"/>
    </row>
    <row r="212" spans="1:13" ht="20.100000000000001" customHeight="1" x14ac:dyDescent="0.25">
      <c r="A212" s="77">
        <v>207</v>
      </c>
      <c r="B212" s="112"/>
      <c r="C212" s="111"/>
      <c r="D212" s="111"/>
      <c r="E212" s="112"/>
      <c r="F212" s="113" t="str">
        <f t="shared" si="12"/>
        <v/>
      </c>
      <c r="G212" s="114" t="str">
        <f t="shared" si="13"/>
        <v/>
      </c>
      <c r="H212" s="115" t="str">
        <f t="shared" si="14"/>
        <v/>
      </c>
      <c r="I212" s="116" t="str">
        <f>IF(E212="","",IF(E212&lt;=Listes!$K$2,Barèmes!E212*VLOOKUP(Barèmes!D212,Listes!$J$3:$N$9,2,FALSE),IF(E212&gt;Listes!$N$2,Barèmes!E212*VLOOKUP(Barèmes!D212,Listes!$J$3:$N$9,5,FALSE),Barèmes!E212*VLOOKUP(Barèmes!D212,Listes!$J$3:$N$9,3,FALSE)+VLOOKUP(Barèmes!D212,Listes!$J$3:$N$9,4,FALSE))))</f>
        <v/>
      </c>
      <c r="J212" s="116"/>
      <c r="K212" s="116"/>
      <c r="L212" s="115" t="str">
        <f t="shared" si="15"/>
        <v/>
      </c>
      <c r="M212" s="118"/>
    </row>
    <row r="213" spans="1:13" ht="20.100000000000001" customHeight="1" x14ac:dyDescent="0.25">
      <c r="A213" s="77">
        <v>208</v>
      </c>
      <c r="B213" s="112"/>
      <c r="C213" s="111"/>
      <c r="D213" s="111"/>
      <c r="E213" s="112"/>
      <c r="F213" s="113" t="str">
        <f t="shared" si="12"/>
        <v/>
      </c>
      <c r="G213" s="114" t="str">
        <f t="shared" si="13"/>
        <v/>
      </c>
      <c r="H213" s="115" t="str">
        <f t="shared" si="14"/>
        <v/>
      </c>
      <c r="I213" s="116" t="str">
        <f>IF(E213="","",IF(E213&lt;=Listes!$K$2,Barèmes!E213*VLOOKUP(Barèmes!D213,Listes!$J$3:$N$9,2,FALSE),IF(E213&gt;Listes!$N$2,Barèmes!E213*VLOOKUP(Barèmes!D213,Listes!$J$3:$N$9,5,FALSE),Barèmes!E213*VLOOKUP(Barèmes!D213,Listes!$J$3:$N$9,3,FALSE)+VLOOKUP(Barèmes!D213,Listes!$J$3:$N$9,4,FALSE))))</f>
        <v/>
      </c>
      <c r="J213" s="116"/>
      <c r="K213" s="116"/>
      <c r="L213" s="115" t="str">
        <f t="shared" si="15"/>
        <v/>
      </c>
      <c r="M213" s="118"/>
    </row>
    <row r="214" spans="1:13" ht="20.100000000000001" customHeight="1" x14ac:dyDescent="0.25">
      <c r="A214" s="77">
        <v>209</v>
      </c>
      <c r="B214" s="112"/>
      <c r="C214" s="111"/>
      <c r="D214" s="111"/>
      <c r="E214" s="112"/>
      <c r="F214" s="113" t="str">
        <f t="shared" si="12"/>
        <v/>
      </c>
      <c r="G214" s="114" t="str">
        <f t="shared" si="13"/>
        <v/>
      </c>
      <c r="H214" s="115" t="str">
        <f t="shared" si="14"/>
        <v/>
      </c>
      <c r="I214" s="116" t="str">
        <f>IF(E214="","",IF(E214&lt;=Listes!$K$2,Barèmes!E214*VLOOKUP(Barèmes!D214,Listes!$J$3:$N$9,2,FALSE),IF(E214&gt;Listes!$N$2,Barèmes!E214*VLOOKUP(Barèmes!D214,Listes!$J$3:$N$9,5,FALSE),Barèmes!E214*VLOOKUP(Barèmes!D214,Listes!$J$3:$N$9,3,FALSE)+VLOOKUP(Barèmes!D214,Listes!$J$3:$N$9,4,FALSE))))</f>
        <v/>
      </c>
      <c r="J214" s="116"/>
      <c r="K214" s="116"/>
      <c r="L214" s="115" t="str">
        <f t="shared" si="15"/>
        <v/>
      </c>
      <c r="M214" s="118"/>
    </row>
    <row r="215" spans="1:13" ht="20.100000000000001" customHeight="1" x14ac:dyDescent="0.25">
      <c r="A215" s="77">
        <v>210</v>
      </c>
      <c r="B215" s="112"/>
      <c r="C215" s="111"/>
      <c r="D215" s="111"/>
      <c r="E215" s="112"/>
      <c r="F215" s="113" t="str">
        <f t="shared" si="12"/>
        <v/>
      </c>
      <c r="G215" s="114" t="str">
        <f t="shared" si="13"/>
        <v/>
      </c>
      <c r="H215" s="115" t="str">
        <f t="shared" si="14"/>
        <v/>
      </c>
      <c r="I215" s="116" t="str">
        <f>IF(E215="","",IF(E215&lt;=Listes!$K$2,Barèmes!E215*VLOOKUP(Barèmes!D215,Listes!$J$3:$N$9,2,FALSE),IF(E215&gt;Listes!$N$2,Barèmes!E215*VLOOKUP(Barèmes!D215,Listes!$J$3:$N$9,5,FALSE),Barèmes!E215*VLOOKUP(Barèmes!D215,Listes!$J$3:$N$9,3,FALSE)+VLOOKUP(Barèmes!D215,Listes!$J$3:$N$9,4,FALSE))))</f>
        <v/>
      </c>
      <c r="J215" s="116"/>
      <c r="K215" s="116"/>
      <c r="L215" s="115" t="str">
        <f t="shared" si="15"/>
        <v/>
      </c>
      <c r="M215" s="118"/>
    </row>
    <row r="216" spans="1:13" ht="20.100000000000001" customHeight="1" x14ac:dyDescent="0.25">
      <c r="A216" s="77">
        <v>211</v>
      </c>
      <c r="B216" s="112"/>
      <c r="C216" s="111"/>
      <c r="D216" s="111"/>
      <c r="E216" s="112"/>
      <c r="F216" s="113" t="str">
        <f t="shared" si="12"/>
        <v/>
      </c>
      <c r="G216" s="114" t="str">
        <f t="shared" si="13"/>
        <v/>
      </c>
      <c r="H216" s="115" t="str">
        <f t="shared" si="14"/>
        <v/>
      </c>
      <c r="I216" s="116" t="str">
        <f>IF(E216="","",IF(E216&lt;=Listes!$K$2,Barèmes!E216*VLOOKUP(Barèmes!D216,Listes!$J$3:$N$9,2,FALSE),IF(E216&gt;Listes!$N$2,Barèmes!E216*VLOOKUP(Barèmes!D216,Listes!$J$3:$N$9,5,FALSE),Barèmes!E216*VLOOKUP(Barèmes!D216,Listes!$J$3:$N$9,3,FALSE)+VLOOKUP(Barèmes!D216,Listes!$J$3:$N$9,4,FALSE))))</f>
        <v/>
      </c>
      <c r="J216" s="116"/>
      <c r="K216" s="116"/>
      <c r="L216" s="115" t="str">
        <f t="shared" si="15"/>
        <v/>
      </c>
      <c r="M216" s="118"/>
    </row>
    <row r="217" spans="1:13" ht="20.100000000000001" customHeight="1" x14ac:dyDescent="0.25">
      <c r="A217" s="77">
        <v>212</v>
      </c>
      <c r="B217" s="112"/>
      <c r="C217" s="111"/>
      <c r="D217" s="111"/>
      <c r="E217" s="112"/>
      <c r="F217" s="113" t="str">
        <f t="shared" si="12"/>
        <v/>
      </c>
      <c r="G217" s="114" t="str">
        <f t="shared" si="13"/>
        <v/>
      </c>
      <c r="H217" s="115" t="str">
        <f t="shared" si="14"/>
        <v/>
      </c>
      <c r="I217" s="116" t="str">
        <f>IF(E217="","",IF(E217&lt;=Listes!$K$2,Barèmes!E217*VLOOKUP(Barèmes!D217,Listes!$J$3:$N$9,2,FALSE),IF(E217&gt;Listes!$N$2,Barèmes!E217*VLOOKUP(Barèmes!D217,Listes!$J$3:$N$9,5,FALSE),Barèmes!E217*VLOOKUP(Barèmes!D217,Listes!$J$3:$N$9,3,FALSE)+VLOOKUP(Barèmes!D217,Listes!$J$3:$N$9,4,FALSE))))</f>
        <v/>
      </c>
      <c r="J217" s="116"/>
      <c r="K217" s="116"/>
      <c r="L217" s="115" t="str">
        <f t="shared" si="15"/>
        <v/>
      </c>
      <c r="M217" s="118"/>
    </row>
    <row r="218" spans="1:13" ht="20.100000000000001" customHeight="1" x14ac:dyDescent="0.25">
      <c r="A218" s="77">
        <v>213</v>
      </c>
      <c r="B218" s="112"/>
      <c r="C218" s="111"/>
      <c r="D218" s="111"/>
      <c r="E218" s="112"/>
      <c r="F218" s="113" t="str">
        <f t="shared" si="12"/>
        <v/>
      </c>
      <c r="G218" s="114" t="str">
        <f t="shared" si="13"/>
        <v/>
      </c>
      <c r="H218" s="115" t="str">
        <f t="shared" si="14"/>
        <v/>
      </c>
      <c r="I218" s="116" t="str">
        <f>IF(E218="","",IF(E218&lt;=Listes!$K$2,Barèmes!E218*VLOOKUP(Barèmes!D218,Listes!$J$3:$N$9,2,FALSE),IF(E218&gt;Listes!$N$2,Barèmes!E218*VLOOKUP(Barèmes!D218,Listes!$J$3:$N$9,5,FALSE),Barèmes!E218*VLOOKUP(Barèmes!D218,Listes!$J$3:$N$9,3,FALSE)+VLOOKUP(Barèmes!D218,Listes!$J$3:$N$9,4,FALSE))))</f>
        <v/>
      </c>
      <c r="J218" s="116"/>
      <c r="K218" s="116"/>
      <c r="L218" s="115" t="str">
        <f t="shared" si="15"/>
        <v/>
      </c>
      <c r="M218" s="118"/>
    </row>
    <row r="219" spans="1:13" ht="20.100000000000001" customHeight="1" x14ac:dyDescent="0.25">
      <c r="A219" s="77">
        <v>214</v>
      </c>
      <c r="B219" s="112"/>
      <c r="C219" s="111"/>
      <c r="D219" s="111"/>
      <c r="E219" s="112"/>
      <c r="F219" s="113" t="str">
        <f t="shared" si="12"/>
        <v/>
      </c>
      <c r="G219" s="114" t="str">
        <f t="shared" si="13"/>
        <v/>
      </c>
      <c r="H219" s="115" t="str">
        <f t="shared" si="14"/>
        <v/>
      </c>
      <c r="I219" s="116" t="str">
        <f>IF(E219="","",IF(E219&lt;=Listes!$K$2,Barèmes!E219*VLOOKUP(Barèmes!D219,Listes!$J$3:$N$9,2,FALSE),IF(E219&gt;Listes!$N$2,Barèmes!E219*VLOOKUP(Barèmes!D219,Listes!$J$3:$N$9,5,FALSE),Barèmes!E219*VLOOKUP(Barèmes!D219,Listes!$J$3:$N$9,3,FALSE)+VLOOKUP(Barèmes!D219,Listes!$J$3:$N$9,4,FALSE))))</f>
        <v/>
      </c>
      <c r="J219" s="116"/>
      <c r="K219" s="116"/>
      <c r="L219" s="115" t="str">
        <f t="shared" si="15"/>
        <v/>
      </c>
      <c r="M219" s="118"/>
    </row>
    <row r="220" spans="1:13" ht="20.100000000000001" customHeight="1" x14ac:dyDescent="0.25">
      <c r="A220" s="77">
        <v>215</v>
      </c>
      <c r="B220" s="112"/>
      <c r="C220" s="111"/>
      <c r="D220" s="111"/>
      <c r="E220" s="112"/>
      <c r="F220" s="113" t="str">
        <f t="shared" si="12"/>
        <v/>
      </c>
      <c r="G220" s="114" t="str">
        <f t="shared" si="13"/>
        <v/>
      </c>
      <c r="H220" s="115" t="str">
        <f t="shared" si="14"/>
        <v/>
      </c>
      <c r="I220" s="116" t="str">
        <f>IF(E220="","",IF(E220&lt;=Listes!$K$2,Barèmes!E220*VLOOKUP(Barèmes!D220,Listes!$J$3:$N$9,2,FALSE),IF(E220&gt;Listes!$N$2,Barèmes!E220*VLOOKUP(Barèmes!D220,Listes!$J$3:$N$9,5,FALSE),Barèmes!E220*VLOOKUP(Barèmes!D220,Listes!$J$3:$N$9,3,FALSE)+VLOOKUP(Barèmes!D220,Listes!$J$3:$N$9,4,FALSE))))</f>
        <v/>
      </c>
      <c r="J220" s="116"/>
      <c r="K220" s="116"/>
      <c r="L220" s="115" t="str">
        <f t="shared" si="15"/>
        <v/>
      </c>
      <c r="M220" s="118"/>
    </row>
    <row r="221" spans="1:13" ht="20.100000000000001" customHeight="1" x14ac:dyDescent="0.25">
      <c r="A221" s="77">
        <v>216</v>
      </c>
      <c r="B221" s="112"/>
      <c r="C221" s="111"/>
      <c r="D221" s="111"/>
      <c r="E221" s="112"/>
      <c r="F221" s="113" t="str">
        <f t="shared" si="12"/>
        <v/>
      </c>
      <c r="G221" s="114" t="str">
        <f t="shared" si="13"/>
        <v/>
      </c>
      <c r="H221" s="115" t="str">
        <f t="shared" si="14"/>
        <v/>
      </c>
      <c r="I221" s="116" t="str">
        <f>IF(E221="","",IF(E221&lt;=Listes!$K$2,Barèmes!E221*VLOOKUP(Barèmes!D221,Listes!$J$3:$N$9,2,FALSE),IF(E221&gt;Listes!$N$2,Barèmes!E221*VLOOKUP(Barèmes!D221,Listes!$J$3:$N$9,5,FALSE),Barèmes!E221*VLOOKUP(Barèmes!D221,Listes!$J$3:$N$9,3,FALSE)+VLOOKUP(Barèmes!D221,Listes!$J$3:$N$9,4,FALSE))))</f>
        <v/>
      </c>
      <c r="J221" s="116"/>
      <c r="K221" s="116"/>
      <c r="L221" s="115" t="str">
        <f t="shared" si="15"/>
        <v/>
      </c>
      <c r="M221" s="118"/>
    </row>
    <row r="222" spans="1:13" ht="20.100000000000001" customHeight="1" x14ac:dyDescent="0.25">
      <c r="A222" s="77">
        <v>217</v>
      </c>
      <c r="B222" s="112"/>
      <c r="C222" s="111"/>
      <c r="D222" s="111"/>
      <c r="E222" s="112"/>
      <c r="F222" s="113" t="str">
        <f t="shared" si="12"/>
        <v/>
      </c>
      <c r="G222" s="114" t="str">
        <f t="shared" si="13"/>
        <v/>
      </c>
      <c r="H222" s="115" t="str">
        <f t="shared" si="14"/>
        <v/>
      </c>
      <c r="I222" s="116" t="str">
        <f>IF(E222="","",IF(E222&lt;=Listes!$K$2,Barèmes!E222*VLOOKUP(Barèmes!D222,Listes!$J$3:$N$9,2,FALSE),IF(E222&gt;Listes!$N$2,Barèmes!E222*VLOOKUP(Barèmes!D222,Listes!$J$3:$N$9,5,FALSE),Barèmes!E222*VLOOKUP(Barèmes!D222,Listes!$J$3:$N$9,3,FALSE)+VLOOKUP(Barèmes!D222,Listes!$J$3:$N$9,4,FALSE))))</f>
        <v/>
      </c>
      <c r="J222" s="116"/>
      <c r="K222" s="116"/>
      <c r="L222" s="115" t="str">
        <f t="shared" si="15"/>
        <v/>
      </c>
      <c r="M222" s="118"/>
    </row>
    <row r="223" spans="1:13" ht="20.100000000000001" customHeight="1" x14ac:dyDescent="0.25">
      <c r="A223" s="77">
        <v>218</v>
      </c>
      <c r="B223" s="112"/>
      <c r="C223" s="111"/>
      <c r="D223" s="111"/>
      <c r="E223" s="112"/>
      <c r="F223" s="113" t="str">
        <f t="shared" si="12"/>
        <v/>
      </c>
      <c r="G223" s="114" t="str">
        <f t="shared" si="13"/>
        <v/>
      </c>
      <c r="H223" s="115" t="str">
        <f t="shared" si="14"/>
        <v/>
      </c>
      <c r="I223" s="116" t="str">
        <f>IF(E223="","",IF(E223&lt;=Listes!$K$2,Barèmes!E223*VLOOKUP(Barèmes!D223,Listes!$J$3:$N$9,2,FALSE),IF(E223&gt;Listes!$N$2,Barèmes!E223*VLOOKUP(Barèmes!D223,Listes!$J$3:$N$9,5,FALSE),Barèmes!E223*VLOOKUP(Barèmes!D223,Listes!$J$3:$N$9,3,FALSE)+VLOOKUP(Barèmes!D223,Listes!$J$3:$N$9,4,FALSE))))</f>
        <v/>
      </c>
      <c r="J223" s="116"/>
      <c r="K223" s="116"/>
      <c r="L223" s="115" t="str">
        <f t="shared" si="15"/>
        <v/>
      </c>
      <c r="M223" s="118"/>
    </row>
    <row r="224" spans="1:13" ht="20.100000000000001" customHeight="1" x14ac:dyDescent="0.25">
      <c r="A224" s="77">
        <v>219</v>
      </c>
      <c r="B224" s="112"/>
      <c r="C224" s="111"/>
      <c r="D224" s="111"/>
      <c r="E224" s="112"/>
      <c r="F224" s="113" t="str">
        <f t="shared" si="12"/>
        <v/>
      </c>
      <c r="G224" s="114" t="str">
        <f t="shared" si="13"/>
        <v/>
      </c>
      <c r="H224" s="115" t="str">
        <f t="shared" si="14"/>
        <v/>
      </c>
      <c r="I224" s="116" t="str">
        <f>IF(E224="","",IF(E224&lt;=Listes!$K$2,Barèmes!E224*VLOOKUP(Barèmes!D224,Listes!$J$3:$N$9,2,FALSE),IF(E224&gt;Listes!$N$2,Barèmes!E224*VLOOKUP(Barèmes!D224,Listes!$J$3:$N$9,5,FALSE),Barèmes!E224*VLOOKUP(Barèmes!D224,Listes!$J$3:$N$9,3,FALSE)+VLOOKUP(Barèmes!D224,Listes!$J$3:$N$9,4,FALSE))))</f>
        <v/>
      </c>
      <c r="J224" s="116"/>
      <c r="K224" s="116"/>
      <c r="L224" s="115" t="str">
        <f t="shared" si="15"/>
        <v/>
      </c>
      <c r="M224" s="118"/>
    </row>
    <row r="225" spans="1:13" ht="20.100000000000001" customHeight="1" x14ac:dyDescent="0.25">
      <c r="A225" s="77">
        <v>220</v>
      </c>
      <c r="B225" s="112"/>
      <c r="C225" s="111"/>
      <c r="D225" s="111"/>
      <c r="E225" s="112"/>
      <c r="F225" s="113" t="str">
        <f t="shared" si="12"/>
        <v/>
      </c>
      <c r="G225" s="114" t="str">
        <f t="shared" si="13"/>
        <v/>
      </c>
      <c r="H225" s="115" t="str">
        <f t="shared" si="14"/>
        <v/>
      </c>
      <c r="I225" s="116" t="str">
        <f>IF(E225="","",IF(E225&lt;=Listes!$K$2,Barèmes!E225*VLOOKUP(Barèmes!D225,Listes!$J$3:$N$9,2,FALSE),IF(E225&gt;Listes!$N$2,Barèmes!E225*VLOOKUP(Barèmes!D225,Listes!$J$3:$N$9,5,FALSE),Barèmes!E225*VLOOKUP(Barèmes!D225,Listes!$J$3:$N$9,3,FALSE)+VLOOKUP(Barèmes!D225,Listes!$J$3:$N$9,4,FALSE))))</f>
        <v/>
      </c>
      <c r="J225" s="116"/>
      <c r="K225" s="116"/>
      <c r="L225" s="115" t="str">
        <f t="shared" si="15"/>
        <v/>
      </c>
      <c r="M225" s="118"/>
    </row>
    <row r="226" spans="1:13" ht="20.100000000000001" customHeight="1" x14ac:dyDescent="0.25">
      <c r="A226" s="77">
        <v>221</v>
      </c>
      <c r="B226" s="112"/>
      <c r="C226" s="111"/>
      <c r="D226" s="111"/>
      <c r="E226" s="112"/>
      <c r="F226" s="113" t="str">
        <f t="shared" si="12"/>
        <v/>
      </c>
      <c r="G226" s="114" t="str">
        <f t="shared" si="13"/>
        <v/>
      </c>
      <c r="H226" s="115" t="str">
        <f t="shared" si="14"/>
        <v/>
      </c>
      <c r="I226" s="116" t="str">
        <f>IF(E226="","",IF(E226&lt;=Listes!$K$2,Barèmes!E226*VLOOKUP(Barèmes!D226,Listes!$J$3:$N$9,2,FALSE),IF(E226&gt;Listes!$N$2,Barèmes!E226*VLOOKUP(Barèmes!D226,Listes!$J$3:$N$9,5,FALSE),Barèmes!E226*VLOOKUP(Barèmes!D226,Listes!$J$3:$N$9,3,FALSE)+VLOOKUP(Barèmes!D226,Listes!$J$3:$N$9,4,FALSE))))</f>
        <v/>
      </c>
      <c r="J226" s="116"/>
      <c r="K226" s="116"/>
      <c r="L226" s="115" t="str">
        <f t="shared" si="15"/>
        <v/>
      </c>
      <c r="M226" s="118"/>
    </row>
    <row r="227" spans="1:13" ht="20.100000000000001" customHeight="1" x14ac:dyDescent="0.25">
      <c r="A227" s="77">
        <v>222</v>
      </c>
      <c r="B227" s="112"/>
      <c r="C227" s="111"/>
      <c r="D227" s="111"/>
      <c r="E227" s="112"/>
      <c r="F227" s="113" t="str">
        <f t="shared" si="12"/>
        <v/>
      </c>
      <c r="G227" s="114" t="str">
        <f t="shared" si="13"/>
        <v/>
      </c>
      <c r="H227" s="115" t="str">
        <f t="shared" si="14"/>
        <v/>
      </c>
      <c r="I227" s="116" t="str">
        <f>IF(E227="","",IF(E227&lt;=Listes!$K$2,Barèmes!E227*VLOOKUP(Barèmes!D227,Listes!$J$3:$N$9,2,FALSE),IF(E227&gt;Listes!$N$2,Barèmes!E227*VLOOKUP(Barèmes!D227,Listes!$J$3:$N$9,5,FALSE),Barèmes!E227*VLOOKUP(Barèmes!D227,Listes!$J$3:$N$9,3,FALSE)+VLOOKUP(Barèmes!D227,Listes!$J$3:$N$9,4,FALSE))))</f>
        <v/>
      </c>
      <c r="J227" s="116"/>
      <c r="K227" s="116"/>
      <c r="L227" s="115" t="str">
        <f t="shared" si="15"/>
        <v/>
      </c>
      <c r="M227" s="118"/>
    </row>
    <row r="228" spans="1:13" ht="20.100000000000001" customHeight="1" x14ac:dyDescent="0.25">
      <c r="A228" s="77">
        <v>223</v>
      </c>
      <c r="B228" s="112"/>
      <c r="C228" s="111"/>
      <c r="D228" s="111"/>
      <c r="E228" s="112"/>
      <c r="F228" s="113" t="str">
        <f t="shared" si="12"/>
        <v/>
      </c>
      <c r="G228" s="114" t="str">
        <f t="shared" si="13"/>
        <v/>
      </c>
      <c r="H228" s="115" t="str">
        <f t="shared" si="14"/>
        <v/>
      </c>
      <c r="I228" s="116" t="str">
        <f>IF(E228="","",IF(E228&lt;=Listes!$K$2,Barèmes!E228*VLOOKUP(Barèmes!D228,Listes!$J$3:$N$9,2,FALSE),IF(E228&gt;Listes!$N$2,Barèmes!E228*VLOOKUP(Barèmes!D228,Listes!$J$3:$N$9,5,FALSE),Barèmes!E228*VLOOKUP(Barèmes!D228,Listes!$J$3:$N$9,3,FALSE)+VLOOKUP(Barèmes!D228,Listes!$J$3:$N$9,4,FALSE))))</f>
        <v/>
      </c>
      <c r="J228" s="116"/>
      <c r="K228" s="116"/>
      <c r="L228" s="115" t="str">
        <f t="shared" si="15"/>
        <v/>
      </c>
      <c r="M228" s="118"/>
    </row>
    <row r="229" spans="1:13" ht="20.100000000000001" customHeight="1" x14ac:dyDescent="0.25">
      <c r="A229" s="77">
        <v>224</v>
      </c>
      <c r="B229" s="112"/>
      <c r="C229" s="111"/>
      <c r="D229" s="111"/>
      <c r="E229" s="112"/>
      <c r="F229" s="113" t="str">
        <f t="shared" si="12"/>
        <v/>
      </c>
      <c r="G229" s="114" t="str">
        <f t="shared" si="13"/>
        <v/>
      </c>
      <c r="H229" s="115" t="str">
        <f t="shared" si="14"/>
        <v/>
      </c>
      <c r="I229" s="116" t="str">
        <f>IF(E229="","",IF(E229&lt;=Listes!$K$2,Barèmes!E229*VLOOKUP(Barèmes!D229,Listes!$J$3:$N$9,2,FALSE),IF(E229&gt;Listes!$N$2,Barèmes!E229*VLOOKUP(Barèmes!D229,Listes!$J$3:$N$9,5,FALSE),Barèmes!E229*VLOOKUP(Barèmes!D229,Listes!$J$3:$N$9,3,FALSE)+VLOOKUP(Barèmes!D229,Listes!$J$3:$N$9,4,FALSE))))</f>
        <v/>
      </c>
      <c r="J229" s="116"/>
      <c r="K229" s="116"/>
      <c r="L229" s="115" t="str">
        <f t="shared" si="15"/>
        <v/>
      </c>
      <c r="M229" s="118"/>
    </row>
    <row r="230" spans="1:13" ht="20.100000000000001" customHeight="1" x14ac:dyDescent="0.25">
      <c r="A230" s="77">
        <v>225</v>
      </c>
      <c r="B230" s="112"/>
      <c r="C230" s="111"/>
      <c r="D230" s="111"/>
      <c r="E230" s="112"/>
      <c r="F230" s="113" t="str">
        <f t="shared" si="12"/>
        <v/>
      </c>
      <c r="G230" s="114" t="str">
        <f t="shared" si="13"/>
        <v/>
      </c>
      <c r="H230" s="115" t="str">
        <f t="shared" si="14"/>
        <v/>
      </c>
      <c r="I230" s="116" t="str">
        <f>IF(E230="","",IF(E230&lt;=Listes!$K$2,Barèmes!E230*VLOOKUP(Barèmes!D230,Listes!$J$3:$N$9,2,FALSE),IF(E230&gt;Listes!$N$2,Barèmes!E230*VLOOKUP(Barèmes!D230,Listes!$J$3:$N$9,5,FALSE),Barèmes!E230*VLOOKUP(Barèmes!D230,Listes!$J$3:$N$9,3,FALSE)+VLOOKUP(Barèmes!D230,Listes!$J$3:$N$9,4,FALSE))))</f>
        <v/>
      </c>
      <c r="J230" s="116"/>
      <c r="K230" s="116"/>
      <c r="L230" s="115" t="str">
        <f t="shared" si="15"/>
        <v/>
      </c>
      <c r="M230" s="118"/>
    </row>
    <row r="231" spans="1:13" ht="20.100000000000001" customHeight="1" x14ac:dyDescent="0.25">
      <c r="A231" s="77">
        <v>226</v>
      </c>
      <c r="B231" s="112"/>
      <c r="C231" s="111"/>
      <c r="D231" s="111"/>
      <c r="E231" s="112"/>
      <c r="F231" s="113" t="str">
        <f t="shared" si="12"/>
        <v/>
      </c>
      <c r="G231" s="114" t="str">
        <f t="shared" si="13"/>
        <v/>
      </c>
      <c r="H231" s="115" t="str">
        <f t="shared" si="14"/>
        <v/>
      </c>
      <c r="I231" s="116" t="str">
        <f>IF(E231="","",IF(E231&lt;=Listes!$K$2,Barèmes!E231*VLOOKUP(Barèmes!D231,Listes!$J$3:$N$9,2,FALSE),IF(E231&gt;Listes!$N$2,Barèmes!E231*VLOOKUP(Barèmes!D231,Listes!$J$3:$N$9,5,FALSE),Barèmes!E231*VLOOKUP(Barèmes!D231,Listes!$J$3:$N$9,3,FALSE)+VLOOKUP(Barèmes!D231,Listes!$J$3:$N$9,4,FALSE))))</f>
        <v/>
      </c>
      <c r="J231" s="116"/>
      <c r="K231" s="116"/>
      <c r="L231" s="115" t="str">
        <f t="shared" si="15"/>
        <v/>
      </c>
      <c r="M231" s="118"/>
    </row>
    <row r="232" spans="1:13" ht="20.100000000000001" customHeight="1" x14ac:dyDescent="0.25">
      <c r="A232" s="77">
        <v>227</v>
      </c>
      <c r="B232" s="112"/>
      <c r="C232" s="111"/>
      <c r="D232" s="111"/>
      <c r="E232" s="112"/>
      <c r="F232" s="113" t="str">
        <f t="shared" si="12"/>
        <v/>
      </c>
      <c r="G232" s="114" t="str">
        <f t="shared" si="13"/>
        <v/>
      </c>
      <c r="H232" s="115" t="str">
        <f t="shared" si="14"/>
        <v/>
      </c>
      <c r="I232" s="116" t="str">
        <f>IF(E232="","",IF(E232&lt;=Listes!$K$2,Barèmes!E232*VLOOKUP(Barèmes!D232,Listes!$J$3:$N$9,2,FALSE),IF(E232&gt;Listes!$N$2,Barèmes!E232*VLOOKUP(Barèmes!D232,Listes!$J$3:$N$9,5,FALSE),Barèmes!E232*VLOOKUP(Barèmes!D232,Listes!$J$3:$N$9,3,FALSE)+VLOOKUP(Barèmes!D232,Listes!$J$3:$N$9,4,FALSE))))</f>
        <v/>
      </c>
      <c r="J232" s="116"/>
      <c r="K232" s="116"/>
      <c r="L232" s="115" t="str">
        <f t="shared" si="15"/>
        <v/>
      </c>
      <c r="M232" s="118"/>
    </row>
    <row r="233" spans="1:13" ht="20.100000000000001" customHeight="1" x14ac:dyDescent="0.25">
      <c r="A233" s="77">
        <v>228</v>
      </c>
      <c r="B233" s="112"/>
      <c r="C233" s="111"/>
      <c r="D233" s="111"/>
      <c r="E233" s="112"/>
      <c r="F233" s="113" t="str">
        <f t="shared" si="12"/>
        <v/>
      </c>
      <c r="G233" s="114" t="str">
        <f t="shared" si="13"/>
        <v/>
      </c>
      <c r="H233" s="115" t="str">
        <f t="shared" si="14"/>
        <v/>
      </c>
      <c r="I233" s="116" t="str">
        <f>IF(E233="","",IF(E233&lt;=Listes!$K$2,Barèmes!E233*VLOOKUP(Barèmes!D233,Listes!$J$3:$N$9,2,FALSE),IF(E233&gt;Listes!$N$2,Barèmes!E233*VLOOKUP(Barèmes!D233,Listes!$J$3:$N$9,5,FALSE),Barèmes!E233*VLOOKUP(Barèmes!D233,Listes!$J$3:$N$9,3,FALSE)+VLOOKUP(Barèmes!D233,Listes!$J$3:$N$9,4,FALSE))))</f>
        <v/>
      </c>
      <c r="J233" s="116"/>
      <c r="K233" s="116"/>
      <c r="L233" s="115" t="str">
        <f t="shared" si="15"/>
        <v/>
      </c>
      <c r="M233" s="118"/>
    </row>
    <row r="234" spans="1:13" ht="20.100000000000001" customHeight="1" x14ac:dyDescent="0.25">
      <c r="A234" s="77">
        <v>229</v>
      </c>
      <c r="B234" s="112"/>
      <c r="C234" s="111"/>
      <c r="D234" s="111"/>
      <c r="E234" s="112"/>
      <c r="F234" s="113" t="str">
        <f t="shared" si="12"/>
        <v/>
      </c>
      <c r="G234" s="114" t="str">
        <f t="shared" si="13"/>
        <v/>
      </c>
      <c r="H234" s="115" t="str">
        <f t="shared" si="14"/>
        <v/>
      </c>
      <c r="I234" s="116" t="str">
        <f>IF(E234="","",IF(E234&lt;=Listes!$K$2,Barèmes!E234*VLOOKUP(Barèmes!D234,Listes!$J$3:$N$9,2,FALSE),IF(E234&gt;Listes!$N$2,Barèmes!E234*VLOOKUP(Barèmes!D234,Listes!$J$3:$N$9,5,FALSE),Barèmes!E234*VLOOKUP(Barèmes!D234,Listes!$J$3:$N$9,3,FALSE)+VLOOKUP(Barèmes!D234,Listes!$J$3:$N$9,4,FALSE))))</f>
        <v/>
      </c>
      <c r="J234" s="116"/>
      <c r="K234" s="116"/>
      <c r="L234" s="115" t="str">
        <f t="shared" si="15"/>
        <v/>
      </c>
      <c r="M234" s="118"/>
    </row>
    <row r="235" spans="1:13" ht="20.100000000000001" customHeight="1" x14ac:dyDescent="0.25">
      <c r="A235" s="77">
        <v>230</v>
      </c>
      <c r="B235" s="112"/>
      <c r="C235" s="111"/>
      <c r="D235" s="111"/>
      <c r="E235" s="112"/>
      <c r="F235" s="113" t="str">
        <f t="shared" si="12"/>
        <v/>
      </c>
      <c r="G235" s="114" t="str">
        <f t="shared" si="13"/>
        <v/>
      </c>
      <c r="H235" s="115" t="str">
        <f t="shared" si="14"/>
        <v/>
      </c>
      <c r="I235" s="116" t="str">
        <f>IF(E235="","",IF(E235&lt;=Listes!$K$2,Barèmes!E235*VLOOKUP(Barèmes!D235,Listes!$J$3:$N$9,2,FALSE),IF(E235&gt;Listes!$N$2,Barèmes!E235*VLOOKUP(Barèmes!D235,Listes!$J$3:$N$9,5,FALSE),Barèmes!E235*VLOOKUP(Barèmes!D235,Listes!$J$3:$N$9,3,FALSE)+VLOOKUP(Barèmes!D235,Listes!$J$3:$N$9,4,FALSE))))</f>
        <v/>
      </c>
      <c r="J235" s="116"/>
      <c r="K235" s="116"/>
      <c r="L235" s="115" t="str">
        <f t="shared" si="15"/>
        <v/>
      </c>
      <c r="M235" s="118"/>
    </row>
    <row r="236" spans="1:13" ht="20.100000000000001" customHeight="1" x14ac:dyDescent="0.25">
      <c r="A236" s="77">
        <v>231</v>
      </c>
      <c r="B236" s="112"/>
      <c r="C236" s="111"/>
      <c r="D236" s="111"/>
      <c r="E236" s="112"/>
      <c r="F236" s="113" t="str">
        <f t="shared" si="12"/>
        <v/>
      </c>
      <c r="G236" s="114" t="str">
        <f t="shared" si="13"/>
        <v/>
      </c>
      <c r="H236" s="115" t="str">
        <f t="shared" si="14"/>
        <v/>
      </c>
      <c r="I236" s="116" t="str">
        <f>IF(E236="","",IF(E236&lt;=Listes!$K$2,Barèmes!E236*VLOOKUP(Barèmes!D236,Listes!$J$3:$N$9,2,FALSE),IF(E236&gt;Listes!$N$2,Barèmes!E236*VLOOKUP(Barèmes!D236,Listes!$J$3:$N$9,5,FALSE),Barèmes!E236*VLOOKUP(Barèmes!D236,Listes!$J$3:$N$9,3,FALSE)+VLOOKUP(Barèmes!D236,Listes!$J$3:$N$9,4,FALSE))))</f>
        <v/>
      </c>
      <c r="J236" s="116"/>
      <c r="K236" s="116"/>
      <c r="L236" s="115" t="str">
        <f t="shared" si="15"/>
        <v/>
      </c>
      <c r="M236" s="118"/>
    </row>
    <row r="237" spans="1:13" ht="20.100000000000001" customHeight="1" x14ac:dyDescent="0.25">
      <c r="A237" s="77">
        <v>232</v>
      </c>
      <c r="B237" s="112"/>
      <c r="C237" s="111"/>
      <c r="D237" s="111"/>
      <c r="E237" s="112"/>
      <c r="F237" s="113" t="str">
        <f t="shared" si="12"/>
        <v/>
      </c>
      <c r="G237" s="114" t="str">
        <f t="shared" si="13"/>
        <v/>
      </c>
      <c r="H237" s="115" t="str">
        <f t="shared" si="14"/>
        <v/>
      </c>
      <c r="I237" s="116" t="str">
        <f>IF(E237="","",IF(E237&lt;=Listes!$K$2,Barèmes!E237*VLOOKUP(Barèmes!D237,Listes!$J$3:$N$9,2,FALSE),IF(E237&gt;Listes!$N$2,Barèmes!E237*VLOOKUP(Barèmes!D237,Listes!$J$3:$N$9,5,FALSE),Barèmes!E237*VLOOKUP(Barèmes!D237,Listes!$J$3:$N$9,3,FALSE)+VLOOKUP(Barèmes!D237,Listes!$J$3:$N$9,4,FALSE))))</f>
        <v/>
      </c>
      <c r="J237" s="116"/>
      <c r="K237" s="116"/>
      <c r="L237" s="115" t="str">
        <f t="shared" si="15"/>
        <v/>
      </c>
      <c r="M237" s="118"/>
    </row>
    <row r="238" spans="1:13" ht="20.100000000000001" customHeight="1" x14ac:dyDescent="0.25">
      <c r="A238" s="77">
        <v>233</v>
      </c>
      <c r="B238" s="112"/>
      <c r="C238" s="111"/>
      <c r="D238" s="111"/>
      <c r="E238" s="112"/>
      <c r="F238" s="113" t="str">
        <f t="shared" si="12"/>
        <v/>
      </c>
      <c r="G238" s="114" t="str">
        <f t="shared" si="13"/>
        <v/>
      </c>
      <c r="H238" s="115" t="str">
        <f t="shared" si="14"/>
        <v/>
      </c>
      <c r="I238" s="116" t="str">
        <f>IF(E238="","",IF(E238&lt;=Listes!$K$2,Barèmes!E238*VLOOKUP(Barèmes!D238,Listes!$J$3:$N$9,2,FALSE),IF(E238&gt;Listes!$N$2,Barèmes!E238*VLOOKUP(Barèmes!D238,Listes!$J$3:$N$9,5,FALSE),Barèmes!E238*VLOOKUP(Barèmes!D238,Listes!$J$3:$N$9,3,FALSE)+VLOOKUP(Barèmes!D238,Listes!$J$3:$N$9,4,FALSE))))</f>
        <v/>
      </c>
      <c r="J238" s="116"/>
      <c r="K238" s="116"/>
      <c r="L238" s="115" t="str">
        <f t="shared" si="15"/>
        <v/>
      </c>
      <c r="M238" s="118"/>
    </row>
    <row r="239" spans="1:13" ht="20.100000000000001" customHeight="1" x14ac:dyDescent="0.25">
      <c r="A239" s="77">
        <v>234</v>
      </c>
      <c r="B239" s="112"/>
      <c r="C239" s="111"/>
      <c r="D239" s="111"/>
      <c r="E239" s="112"/>
      <c r="F239" s="113" t="str">
        <f t="shared" si="12"/>
        <v/>
      </c>
      <c r="G239" s="114" t="str">
        <f t="shared" si="13"/>
        <v/>
      </c>
      <c r="H239" s="115" t="str">
        <f t="shared" si="14"/>
        <v/>
      </c>
      <c r="I239" s="116" t="str">
        <f>IF(E239="","",IF(E239&lt;=Listes!$K$2,Barèmes!E239*VLOOKUP(Barèmes!D239,Listes!$J$3:$N$9,2,FALSE),IF(E239&gt;Listes!$N$2,Barèmes!E239*VLOOKUP(Barèmes!D239,Listes!$J$3:$N$9,5,FALSE),Barèmes!E239*VLOOKUP(Barèmes!D239,Listes!$J$3:$N$9,3,FALSE)+VLOOKUP(Barèmes!D239,Listes!$J$3:$N$9,4,FALSE))))</f>
        <v/>
      </c>
      <c r="J239" s="116"/>
      <c r="K239" s="116"/>
      <c r="L239" s="115" t="str">
        <f t="shared" si="15"/>
        <v/>
      </c>
      <c r="M239" s="118"/>
    </row>
    <row r="240" spans="1:13" ht="20.100000000000001" customHeight="1" x14ac:dyDescent="0.25">
      <c r="A240" s="77">
        <v>235</v>
      </c>
      <c r="B240" s="112"/>
      <c r="C240" s="111"/>
      <c r="D240" s="111"/>
      <c r="E240" s="112"/>
      <c r="F240" s="113" t="str">
        <f t="shared" si="12"/>
        <v/>
      </c>
      <c r="G240" s="114" t="str">
        <f t="shared" si="13"/>
        <v/>
      </c>
      <c r="H240" s="115" t="str">
        <f t="shared" si="14"/>
        <v/>
      </c>
      <c r="I240" s="116" t="str">
        <f>IF(E240="","",IF(E240&lt;=Listes!$K$2,Barèmes!E240*VLOOKUP(Barèmes!D240,Listes!$J$3:$N$9,2,FALSE),IF(E240&gt;Listes!$N$2,Barèmes!E240*VLOOKUP(Barèmes!D240,Listes!$J$3:$N$9,5,FALSE),Barèmes!E240*VLOOKUP(Barèmes!D240,Listes!$J$3:$N$9,3,FALSE)+VLOOKUP(Barèmes!D240,Listes!$J$3:$N$9,4,FALSE))))</f>
        <v/>
      </c>
      <c r="J240" s="116"/>
      <c r="K240" s="116"/>
      <c r="L240" s="115" t="str">
        <f t="shared" si="15"/>
        <v/>
      </c>
      <c r="M240" s="118"/>
    </row>
    <row r="241" spans="1:13" ht="20.100000000000001" customHeight="1" x14ac:dyDescent="0.25">
      <c r="A241" s="77">
        <v>236</v>
      </c>
      <c r="B241" s="112"/>
      <c r="C241" s="111"/>
      <c r="D241" s="111"/>
      <c r="E241" s="112"/>
      <c r="F241" s="113" t="str">
        <f t="shared" si="12"/>
        <v/>
      </c>
      <c r="G241" s="114" t="str">
        <f t="shared" si="13"/>
        <v/>
      </c>
      <c r="H241" s="115" t="str">
        <f t="shared" si="14"/>
        <v/>
      </c>
      <c r="I241" s="116" t="str">
        <f>IF(E241="","",IF(E241&lt;=Listes!$K$2,Barèmes!E241*VLOOKUP(Barèmes!D241,Listes!$J$3:$N$9,2,FALSE),IF(E241&gt;Listes!$N$2,Barèmes!E241*VLOOKUP(Barèmes!D241,Listes!$J$3:$N$9,5,FALSE),Barèmes!E241*VLOOKUP(Barèmes!D241,Listes!$J$3:$N$9,3,FALSE)+VLOOKUP(Barèmes!D241,Listes!$J$3:$N$9,4,FALSE))))</f>
        <v/>
      </c>
      <c r="J241" s="116"/>
      <c r="K241" s="116"/>
      <c r="L241" s="115" t="str">
        <f t="shared" si="15"/>
        <v/>
      </c>
      <c r="M241" s="118"/>
    </row>
    <row r="242" spans="1:13" ht="20.100000000000001" customHeight="1" x14ac:dyDescent="0.25">
      <c r="A242" s="77">
        <v>237</v>
      </c>
      <c r="B242" s="112"/>
      <c r="C242" s="111"/>
      <c r="D242" s="111"/>
      <c r="E242" s="112"/>
      <c r="F242" s="113" t="str">
        <f t="shared" si="12"/>
        <v/>
      </c>
      <c r="G242" s="114" t="str">
        <f t="shared" si="13"/>
        <v/>
      </c>
      <c r="H242" s="115" t="str">
        <f t="shared" si="14"/>
        <v/>
      </c>
      <c r="I242" s="116" t="str">
        <f>IF(E242="","",IF(E242&lt;=Listes!$K$2,Barèmes!E242*VLOOKUP(Barèmes!D242,Listes!$J$3:$N$9,2,FALSE),IF(E242&gt;Listes!$N$2,Barèmes!E242*VLOOKUP(Barèmes!D242,Listes!$J$3:$N$9,5,FALSE),Barèmes!E242*VLOOKUP(Barèmes!D242,Listes!$J$3:$N$9,3,FALSE)+VLOOKUP(Barèmes!D242,Listes!$J$3:$N$9,4,FALSE))))</f>
        <v/>
      </c>
      <c r="J242" s="116"/>
      <c r="K242" s="116"/>
      <c r="L242" s="115" t="str">
        <f t="shared" si="15"/>
        <v/>
      </c>
      <c r="M242" s="118"/>
    </row>
    <row r="243" spans="1:13" ht="20.100000000000001" customHeight="1" x14ac:dyDescent="0.25">
      <c r="A243" s="77">
        <v>238</v>
      </c>
      <c r="B243" s="112"/>
      <c r="C243" s="111"/>
      <c r="D243" s="111"/>
      <c r="E243" s="112"/>
      <c r="F243" s="113" t="str">
        <f t="shared" si="12"/>
        <v/>
      </c>
      <c r="G243" s="114" t="str">
        <f t="shared" si="13"/>
        <v/>
      </c>
      <c r="H243" s="115" t="str">
        <f t="shared" si="14"/>
        <v/>
      </c>
      <c r="I243" s="116" t="str">
        <f>IF(E243="","",IF(E243&lt;=Listes!$K$2,Barèmes!E243*VLOOKUP(Barèmes!D243,Listes!$J$3:$N$9,2,FALSE),IF(E243&gt;Listes!$N$2,Barèmes!E243*VLOOKUP(Barèmes!D243,Listes!$J$3:$N$9,5,FALSE),Barèmes!E243*VLOOKUP(Barèmes!D243,Listes!$J$3:$N$9,3,FALSE)+VLOOKUP(Barèmes!D243,Listes!$J$3:$N$9,4,FALSE))))</f>
        <v/>
      </c>
      <c r="J243" s="116"/>
      <c r="K243" s="116"/>
      <c r="L243" s="115" t="str">
        <f t="shared" si="15"/>
        <v/>
      </c>
      <c r="M243" s="118"/>
    </row>
    <row r="244" spans="1:13" ht="20.100000000000001" customHeight="1" x14ac:dyDescent="0.25">
      <c r="A244" s="77">
        <v>239</v>
      </c>
      <c r="B244" s="112"/>
      <c r="C244" s="111"/>
      <c r="D244" s="111"/>
      <c r="E244" s="112"/>
      <c r="F244" s="113" t="str">
        <f t="shared" si="12"/>
        <v/>
      </c>
      <c r="G244" s="114" t="str">
        <f t="shared" si="13"/>
        <v/>
      </c>
      <c r="H244" s="115" t="str">
        <f t="shared" si="14"/>
        <v/>
      </c>
      <c r="I244" s="116" t="str">
        <f>IF(E244="","",IF(E244&lt;=Listes!$K$2,Barèmes!E244*VLOOKUP(Barèmes!D244,Listes!$J$3:$N$9,2,FALSE),IF(E244&gt;Listes!$N$2,Barèmes!E244*VLOOKUP(Barèmes!D244,Listes!$J$3:$N$9,5,FALSE),Barèmes!E244*VLOOKUP(Barèmes!D244,Listes!$J$3:$N$9,3,FALSE)+VLOOKUP(Barèmes!D244,Listes!$J$3:$N$9,4,FALSE))))</f>
        <v/>
      </c>
      <c r="J244" s="116"/>
      <c r="K244" s="116"/>
      <c r="L244" s="115" t="str">
        <f t="shared" si="15"/>
        <v/>
      </c>
      <c r="M244" s="118"/>
    </row>
    <row r="245" spans="1:13" ht="20.100000000000001" customHeight="1" x14ac:dyDescent="0.25">
      <c r="A245" s="77">
        <v>240</v>
      </c>
      <c r="B245" s="112"/>
      <c r="C245" s="111"/>
      <c r="D245" s="111"/>
      <c r="E245" s="112"/>
      <c r="F245" s="113" t="str">
        <f t="shared" si="12"/>
        <v/>
      </c>
      <c r="G245" s="114" t="str">
        <f t="shared" si="13"/>
        <v/>
      </c>
      <c r="H245" s="115" t="str">
        <f t="shared" si="14"/>
        <v/>
      </c>
      <c r="I245" s="116" t="str">
        <f>IF(E245="","",IF(E245&lt;=Listes!$K$2,Barèmes!E245*VLOOKUP(Barèmes!D245,Listes!$J$3:$N$9,2,FALSE),IF(E245&gt;Listes!$N$2,Barèmes!E245*VLOOKUP(Barèmes!D245,Listes!$J$3:$N$9,5,FALSE),Barèmes!E245*VLOOKUP(Barèmes!D245,Listes!$J$3:$N$9,3,FALSE)+VLOOKUP(Barèmes!D245,Listes!$J$3:$N$9,4,FALSE))))</f>
        <v/>
      </c>
      <c r="J245" s="116"/>
      <c r="K245" s="116"/>
      <c r="L245" s="115" t="str">
        <f t="shared" si="15"/>
        <v/>
      </c>
      <c r="M245" s="118"/>
    </row>
    <row r="246" spans="1:13" ht="20.100000000000001" customHeight="1" x14ac:dyDescent="0.25">
      <c r="A246" s="77">
        <v>241</v>
      </c>
      <c r="B246" s="112"/>
      <c r="C246" s="111"/>
      <c r="D246" s="111"/>
      <c r="E246" s="112"/>
      <c r="F246" s="113" t="str">
        <f t="shared" si="12"/>
        <v/>
      </c>
      <c r="G246" s="114" t="str">
        <f t="shared" si="13"/>
        <v/>
      </c>
      <c r="H246" s="115" t="str">
        <f t="shared" si="14"/>
        <v/>
      </c>
      <c r="I246" s="116" t="str">
        <f>IF(E246="","",IF(E246&lt;=Listes!$K$2,Barèmes!E246*VLOOKUP(Barèmes!D246,Listes!$J$3:$N$9,2,FALSE),IF(E246&gt;Listes!$N$2,Barèmes!E246*VLOOKUP(Barèmes!D246,Listes!$J$3:$N$9,5,FALSE),Barèmes!E246*VLOOKUP(Barèmes!D246,Listes!$J$3:$N$9,3,FALSE)+VLOOKUP(Barèmes!D246,Listes!$J$3:$N$9,4,FALSE))))</f>
        <v/>
      </c>
      <c r="J246" s="116"/>
      <c r="K246" s="116"/>
      <c r="L246" s="115" t="str">
        <f t="shared" si="15"/>
        <v/>
      </c>
      <c r="M246" s="118"/>
    </row>
    <row r="247" spans="1:13" ht="20.100000000000001" customHeight="1" x14ac:dyDescent="0.25">
      <c r="A247" s="77">
        <v>242</v>
      </c>
      <c r="B247" s="112"/>
      <c r="C247" s="111"/>
      <c r="D247" s="111"/>
      <c r="E247" s="112"/>
      <c r="F247" s="113" t="str">
        <f t="shared" si="12"/>
        <v/>
      </c>
      <c r="G247" s="114" t="str">
        <f t="shared" si="13"/>
        <v/>
      </c>
      <c r="H247" s="115" t="str">
        <f t="shared" si="14"/>
        <v/>
      </c>
      <c r="I247" s="116" t="str">
        <f>IF(E247="","",IF(E247&lt;=Listes!$K$2,Barèmes!E247*VLOOKUP(Barèmes!D247,Listes!$J$3:$N$9,2,FALSE),IF(E247&gt;Listes!$N$2,Barèmes!E247*VLOOKUP(Barèmes!D247,Listes!$J$3:$N$9,5,FALSE),Barèmes!E247*VLOOKUP(Barèmes!D247,Listes!$J$3:$N$9,3,FALSE)+VLOOKUP(Barèmes!D247,Listes!$J$3:$N$9,4,FALSE))))</f>
        <v/>
      </c>
      <c r="J247" s="116"/>
      <c r="K247" s="116"/>
      <c r="L247" s="115" t="str">
        <f t="shared" si="15"/>
        <v/>
      </c>
      <c r="M247" s="118"/>
    </row>
    <row r="248" spans="1:13" ht="20.100000000000001" customHeight="1" x14ac:dyDescent="0.25">
      <c r="A248" s="77">
        <v>243</v>
      </c>
      <c r="B248" s="112"/>
      <c r="C248" s="111"/>
      <c r="D248" s="111"/>
      <c r="E248" s="112"/>
      <c r="F248" s="113" t="str">
        <f t="shared" si="12"/>
        <v/>
      </c>
      <c r="G248" s="114" t="str">
        <f t="shared" si="13"/>
        <v/>
      </c>
      <c r="H248" s="115" t="str">
        <f t="shared" si="14"/>
        <v/>
      </c>
      <c r="I248" s="116" t="str">
        <f>IF(E248="","",IF(E248&lt;=Listes!$K$2,Barèmes!E248*VLOOKUP(Barèmes!D248,Listes!$J$3:$N$9,2,FALSE),IF(E248&gt;Listes!$N$2,Barèmes!E248*VLOOKUP(Barèmes!D248,Listes!$J$3:$N$9,5,FALSE),Barèmes!E248*VLOOKUP(Barèmes!D248,Listes!$J$3:$N$9,3,FALSE)+VLOOKUP(Barèmes!D248,Listes!$J$3:$N$9,4,FALSE))))</f>
        <v/>
      </c>
      <c r="J248" s="116"/>
      <c r="K248" s="116"/>
      <c r="L248" s="115" t="str">
        <f t="shared" si="15"/>
        <v/>
      </c>
      <c r="M248" s="118"/>
    </row>
    <row r="249" spans="1:13" ht="20.100000000000001" customHeight="1" x14ac:dyDescent="0.25">
      <c r="A249" s="77">
        <v>244</v>
      </c>
      <c r="B249" s="112"/>
      <c r="C249" s="111"/>
      <c r="D249" s="111"/>
      <c r="E249" s="112"/>
      <c r="F249" s="113" t="str">
        <f t="shared" si="12"/>
        <v/>
      </c>
      <c r="G249" s="114" t="str">
        <f t="shared" si="13"/>
        <v/>
      </c>
      <c r="H249" s="115" t="str">
        <f t="shared" si="14"/>
        <v/>
      </c>
      <c r="I249" s="116" t="str">
        <f>IF(E249="","",IF(E249&lt;=Listes!$K$2,Barèmes!E249*VLOOKUP(Barèmes!D249,Listes!$J$3:$N$9,2,FALSE),IF(E249&gt;Listes!$N$2,Barèmes!E249*VLOOKUP(Barèmes!D249,Listes!$J$3:$N$9,5,FALSE),Barèmes!E249*VLOOKUP(Barèmes!D249,Listes!$J$3:$N$9,3,FALSE)+VLOOKUP(Barèmes!D249,Listes!$J$3:$N$9,4,FALSE))))</f>
        <v/>
      </c>
      <c r="J249" s="116"/>
      <c r="K249" s="116"/>
      <c r="L249" s="115" t="str">
        <f t="shared" si="15"/>
        <v/>
      </c>
      <c r="M249" s="118"/>
    </row>
    <row r="250" spans="1:13" ht="20.100000000000001" customHeight="1" x14ac:dyDescent="0.25">
      <c r="A250" s="77">
        <v>245</v>
      </c>
      <c r="B250" s="112"/>
      <c r="C250" s="111"/>
      <c r="D250" s="111"/>
      <c r="E250" s="112"/>
      <c r="F250" s="113" t="str">
        <f t="shared" si="12"/>
        <v/>
      </c>
      <c r="G250" s="114" t="str">
        <f t="shared" si="13"/>
        <v/>
      </c>
      <c r="H250" s="115" t="str">
        <f t="shared" si="14"/>
        <v/>
      </c>
      <c r="I250" s="116" t="str">
        <f>IF(E250="","",IF(E250&lt;=Listes!$K$2,Barèmes!E250*VLOOKUP(Barèmes!D250,Listes!$J$3:$N$9,2,FALSE),IF(E250&gt;Listes!$N$2,Barèmes!E250*VLOOKUP(Barèmes!D250,Listes!$J$3:$N$9,5,FALSE),Barèmes!E250*VLOOKUP(Barèmes!D250,Listes!$J$3:$N$9,3,FALSE)+VLOOKUP(Barèmes!D250,Listes!$J$3:$N$9,4,FALSE))))</f>
        <v/>
      </c>
      <c r="J250" s="116"/>
      <c r="K250" s="116"/>
      <c r="L250" s="115" t="str">
        <f t="shared" si="15"/>
        <v/>
      </c>
      <c r="M250" s="118"/>
    </row>
    <row r="251" spans="1:13" ht="20.100000000000001" customHeight="1" x14ac:dyDescent="0.25">
      <c r="A251" s="77">
        <v>246</v>
      </c>
      <c r="B251" s="112"/>
      <c r="C251" s="111"/>
      <c r="D251" s="111"/>
      <c r="E251" s="112"/>
      <c r="F251" s="113" t="str">
        <f t="shared" si="12"/>
        <v/>
      </c>
      <c r="G251" s="114" t="str">
        <f t="shared" si="13"/>
        <v/>
      </c>
      <c r="H251" s="115" t="str">
        <f t="shared" si="14"/>
        <v/>
      </c>
      <c r="I251" s="116" t="str">
        <f>IF(E251="","",IF(E251&lt;=Listes!$K$2,Barèmes!E251*VLOOKUP(Barèmes!D251,Listes!$J$3:$N$9,2,FALSE),IF(E251&gt;Listes!$N$2,Barèmes!E251*VLOOKUP(Barèmes!D251,Listes!$J$3:$N$9,5,FALSE),Barèmes!E251*VLOOKUP(Barèmes!D251,Listes!$J$3:$N$9,3,FALSE)+VLOOKUP(Barèmes!D251,Listes!$J$3:$N$9,4,FALSE))))</f>
        <v/>
      </c>
      <c r="J251" s="116"/>
      <c r="K251" s="116"/>
      <c r="L251" s="115" t="str">
        <f t="shared" si="15"/>
        <v/>
      </c>
      <c r="M251" s="118"/>
    </row>
    <row r="252" spans="1:13" ht="20.100000000000001" customHeight="1" x14ac:dyDescent="0.25">
      <c r="A252" s="77">
        <v>247</v>
      </c>
      <c r="B252" s="112"/>
      <c r="C252" s="111"/>
      <c r="D252" s="111"/>
      <c r="E252" s="112"/>
      <c r="F252" s="113" t="str">
        <f t="shared" si="12"/>
        <v/>
      </c>
      <c r="G252" s="114" t="str">
        <f t="shared" si="13"/>
        <v/>
      </c>
      <c r="H252" s="115" t="str">
        <f t="shared" si="14"/>
        <v/>
      </c>
      <c r="I252" s="116" t="str">
        <f>IF(E252="","",IF(E252&lt;=Listes!$K$2,Barèmes!E252*VLOOKUP(Barèmes!D252,Listes!$J$3:$N$9,2,FALSE),IF(E252&gt;Listes!$N$2,Barèmes!E252*VLOOKUP(Barèmes!D252,Listes!$J$3:$N$9,5,FALSE),Barèmes!E252*VLOOKUP(Barèmes!D252,Listes!$J$3:$N$9,3,FALSE)+VLOOKUP(Barèmes!D252,Listes!$J$3:$N$9,4,FALSE))))</f>
        <v/>
      </c>
      <c r="J252" s="116"/>
      <c r="K252" s="116"/>
      <c r="L252" s="115" t="str">
        <f t="shared" si="15"/>
        <v/>
      </c>
      <c r="M252" s="118"/>
    </row>
    <row r="253" spans="1:13" ht="20.100000000000001" customHeight="1" x14ac:dyDescent="0.25">
      <c r="A253" s="77">
        <v>248</v>
      </c>
      <c r="B253" s="112"/>
      <c r="C253" s="111"/>
      <c r="D253" s="111"/>
      <c r="E253" s="112"/>
      <c r="F253" s="113" t="str">
        <f t="shared" si="12"/>
        <v/>
      </c>
      <c r="G253" s="114" t="str">
        <f t="shared" si="13"/>
        <v/>
      </c>
      <c r="H253" s="115" t="str">
        <f t="shared" si="14"/>
        <v/>
      </c>
      <c r="I253" s="116" t="str">
        <f>IF(E253="","",IF(E253&lt;=Listes!$K$2,Barèmes!E253*VLOOKUP(Barèmes!D253,Listes!$J$3:$N$9,2,FALSE),IF(E253&gt;Listes!$N$2,Barèmes!E253*VLOOKUP(Barèmes!D253,Listes!$J$3:$N$9,5,FALSE),Barèmes!E253*VLOOKUP(Barèmes!D253,Listes!$J$3:$N$9,3,FALSE)+VLOOKUP(Barèmes!D253,Listes!$J$3:$N$9,4,FALSE))))</f>
        <v/>
      </c>
      <c r="J253" s="116"/>
      <c r="K253" s="116"/>
      <c r="L253" s="115" t="str">
        <f t="shared" si="15"/>
        <v/>
      </c>
      <c r="M253" s="118"/>
    </row>
    <row r="254" spans="1:13" ht="20.100000000000001" customHeight="1" x14ac:dyDescent="0.25">
      <c r="A254" s="77">
        <v>249</v>
      </c>
      <c r="B254" s="112"/>
      <c r="C254" s="111"/>
      <c r="D254" s="111"/>
      <c r="E254" s="112"/>
      <c r="F254" s="113" t="str">
        <f t="shared" si="12"/>
        <v/>
      </c>
      <c r="G254" s="114" t="str">
        <f t="shared" si="13"/>
        <v/>
      </c>
      <c r="H254" s="115" t="str">
        <f t="shared" si="14"/>
        <v/>
      </c>
      <c r="I254" s="116" t="str">
        <f>IF(E254="","",IF(E254&lt;=Listes!$K$2,Barèmes!E254*VLOOKUP(Barèmes!D254,Listes!$J$3:$N$9,2,FALSE),IF(E254&gt;Listes!$N$2,Barèmes!E254*VLOOKUP(Barèmes!D254,Listes!$J$3:$N$9,5,FALSE),Barèmes!E254*VLOOKUP(Barèmes!D254,Listes!$J$3:$N$9,3,FALSE)+VLOOKUP(Barèmes!D254,Listes!$J$3:$N$9,4,FALSE))))</f>
        <v/>
      </c>
      <c r="J254" s="116"/>
      <c r="K254" s="116"/>
      <c r="L254" s="115" t="str">
        <f t="shared" si="15"/>
        <v/>
      </c>
      <c r="M254" s="118"/>
    </row>
    <row r="255" spans="1:13" ht="20.100000000000001" customHeight="1" x14ac:dyDescent="0.25">
      <c r="A255" s="77">
        <v>250</v>
      </c>
      <c r="B255" s="112"/>
      <c r="C255" s="111"/>
      <c r="D255" s="111"/>
      <c r="E255" s="112"/>
      <c r="F255" s="113" t="str">
        <f t="shared" si="12"/>
        <v/>
      </c>
      <c r="G255" s="114" t="str">
        <f t="shared" si="13"/>
        <v/>
      </c>
      <c r="H255" s="115" t="str">
        <f t="shared" si="14"/>
        <v/>
      </c>
      <c r="I255" s="116" t="str">
        <f>IF(E255="","",IF(E255&lt;=Listes!$K$2,Barèmes!E255*VLOOKUP(Barèmes!D255,Listes!$J$3:$N$9,2,FALSE),IF(E255&gt;Listes!$N$2,Barèmes!E255*VLOOKUP(Barèmes!D255,Listes!$J$3:$N$9,5,FALSE),Barèmes!E255*VLOOKUP(Barèmes!D255,Listes!$J$3:$N$9,3,FALSE)+VLOOKUP(Barèmes!D255,Listes!$J$3:$N$9,4,FALSE))))</f>
        <v/>
      </c>
      <c r="J255" s="116"/>
      <c r="K255" s="116"/>
      <c r="L255" s="115" t="str">
        <f t="shared" si="15"/>
        <v/>
      </c>
      <c r="M255" s="118"/>
    </row>
    <row r="256" spans="1:13" ht="20.100000000000001" customHeight="1" x14ac:dyDescent="0.25">
      <c r="A256" s="77">
        <v>251</v>
      </c>
      <c r="B256" s="112"/>
      <c r="C256" s="111"/>
      <c r="D256" s="111"/>
      <c r="E256" s="112"/>
      <c r="F256" s="113" t="str">
        <f t="shared" si="12"/>
        <v/>
      </c>
      <c r="G256" s="114" t="str">
        <f t="shared" si="13"/>
        <v/>
      </c>
      <c r="H256" s="115" t="str">
        <f t="shared" si="14"/>
        <v/>
      </c>
      <c r="I256" s="116" t="str">
        <f>IF(E256="","",IF(E256&lt;=Listes!$K$2,Barèmes!E256*VLOOKUP(Barèmes!D256,Listes!$J$3:$N$9,2,FALSE),IF(E256&gt;Listes!$N$2,Barèmes!E256*VLOOKUP(Barèmes!D256,Listes!$J$3:$N$9,5,FALSE),Barèmes!E256*VLOOKUP(Barèmes!D256,Listes!$J$3:$N$9,3,FALSE)+VLOOKUP(Barèmes!D256,Listes!$J$3:$N$9,4,FALSE))))</f>
        <v/>
      </c>
      <c r="J256" s="116"/>
      <c r="K256" s="116"/>
      <c r="L256" s="115" t="str">
        <f t="shared" si="15"/>
        <v/>
      </c>
      <c r="M256" s="118"/>
    </row>
    <row r="257" spans="1:13" ht="20.100000000000001" customHeight="1" x14ac:dyDescent="0.25">
      <c r="A257" s="77">
        <v>252</v>
      </c>
      <c r="B257" s="112"/>
      <c r="C257" s="111"/>
      <c r="D257" s="111"/>
      <c r="E257" s="112"/>
      <c r="F257" s="113" t="str">
        <f t="shared" si="12"/>
        <v/>
      </c>
      <c r="G257" s="114" t="str">
        <f t="shared" si="13"/>
        <v/>
      </c>
      <c r="H257" s="115" t="str">
        <f t="shared" si="14"/>
        <v/>
      </c>
      <c r="I257" s="116" t="str">
        <f>IF(E257="","",IF(E257&lt;=Listes!$K$2,Barèmes!E257*VLOOKUP(Barèmes!D257,Listes!$J$3:$N$9,2,FALSE),IF(E257&gt;Listes!$N$2,Barèmes!E257*VLOOKUP(Barèmes!D257,Listes!$J$3:$N$9,5,FALSE),Barèmes!E257*VLOOKUP(Barèmes!D257,Listes!$J$3:$N$9,3,FALSE)+VLOOKUP(Barèmes!D257,Listes!$J$3:$N$9,4,FALSE))))</f>
        <v/>
      </c>
      <c r="J257" s="116"/>
      <c r="K257" s="116"/>
      <c r="L257" s="115" t="str">
        <f t="shared" si="15"/>
        <v/>
      </c>
      <c r="M257" s="118"/>
    </row>
    <row r="258" spans="1:13" ht="20.100000000000001" customHeight="1" x14ac:dyDescent="0.25">
      <c r="A258" s="77">
        <v>253</v>
      </c>
      <c r="B258" s="112"/>
      <c r="C258" s="111"/>
      <c r="D258" s="111"/>
      <c r="E258" s="112"/>
      <c r="F258" s="113" t="str">
        <f t="shared" si="12"/>
        <v/>
      </c>
      <c r="G258" s="114" t="str">
        <f t="shared" si="13"/>
        <v/>
      </c>
      <c r="H258" s="115" t="str">
        <f t="shared" si="14"/>
        <v/>
      </c>
      <c r="I258" s="116" t="str">
        <f>IF(E258="","",IF(E258&lt;=Listes!$K$2,Barèmes!E258*VLOOKUP(Barèmes!D258,Listes!$J$3:$N$9,2,FALSE),IF(E258&gt;Listes!$N$2,Barèmes!E258*VLOOKUP(Barèmes!D258,Listes!$J$3:$N$9,5,FALSE),Barèmes!E258*VLOOKUP(Barèmes!D258,Listes!$J$3:$N$9,3,FALSE)+VLOOKUP(Barèmes!D258,Listes!$J$3:$N$9,4,FALSE))))</f>
        <v/>
      </c>
      <c r="J258" s="116"/>
      <c r="K258" s="116"/>
      <c r="L258" s="115" t="str">
        <f t="shared" si="15"/>
        <v/>
      </c>
      <c r="M258" s="118"/>
    </row>
    <row r="259" spans="1:13" ht="20.100000000000001" customHeight="1" x14ac:dyDescent="0.25">
      <c r="A259" s="77">
        <v>254</v>
      </c>
      <c r="B259" s="112"/>
      <c r="C259" s="111"/>
      <c r="D259" s="111"/>
      <c r="E259" s="112"/>
      <c r="F259" s="113" t="str">
        <f t="shared" si="12"/>
        <v/>
      </c>
      <c r="G259" s="114" t="str">
        <f t="shared" si="13"/>
        <v/>
      </c>
      <c r="H259" s="115" t="str">
        <f t="shared" si="14"/>
        <v/>
      </c>
      <c r="I259" s="116" t="str">
        <f>IF(E259="","",IF(E259&lt;=Listes!$K$2,Barèmes!E259*VLOOKUP(Barèmes!D259,Listes!$J$3:$N$9,2,FALSE),IF(E259&gt;Listes!$N$2,Barèmes!E259*VLOOKUP(Barèmes!D259,Listes!$J$3:$N$9,5,FALSE),Barèmes!E259*VLOOKUP(Barèmes!D259,Listes!$J$3:$N$9,3,FALSE)+VLOOKUP(Barèmes!D259,Listes!$J$3:$N$9,4,FALSE))))</f>
        <v/>
      </c>
      <c r="J259" s="116"/>
      <c r="K259" s="116"/>
      <c r="L259" s="115" t="str">
        <f t="shared" si="15"/>
        <v/>
      </c>
      <c r="M259" s="118"/>
    </row>
    <row r="260" spans="1:13" ht="20.100000000000001" customHeight="1" x14ac:dyDescent="0.25">
      <c r="A260" s="77">
        <v>255</v>
      </c>
      <c r="B260" s="112"/>
      <c r="C260" s="111"/>
      <c r="D260" s="111"/>
      <c r="E260" s="112"/>
      <c r="F260" s="113" t="str">
        <f t="shared" si="12"/>
        <v/>
      </c>
      <c r="G260" s="114" t="str">
        <f t="shared" si="13"/>
        <v/>
      </c>
      <c r="H260" s="115" t="str">
        <f t="shared" si="14"/>
        <v/>
      </c>
      <c r="I260" s="116" t="str">
        <f>IF(E260="","",IF(E260&lt;=Listes!$K$2,Barèmes!E260*VLOOKUP(Barèmes!D260,Listes!$J$3:$N$9,2,FALSE),IF(E260&gt;Listes!$N$2,Barèmes!E260*VLOOKUP(Barèmes!D260,Listes!$J$3:$N$9,5,FALSE),Barèmes!E260*VLOOKUP(Barèmes!D260,Listes!$J$3:$N$9,3,FALSE)+VLOOKUP(Barèmes!D260,Listes!$J$3:$N$9,4,FALSE))))</f>
        <v/>
      </c>
      <c r="J260" s="116"/>
      <c r="K260" s="116"/>
      <c r="L260" s="115" t="str">
        <f t="shared" si="15"/>
        <v/>
      </c>
      <c r="M260" s="118"/>
    </row>
    <row r="261" spans="1:13" ht="20.100000000000001" customHeight="1" x14ac:dyDescent="0.25">
      <c r="A261" s="77">
        <v>256</v>
      </c>
      <c r="B261" s="112"/>
      <c r="C261" s="111"/>
      <c r="D261" s="111"/>
      <c r="E261" s="112"/>
      <c r="F261" s="113" t="str">
        <f t="shared" si="12"/>
        <v/>
      </c>
      <c r="G261" s="114" t="str">
        <f t="shared" si="13"/>
        <v/>
      </c>
      <c r="H261" s="115" t="str">
        <f t="shared" si="14"/>
        <v/>
      </c>
      <c r="I261" s="116" t="str">
        <f>IF(E261="","",IF(E261&lt;=Listes!$K$2,Barèmes!E261*VLOOKUP(Barèmes!D261,Listes!$J$3:$N$9,2,FALSE),IF(E261&gt;Listes!$N$2,Barèmes!E261*VLOOKUP(Barèmes!D261,Listes!$J$3:$N$9,5,FALSE),Barèmes!E261*VLOOKUP(Barèmes!D261,Listes!$J$3:$N$9,3,FALSE)+VLOOKUP(Barèmes!D261,Listes!$J$3:$N$9,4,FALSE))))</f>
        <v/>
      </c>
      <c r="J261" s="116"/>
      <c r="K261" s="116"/>
      <c r="L261" s="115" t="str">
        <f t="shared" si="15"/>
        <v/>
      </c>
      <c r="M261" s="118"/>
    </row>
    <row r="262" spans="1:13" ht="20.100000000000001" customHeight="1" x14ac:dyDescent="0.25">
      <c r="A262" s="77">
        <v>257</v>
      </c>
      <c r="B262" s="112"/>
      <c r="C262" s="111"/>
      <c r="D262" s="111"/>
      <c r="E262" s="112"/>
      <c r="F262" s="113" t="str">
        <f t="shared" ref="F262:F325" si="16">IF(C262="Frais de déplacement Voitures","Frais de déplacement (barèmes kilométriques) ","")</f>
        <v/>
      </c>
      <c r="G262" s="114" t="str">
        <f t="shared" ref="G262:G325" si="17">IF(C262="Frais de déplacement Voitures","1","")</f>
        <v/>
      </c>
      <c r="H262" s="115" t="str">
        <f t="shared" ref="H262:H325" si="18">IF(C262="Frais de déplacement Voitures","kilomètres","")</f>
        <v/>
      </c>
      <c r="I262" s="116" t="str">
        <f>IF(E262="","",IF(E262&lt;=Listes!$K$2,Barèmes!E262*VLOOKUP(Barèmes!D262,Listes!$J$3:$N$9,2,FALSE),IF(E262&gt;Listes!$N$2,Barèmes!E262*VLOOKUP(Barèmes!D262,Listes!$J$3:$N$9,5,FALSE),Barèmes!E262*VLOOKUP(Barèmes!D262,Listes!$J$3:$N$9,3,FALSE)+VLOOKUP(Barèmes!D262,Listes!$J$3:$N$9,4,FALSE))))</f>
        <v/>
      </c>
      <c r="J262" s="116"/>
      <c r="K262" s="116"/>
      <c r="L262" s="115" t="str">
        <f t="shared" ref="L262:L325" si="19">I262</f>
        <v/>
      </c>
      <c r="M262" s="118"/>
    </row>
    <row r="263" spans="1:13" ht="20.100000000000001" customHeight="1" x14ac:dyDescent="0.25">
      <c r="A263" s="77">
        <v>258</v>
      </c>
      <c r="B263" s="112"/>
      <c r="C263" s="111"/>
      <c r="D263" s="111"/>
      <c r="E263" s="112"/>
      <c r="F263" s="113" t="str">
        <f t="shared" si="16"/>
        <v/>
      </c>
      <c r="G263" s="114" t="str">
        <f t="shared" si="17"/>
        <v/>
      </c>
      <c r="H263" s="115" t="str">
        <f t="shared" si="18"/>
        <v/>
      </c>
      <c r="I263" s="116" t="str">
        <f>IF(E263="","",IF(E263&lt;=Listes!$K$2,Barèmes!E263*VLOOKUP(Barèmes!D263,Listes!$J$3:$N$9,2,FALSE),IF(E263&gt;Listes!$N$2,Barèmes!E263*VLOOKUP(Barèmes!D263,Listes!$J$3:$N$9,5,FALSE),Barèmes!E263*VLOOKUP(Barèmes!D263,Listes!$J$3:$N$9,3,FALSE)+VLOOKUP(Barèmes!D263,Listes!$J$3:$N$9,4,FALSE))))</f>
        <v/>
      </c>
      <c r="J263" s="116"/>
      <c r="K263" s="116"/>
      <c r="L263" s="115" t="str">
        <f t="shared" si="19"/>
        <v/>
      </c>
      <c r="M263" s="118"/>
    </row>
    <row r="264" spans="1:13" ht="20.100000000000001" customHeight="1" x14ac:dyDescent="0.25">
      <c r="A264" s="77">
        <v>259</v>
      </c>
      <c r="B264" s="112"/>
      <c r="C264" s="111"/>
      <c r="D264" s="111"/>
      <c r="E264" s="112"/>
      <c r="F264" s="113" t="str">
        <f t="shared" si="16"/>
        <v/>
      </c>
      <c r="G264" s="114" t="str">
        <f t="shared" si="17"/>
        <v/>
      </c>
      <c r="H264" s="115" t="str">
        <f t="shared" si="18"/>
        <v/>
      </c>
      <c r="I264" s="116" t="str">
        <f>IF(E264="","",IF(E264&lt;=Listes!$K$2,Barèmes!E264*VLOOKUP(Barèmes!D264,Listes!$J$3:$N$9,2,FALSE),IF(E264&gt;Listes!$N$2,Barèmes!E264*VLOOKUP(Barèmes!D264,Listes!$J$3:$N$9,5,FALSE),Barèmes!E264*VLOOKUP(Barèmes!D264,Listes!$J$3:$N$9,3,FALSE)+VLOOKUP(Barèmes!D264,Listes!$J$3:$N$9,4,FALSE))))</f>
        <v/>
      </c>
      <c r="J264" s="116"/>
      <c r="K264" s="116"/>
      <c r="L264" s="115" t="str">
        <f t="shared" si="19"/>
        <v/>
      </c>
      <c r="M264" s="118"/>
    </row>
    <row r="265" spans="1:13" ht="20.100000000000001" customHeight="1" x14ac:dyDescent="0.25">
      <c r="A265" s="77">
        <v>260</v>
      </c>
      <c r="B265" s="112"/>
      <c r="C265" s="111"/>
      <c r="D265" s="111"/>
      <c r="E265" s="112"/>
      <c r="F265" s="113" t="str">
        <f t="shared" si="16"/>
        <v/>
      </c>
      <c r="G265" s="114" t="str">
        <f t="shared" si="17"/>
        <v/>
      </c>
      <c r="H265" s="115" t="str">
        <f t="shared" si="18"/>
        <v/>
      </c>
      <c r="I265" s="116" t="str">
        <f>IF(E265="","",IF(E265&lt;=Listes!$K$2,Barèmes!E265*VLOOKUP(Barèmes!D265,Listes!$J$3:$N$9,2,FALSE),IF(E265&gt;Listes!$N$2,Barèmes!E265*VLOOKUP(Barèmes!D265,Listes!$J$3:$N$9,5,FALSE),Barèmes!E265*VLOOKUP(Barèmes!D265,Listes!$J$3:$N$9,3,FALSE)+VLOOKUP(Barèmes!D265,Listes!$J$3:$N$9,4,FALSE))))</f>
        <v/>
      </c>
      <c r="J265" s="116"/>
      <c r="K265" s="116"/>
      <c r="L265" s="115" t="str">
        <f t="shared" si="19"/>
        <v/>
      </c>
      <c r="M265" s="118"/>
    </row>
    <row r="266" spans="1:13" ht="20.100000000000001" customHeight="1" x14ac:dyDescent="0.25">
      <c r="A266" s="77">
        <v>261</v>
      </c>
      <c r="B266" s="112"/>
      <c r="C266" s="111"/>
      <c r="D266" s="111"/>
      <c r="E266" s="112"/>
      <c r="F266" s="113" t="str">
        <f t="shared" si="16"/>
        <v/>
      </c>
      <c r="G266" s="114" t="str">
        <f t="shared" si="17"/>
        <v/>
      </c>
      <c r="H266" s="115" t="str">
        <f t="shared" si="18"/>
        <v/>
      </c>
      <c r="I266" s="116" t="str">
        <f>IF(E266="","",IF(E266&lt;=Listes!$K$2,Barèmes!E266*VLOOKUP(Barèmes!D266,Listes!$J$3:$N$9,2,FALSE),IF(E266&gt;Listes!$N$2,Barèmes!E266*VLOOKUP(Barèmes!D266,Listes!$J$3:$N$9,5,FALSE),Barèmes!E266*VLOOKUP(Barèmes!D266,Listes!$J$3:$N$9,3,FALSE)+VLOOKUP(Barèmes!D266,Listes!$J$3:$N$9,4,FALSE))))</f>
        <v/>
      </c>
      <c r="J266" s="116"/>
      <c r="K266" s="116"/>
      <c r="L266" s="115" t="str">
        <f t="shared" si="19"/>
        <v/>
      </c>
      <c r="M266" s="118"/>
    </row>
    <row r="267" spans="1:13" ht="20.100000000000001" customHeight="1" x14ac:dyDescent="0.25">
      <c r="A267" s="77">
        <v>262</v>
      </c>
      <c r="B267" s="112"/>
      <c r="C267" s="111"/>
      <c r="D267" s="111"/>
      <c r="E267" s="112"/>
      <c r="F267" s="113" t="str">
        <f t="shared" si="16"/>
        <v/>
      </c>
      <c r="G267" s="114" t="str">
        <f t="shared" si="17"/>
        <v/>
      </c>
      <c r="H267" s="115" t="str">
        <f t="shared" si="18"/>
        <v/>
      </c>
      <c r="I267" s="116" t="str">
        <f>IF(E267="","",IF(E267&lt;=Listes!$K$2,Barèmes!E267*VLOOKUP(Barèmes!D267,Listes!$J$3:$N$9,2,FALSE),IF(E267&gt;Listes!$N$2,Barèmes!E267*VLOOKUP(Barèmes!D267,Listes!$J$3:$N$9,5,FALSE),Barèmes!E267*VLOOKUP(Barèmes!D267,Listes!$J$3:$N$9,3,FALSE)+VLOOKUP(Barèmes!D267,Listes!$J$3:$N$9,4,FALSE))))</f>
        <v/>
      </c>
      <c r="J267" s="116"/>
      <c r="K267" s="116"/>
      <c r="L267" s="115" t="str">
        <f t="shared" si="19"/>
        <v/>
      </c>
      <c r="M267" s="118"/>
    </row>
    <row r="268" spans="1:13" ht="20.100000000000001" customHeight="1" x14ac:dyDescent="0.25">
      <c r="A268" s="77">
        <v>263</v>
      </c>
      <c r="B268" s="112"/>
      <c r="C268" s="111"/>
      <c r="D268" s="111"/>
      <c r="E268" s="112"/>
      <c r="F268" s="113" t="str">
        <f t="shared" si="16"/>
        <v/>
      </c>
      <c r="G268" s="114" t="str">
        <f t="shared" si="17"/>
        <v/>
      </c>
      <c r="H268" s="115" t="str">
        <f t="shared" si="18"/>
        <v/>
      </c>
      <c r="I268" s="116" t="str">
        <f>IF(E268="","",IF(E268&lt;=Listes!$K$2,Barèmes!E268*VLOOKUP(Barèmes!D268,Listes!$J$3:$N$9,2,FALSE),IF(E268&gt;Listes!$N$2,Barèmes!E268*VLOOKUP(Barèmes!D268,Listes!$J$3:$N$9,5,FALSE),Barèmes!E268*VLOOKUP(Barèmes!D268,Listes!$J$3:$N$9,3,FALSE)+VLOOKUP(Barèmes!D268,Listes!$J$3:$N$9,4,FALSE))))</f>
        <v/>
      </c>
      <c r="J268" s="116"/>
      <c r="K268" s="116"/>
      <c r="L268" s="115" t="str">
        <f t="shared" si="19"/>
        <v/>
      </c>
      <c r="M268" s="118"/>
    </row>
    <row r="269" spans="1:13" ht="20.100000000000001" customHeight="1" x14ac:dyDescent="0.25">
      <c r="A269" s="77">
        <v>264</v>
      </c>
      <c r="B269" s="112"/>
      <c r="C269" s="111"/>
      <c r="D269" s="111"/>
      <c r="E269" s="112"/>
      <c r="F269" s="113" t="str">
        <f t="shared" si="16"/>
        <v/>
      </c>
      <c r="G269" s="114" t="str">
        <f t="shared" si="17"/>
        <v/>
      </c>
      <c r="H269" s="115" t="str">
        <f t="shared" si="18"/>
        <v/>
      </c>
      <c r="I269" s="116" t="str">
        <f>IF(E269="","",IF(E269&lt;=Listes!$K$2,Barèmes!E269*VLOOKUP(Barèmes!D269,Listes!$J$3:$N$9,2,FALSE),IF(E269&gt;Listes!$N$2,Barèmes!E269*VLOOKUP(Barèmes!D269,Listes!$J$3:$N$9,5,FALSE),Barèmes!E269*VLOOKUP(Barèmes!D269,Listes!$J$3:$N$9,3,FALSE)+VLOOKUP(Barèmes!D269,Listes!$J$3:$N$9,4,FALSE))))</f>
        <v/>
      </c>
      <c r="J269" s="116"/>
      <c r="K269" s="116"/>
      <c r="L269" s="115" t="str">
        <f t="shared" si="19"/>
        <v/>
      </c>
      <c r="M269" s="118"/>
    </row>
    <row r="270" spans="1:13" ht="20.100000000000001" customHeight="1" x14ac:dyDescent="0.25">
      <c r="A270" s="77">
        <v>265</v>
      </c>
      <c r="B270" s="112"/>
      <c r="C270" s="111"/>
      <c r="D270" s="111"/>
      <c r="E270" s="112"/>
      <c r="F270" s="113" t="str">
        <f t="shared" si="16"/>
        <v/>
      </c>
      <c r="G270" s="114" t="str">
        <f t="shared" si="17"/>
        <v/>
      </c>
      <c r="H270" s="115" t="str">
        <f t="shared" si="18"/>
        <v/>
      </c>
      <c r="I270" s="116" t="str">
        <f>IF(E270="","",IF(E270&lt;=Listes!$K$2,Barèmes!E270*VLOOKUP(Barèmes!D270,Listes!$J$3:$N$9,2,FALSE),IF(E270&gt;Listes!$N$2,Barèmes!E270*VLOOKUP(Barèmes!D270,Listes!$J$3:$N$9,5,FALSE),Barèmes!E270*VLOOKUP(Barèmes!D270,Listes!$J$3:$N$9,3,FALSE)+VLOOKUP(Barèmes!D270,Listes!$J$3:$N$9,4,FALSE))))</f>
        <v/>
      </c>
      <c r="J270" s="116"/>
      <c r="K270" s="116"/>
      <c r="L270" s="115" t="str">
        <f t="shared" si="19"/>
        <v/>
      </c>
      <c r="M270" s="118"/>
    </row>
    <row r="271" spans="1:13" ht="20.100000000000001" customHeight="1" x14ac:dyDescent="0.25">
      <c r="A271" s="77">
        <v>266</v>
      </c>
      <c r="B271" s="112"/>
      <c r="C271" s="111"/>
      <c r="D271" s="111"/>
      <c r="E271" s="112"/>
      <c r="F271" s="113" t="str">
        <f t="shared" si="16"/>
        <v/>
      </c>
      <c r="G271" s="114" t="str">
        <f t="shared" si="17"/>
        <v/>
      </c>
      <c r="H271" s="115" t="str">
        <f t="shared" si="18"/>
        <v/>
      </c>
      <c r="I271" s="116" t="str">
        <f>IF(E271="","",IF(E271&lt;=Listes!$K$2,Barèmes!E271*VLOOKUP(Barèmes!D271,Listes!$J$3:$N$9,2,FALSE),IF(E271&gt;Listes!$N$2,Barèmes!E271*VLOOKUP(Barèmes!D271,Listes!$J$3:$N$9,5,FALSE),Barèmes!E271*VLOOKUP(Barèmes!D271,Listes!$J$3:$N$9,3,FALSE)+VLOOKUP(Barèmes!D271,Listes!$J$3:$N$9,4,FALSE))))</f>
        <v/>
      </c>
      <c r="J271" s="116"/>
      <c r="K271" s="116"/>
      <c r="L271" s="115" t="str">
        <f t="shared" si="19"/>
        <v/>
      </c>
      <c r="M271" s="118"/>
    </row>
    <row r="272" spans="1:13" ht="20.100000000000001" customHeight="1" x14ac:dyDescent="0.25">
      <c r="A272" s="77">
        <v>267</v>
      </c>
      <c r="B272" s="112"/>
      <c r="C272" s="111"/>
      <c r="D272" s="111"/>
      <c r="E272" s="112"/>
      <c r="F272" s="113" t="str">
        <f t="shared" si="16"/>
        <v/>
      </c>
      <c r="G272" s="114" t="str">
        <f t="shared" si="17"/>
        <v/>
      </c>
      <c r="H272" s="115" t="str">
        <f t="shared" si="18"/>
        <v/>
      </c>
      <c r="I272" s="116" t="str">
        <f>IF(E272="","",IF(E272&lt;=Listes!$K$2,Barèmes!E272*VLOOKUP(Barèmes!D272,Listes!$J$3:$N$9,2,FALSE),IF(E272&gt;Listes!$N$2,Barèmes!E272*VLOOKUP(Barèmes!D272,Listes!$J$3:$N$9,5,FALSE),Barèmes!E272*VLOOKUP(Barèmes!D272,Listes!$J$3:$N$9,3,FALSE)+VLOOKUP(Barèmes!D272,Listes!$J$3:$N$9,4,FALSE))))</f>
        <v/>
      </c>
      <c r="J272" s="116"/>
      <c r="K272" s="116"/>
      <c r="L272" s="115" t="str">
        <f t="shared" si="19"/>
        <v/>
      </c>
      <c r="M272" s="118"/>
    </row>
    <row r="273" spans="1:13" ht="20.100000000000001" customHeight="1" x14ac:dyDescent="0.25">
      <c r="A273" s="77">
        <v>268</v>
      </c>
      <c r="B273" s="112"/>
      <c r="C273" s="111"/>
      <c r="D273" s="111"/>
      <c r="E273" s="112"/>
      <c r="F273" s="113" t="str">
        <f t="shared" si="16"/>
        <v/>
      </c>
      <c r="G273" s="114" t="str">
        <f t="shared" si="17"/>
        <v/>
      </c>
      <c r="H273" s="115" t="str">
        <f t="shared" si="18"/>
        <v/>
      </c>
      <c r="I273" s="116" t="str">
        <f>IF(E273="","",IF(E273&lt;=Listes!$K$2,Barèmes!E273*VLOOKUP(Barèmes!D273,Listes!$J$3:$N$9,2,FALSE),IF(E273&gt;Listes!$N$2,Barèmes!E273*VLOOKUP(Barèmes!D273,Listes!$J$3:$N$9,5,FALSE),Barèmes!E273*VLOOKUP(Barèmes!D273,Listes!$J$3:$N$9,3,FALSE)+VLOOKUP(Barèmes!D273,Listes!$J$3:$N$9,4,FALSE))))</f>
        <v/>
      </c>
      <c r="J273" s="116"/>
      <c r="K273" s="116"/>
      <c r="L273" s="115" t="str">
        <f t="shared" si="19"/>
        <v/>
      </c>
      <c r="M273" s="118"/>
    </row>
    <row r="274" spans="1:13" ht="20.100000000000001" customHeight="1" x14ac:dyDescent="0.25">
      <c r="A274" s="77">
        <v>269</v>
      </c>
      <c r="B274" s="112"/>
      <c r="C274" s="111"/>
      <c r="D274" s="111"/>
      <c r="E274" s="112"/>
      <c r="F274" s="113" t="str">
        <f t="shared" si="16"/>
        <v/>
      </c>
      <c r="G274" s="114" t="str">
        <f t="shared" si="17"/>
        <v/>
      </c>
      <c r="H274" s="115" t="str">
        <f t="shared" si="18"/>
        <v/>
      </c>
      <c r="I274" s="116" t="str">
        <f>IF(E274="","",IF(E274&lt;=Listes!$K$2,Barèmes!E274*VLOOKUP(Barèmes!D274,Listes!$J$3:$N$9,2,FALSE),IF(E274&gt;Listes!$N$2,Barèmes!E274*VLOOKUP(Barèmes!D274,Listes!$J$3:$N$9,5,FALSE),Barèmes!E274*VLOOKUP(Barèmes!D274,Listes!$J$3:$N$9,3,FALSE)+VLOOKUP(Barèmes!D274,Listes!$J$3:$N$9,4,FALSE))))</f>
        <v/>
      </c>
      <c r="J274" s="116"/>
      <c r="K274" s="116"/>
      <c r="L274" s="115" t="str">
        <f t="shared" si="19"/>
        <v/>
      </c>
      <c r="M274" s="118"/>
    </row>
    <row r="275" spans="1:13" ht="20.100000000000001" customHeight="1" x14ac:dyDescent="0.25">
      <c r="A275" s="77">
        <v>270</v>
      </c>
      <c r="B275" s="112"/>
      <c r="C275" s="111"/>
      <c r="D275" s="111"/>
      <c r="E275" s="112"/>
      <c r="F275" s="113" t="str">
        <f t="shared" si="16"/>
        <v/>
      </c>
      <c r="G275" s="114" t="str">
        <f t="shared" si="17"/>
        <v/>
      </c>
      <c r="H275" s="115" t="str">
        <f t="shared" si="18"/>
        <v/>
      </c>
      <c r="I275" s="116" t="str">
        <f>IF(E275="","",IF(E275&lt;=Listes!$K$2,Barèmes!E275*VLOOKUP(Barèmes!D275,Listes!$J$3:$N$9,2,FALSE),IF(E275&gt;Listes!$N$2,Barèmes!E275*VLOOKUP(Barèmes!D275,Listes!$J$3:$N$9,5,FALSE),Barèmes!E275*VLOOKUP(Barèmes!D275,Listes!$J$3:$N$9,3,FALSE)+VLOOKUP(Barèmes!D275,Listes!$J$3:$N$9,4,FALSE))))</f>
        <v/>
      </c>
      <c r="J275" s="116"/>
      <c r="K275" s="116"/>
      <c r="L275" s="115" t="str">
        <f t="shared" si="19"/>
        <v/>
      </c>
      <c r="M275" s="118"/>
    </row>
    <row r="276" spans="1:13" ht="20.100000000000001" customHeight="1" x14ac:dyDescent="0.25">
      <c r="A276" s="77">
        <v>271</v>
      </c>
      <c r="B276" s="112"/>
      <c r="C276" s="111"/>
      <c r="D276" s="111"/>
      <c r="E276" s="112"/>
      <c r="F276" s="113" t="str">
        <f t="shared" si="16"/>
        <v/>
      </c>
      <c r="G276" s="114" t="str">
        <f t="shared" si="17"/>
        <v/>
      </c>
      <c r="H276" s="115" t="str">
        <f t="shared" si="18"/>
        <v/>
      </c>
      <c r="I276" s="116" t="str">
        <f>IF(E276="","",IF(E276&lt;=Listes!$K$2,Barèmes!E276*VLOOKUP(Barèmes!D276,Listes!$J$3:$N$9,2,FALSE),IF(E276&gt;Listes!$N$2,Barèmes!E276*VLOOKUP(Barèmes!D276,Listes!$J$3:$N$9,5,FALSE),Barèmes!E276*VLOOKUP(Barèmes!D276,Listes!$J$3:$N$9,3,FALSE)+VLOOKUP(Barèmes!D276,Listes!$J$3:$N$9,4,FALSE))))</f>
        <v/>
      </c>
      <c r="J276" s="116"/>
      <c r="K276" s="116"/>
      <c r="L276" s="115" t="str">
        <f t="shared" si="19"/>
        <v/>
      </c>
      <c r="M276" s="118"/>
    </row>
    <row r="277" spans="1:13" ht="20.100000000000001" customHeight="1" x14ac:dyDescent="0.25">
      <c r="A277" s="77">
        <v>272</v>
      </c>
      <c r="B277" s="112"/>
      <c r="C277" s="111"/>
      <c r="D277" s="111"/>
      <c r="E277" s="112"/>
      <c r="F277" s="113" t="str">
        <f t="shared" si="16"/>
        <v/>
      </c>
      <c r="G277" s="114" t="str">
        <f t="shared" si="17"/>
        <v/>
      </c>
      <c r="H277" s="115" t="str">
        <f t="shared" si="18"/>
        <v/>
      </c>
      <c r="I277" s="116" t="str">
        <f>IF(E277="","",IF(E277&lt;=Listes!$K$2,Barèmes!E277*VLOOKUP(Barèmes!D277,Listes!$J$3:$N$9,2,FALSE),IF(E277&gt;Listes!$N$2,Barèmes!E277*VLOOKUP(Barèmes!D277,Listes!$J$3:$N$9,5,FALSE),Barèmes!E277*VLOOKUP(Barèmes!D277,Listes!$J$3:$N$9,3,FALSE)+VLOOKUP(Barèmes!D277,Listes!$J$3:$N$9,4,FALSE))))</f>
        <v/>
      </c>
      <c r="J277" s="116"/>
      <c r="K277" s="116"/>
      <c r="L277" s="115" t="str">
        <f t="shared" si="19"/>
        <v/>
      </c>
      <c r="M277" s="118"/>
    </row>
    <row r="278" spans="1:13" ht="20.100000000000001" customHeight="1" x14ac:dyDescent="0.25">
      <c r="A278" s="77">
        <v>273</v>
      </c>
      <c r="B278" s="112"/>
      <c r="C278" s="111"/>
      <c r="D278" s="111"/>
      <c r="E278" s="112"/>
      <c r="F278" s="113" t="str">
        <f t="shared" si="16"/>
        <v/>
      </c>
      <c r="G278" s="114" t="str">
        <f t="shared" si="17"/>
        <v/>
      </c>
      <c r="H278" s="115" t="str">
        <f t="shared" si="18"/>
        <v/>
      </c>
      <c r="I278" s="116" t="str">
        <f>IF(E278="","",IF(E278&lt;=Listes!$K$2,Barèmes!E278*VLOOKUP(Barèmes!D278,Listes!$J$3:$N$9,2,FALSE),IF(E278&gt;Listes!$N$2,Barèmes!E278*VLOOKUP(Barèmes!D278,Listes!$J$3:$N$9,5,FALSE),Barèmes!E278*VLOOKUP(Barèmes!D278,Listes!$J$3:$N$9,3,FALSE)+VLOOKUP(Barèmes!D278,Listes!$J$3:$N$9,4,FALSE))))</f>
        <v/>
      </c>
      <c r="J278" s="116"/>
      <c r="K278" s="116"/>
      <c r="L278" s="115" t="str">
        <f t="shared" si="19"/>
        <v/>
      </c>
      <c r="M278" s="118"/>
    </row>
    <row r="279" spans="1:13" ht="20.100000000000001" customHeight="1" x14ac:dyDescent="0.25">
      <c r="A279" s="77">
        <v>274</v>
      </c>
      <c r="B279" s="112"/>
      <c r="C279" s="111"/>
      <c r="D279" s="111"/>
      <c r="E279" s="112"/>
      <c r="F279" s="113" t="str">
        <f t="shared" si="16"/>
        <v/>
      </c>
      <c r="G279" s="114" t="str">
        <f t="shared" si="17"/>
        <v/>
      </c>
      <c r="H279" s="115" t="str">
        <f t="shared" si="18"/>
        <v/>
      </c>
      <c r="I279" s="116" t="str">
        <f>IF(E279="","",IF(E279&lt;=Listes!$K$2,Barèmes!E279*VLOOKUP(Barèmes!D279,Listes!$J$3:$N$9,2,FALSE),IF(E279&gt;Listes!$N$2,Barèmes!E279*VLOOKUP(Barèmes!D279,Listes!$J$3:$N$9,5,FALSE),Barèmes!E279*VLOOKUP(Barèmes!D279,Listes!$J$3:$N$9,3,FALSE)+VLOOKUP(Barèmes!D279,Listes!$J$3:$N$9,4,FALSE))))</f>
        <v/>
      </c>
      <c r="J279" s="116"/>
      <c r="K279" s="116"/>
      <c r="L279" s="115" t="str">
        <f t="shared" si="19"/>
        <v/>
      </c>
      <c r="M279" s="118"/>
    </row>
    <row r="280" spans="1:13" ht="20.100000000000001" customHeight="1" x14ac:dyDescent="0.25">
      <c r="A280" s="77">
        <v>275</v>
      </c>
      <c r="B280" s="112"/>
      <c r="C280" s="111"/>
      <c r="D280" s="111"/>
      <c r="E280" s="112"/>
      <c r="F280" s="113" t="str">
        <f t="shared" si="16"/>
        <v/>
      </c>
      <c r="G280" s="114" t="str">
        <f t="shared" si="17"/>
        <v/>
      </c>
      <c r="H280" s="115" t="str">
        <f t="shared" si="18"/>
        <v/>
      </c>
      <c r="I280" s="116" t="str">
        <f>IF(E280="","",IF(E280&lt;=Listes!$K$2,Barèmes!E280*VLOOKUP(Barèmes!D280,Listes!$J$3:$N$9,2,FALSE),IF(E280&gt;Listes!$N$2,Barèmes!E280*VLOOKUP(Barèmes!D280,Listes!$J$3:$N$9,5,FALSE),Barèmes!E280*VLOOKUP(Barèmes!D280,Listes!$J$3:$N$9,3,FALSE)+VLOOKUP(Barèmes!D280,Listes!$J$3:$N$9,4,FALSE))))</f>
        <v/>
      </c>
      <c r="J280" s="116"/>
      <c r="K280" s="116"/>
      <c r="L280" s="115" t="str">
        <f t="shared" si="19"/>
        <v/>
      </c>
      <c r="M280" s="118"/>
    </row>
    <row r="281" spans="1:13" ht="20.100000000000001" customHeight="1" x14ac:dyDescent="0.25">
      <c r="A281" s="77">
        <v>276</v>
      </c>
      <c r="B281" s="112"/>
      <c r="C281" s="111"/>
      <c r="D281" s="111"/>
      <c r="E281" s="112"/>
      <c r="F281" s="113" t="str">
        <f t="shared" si="16"/>
        <v/>
      </c>
      <c r="G281" s="114" t="str">
        <f t="shared" si="17"/>
        <v/>
      </c>
      <c r="H281" s="115" t="str">
        <f t="shared" si="18"/>
        <v/>
      </c>
      <c r="I281" s="116" t="str">
        <f>IF(E281="","",IF(E281&lt;=Listes!$K$2,Barèmes!E281*VLOOKUP(Barèmes!D281,Listes!$J$3:$N$9,2,FALSE),IF(E281&gt;Listes!$N$2,Barèmes!E281*VLOOKUP(Barèmes!D281,Listes!$J$3:$N$9,5,FALSE),Barèmes!E281*VLOOKUP(Barèmes!D281,Listes!$J$3:$N$9,3,FALSE)+VLOOKUP(Barèmes!D281,Listes!$J$3:$N$9,4,FALSE))))</f>
        <v/>
      </c>
      <c r="J281" s="116"/>
      <c r="K281" s="116"/>
      <c r="L281" s="115" t="str">
        <f t="shared" si="19"/>
        <v/>
      </c>
      <c r="M281" s="118"/>
    </row>
    <row r="282" spans="1:13" ht="20.100000000000001" customHeight="1" x14ac:dyDescent="0.25">
      <c r="A282" s="77">
        <v>277</v>
      </c>
      <c r="B282" s="112"/>
      <c r="C282" s="111"/>
      <c r="D282" s="111"/>
      <c r="E282" s="112"/>
      <c r="F282" s="113" t="str">
        <f t="shared" si="16"/>
        <v/>
      </c>
      <c r="G282" s="114" t="str">
        <f t="shared" si="17"/>
        <v/>
      </c>
      <c r="H282" s="115" t="str">
        <f t="shared" si="18"/>
        <v/>
      </c>
      <c r="I282" s="116" t="str">
        <f>IF(E282="","",IF(E282&lt;=Listes!$K$2,Barèmes!E282*VLOOKUP(Barèmes!D282,Listes!$J$3:$N$9,2,FALSE),IF(E282&gt;Listes!$N$2,Barèmes!E282*VLOOKUP(Barèmes!D282,Listes!$J$3:$N$9,5,FALSE),Barèmes!E282*VLOOKUP(Barèmes!D282,Listes!$J$3:$N$9,3,FALSE)+VLOOKUP(Barèmes!D282,Listes!$J$3:$N$9,4,FALSE))))</f>
        <v/>
      </c>
      <c r="J282" s="116"/>
      <c r="K282" s="116"/>
      <c r="L282" s="115" t="str">
        <f t="shared" si="19"/>
        <v/>
      </c>
      <c r="M282" s="118"/>
    </row>
    <row r="283" spans="1:13" ht="20.100000000000001" customHeight="1" x14ac:dyDescent="0.25">
      <c r="A283" s="77">
        <v>278</v>
      </c>
      <c r="B283" s="112"/>
      <c r="C283" s="111"/>
      <c r="D283" s="111"/>
      <c r="E283" s="112"/>
      <c r="F283" s="113" t="str">
        <f t="shared" si="16"/>
        <v/>
      </c>
      <c r="G283" s="114" t="str">
        <f t="shared" si="17"/>
        <v/>
      </c>
      <c r="H283" s="115" t="str">
        <f t="shared" si="18"/>
        <v/>
      </c>
      <c r="I283" s="116" t="str">
        <f>IF(E283="","",IF(E283&lt;=Listes!$K$2,Barèmes!E283*VLOOKUP(Barèmes!D283,Listes!$J$3:$N$9,2,FALSE),IF(E283&gt;Listes!$N$2,Barèmes!E283*VLOOKUP(Barèmes!D283,Listes!$J$3:$N$9,5,FALSE),Barèmes!E283*VLOOKUP(Barèmes!D283,Listes!$J$3:$N$9,3,FALSE)+VLOOKUP(Barèmes!D283,Listes!$J$3:$N$9,4,FALSE))))</f>
        <v/>
      </c>
      <c r="J283" s="116"/>
      <c r="K283" s="116"/>
      <c r="L283" s="115" t="str">
        <f t="shared" si="19"/>
        <v/>
      </c>
      <c r="M283" s="118"/>
    </row>
    <row r="284" spans="1:13" ht="20.100000000000001" customHeight="1" x14ac:dyDescent="0.25">
      <c r="A284" s="77">
        <v>279</v>
      </c>
      <c r="B284" s="112"/>
      <c r="C284" s="111"/>
      <c r="D284" s="111"/>
      <c r="E284" s="112"/>
      <c r="F284" s="113" t="str">
        <f t="shared" si="16"/>
        <v/>
      </c>
      <c r="G284" s="114" t="str">
        <f t="shared" si="17"/>
        <v/>
      </c>
      <c r="H284" s="115" t="str">
        <f t="shared" si="18"/>
        <v/>
      </c>
      <c r="I284" s="116" t="str">
        <f>IF(E284="","",IF(E284&lt;=Listes!$K$2,Barèmes!E284*VLOOKUP(Barèmes!D284,Listes!$J$3:$N$9,2,FALSE),IF(E284&gt;Listes!$N$2,Barèmes!E284*VLOOKUP(Barèmes!D284,Listes!$J$3:$N$9,5,FALSE),Barèmes!E284*VLOOKUP(Barèmes!D284,Listes!$J$3:$N$9,3,FALSE)+VLOOKUP(Barèmes!D284,Listes!$J$3:$N$9,4,FALSE))))</f>
        <v/>
      </c>
      <c r="J284" s="116"/>
      <c r="K284" s="116"/>
      <c r="L284" s="115" t="str">
        <f t="shared" si="19"/>
        <v/>
      </c>
      <c r="M284" s="118"/>
    </row>
    <row r="285" spans="1:13" ht="20.100000000000001" customHeight="1" x14ac:dyDescent="0.25">
      <c r="A285" s="77">
        <v>280</v>
      </c>
      <c r="B285" s="112"/>
      <c r="C285" s="111"/>
      <c r="D285" s="111"/>
      <c r="E285" s="112"/>
      <c r="F285" s="113" t="str">
        <f t="shared" si="16"/>
        <v/>
      </c>
      <c r="G285" s="114" t="str">
        <f t="shared" si="17"/>
        <v/>
      </c>
      <c r="H285" s="115" t="str">
        <f t="shared" si="18"/>
        <v/>
      </c>
      <c r="I285" s="116" t="str">
        <f>IF(E285="","",IF(E285&lt;=Listes!$K$2,Barèmes!E285*VLOOKUP(Barèmes!D285,Listes!$J$3:$N$9,2,FALSE),IF(E285&gt;Listes!$N$2,Barèmes!E285*VLOOKUP(Barèmes!D285,Listes!$J$3:$N$9,5,FALSE),Barèmes!E285*VLOOKUP(Barèmes!D285,Listes!$J$3:$N$9,3,FALSE)+VLOOKUP(Barèmes!D285,Listes!$J$3:$N$9,4,FALSE))))</f>
        <v/>
      </c>
      <c r="J285" s="116"/>
      <c r="K285" s="116"/>
      <c r="L285" s="115" t="str">
        <f t="shared" si="19"/>
        <v/>
      </c>
      <c r="M285" s="118"/>
    </row>
    <row r="286" spans="1:13" ht="20.100000000000001" customHeight="1" x14ac:dyDescent="0.25">
      <c r="A286" s="77">
        <v>281</v>
      </c>
      <c r="B286" s="112"/>
      <c r="C286" s="111"/>
      <c r="D286" s="111"/>
      <c r="E286" s="112"/>
      <c r="F286" s="113" t="str">
        <f t="shared" si="16"/>
        <v/>
      </c>
      <c r="G286" s="114" t="str">
        <f t="shared" si="17"/>
        <v/>
      </c>
      <c r="H286" s="115" t="str">
        <f t="shared" si="18"/>
        <v/>
      </c>
      <c r="I286" s="116" t="str">
        <f>IF(E286="","",IF(E286&lt;=Listes!$K$2,Barèmes!E286*VLOOKUP(Barèmes!D286,Listes!$J$3:$N$9,2,FALSE),IF(E286&gt;Listes!$N$2,Barèmes!E286*VLOOKUP(Barèmes!D286,Listes!$J$3:$N$9,5,FALSE),Barèmes!E286*VLOOKUP(Barèmes!D286,Listes!$J$3:$N$9,3,FALSE)+VLOOKUP(Barèmes!D286,Listes!$J$3:$N$9,4,FALSE))))</f>
        <v/>
      </c>
      <c r="J286" s="116"/>
      <c r="K286" s="116"/>
      <c r="L286" s="115" t="str">
        <f t="shared" si="19"/>
        <v/>
      </c>
      <c r="M286" s="118"/>
    </row>
    <row r="287" spans="1:13" ht="20.100000000000001" customHeight="1" x14ac:dyDescent="0.25">
      <c r="A287" s="77">
        <v>282</v>
      </c>
      <c r="B287" s="112"/>
      <c r="C287" s="111"/>
      <c r="D287" s="111"/>
      <c r="E287" s="112"/>
      <c r="F287" s="113" t="str">
        <f t="shared" si="16"/>
        <v/>
      </c>
      <c r="G287" s="114" t="str">
        <f t="shared" si="17"/>
        <v/>
      </c>
      <c r="H287" s="115" t="str">
        <f t="shared" si="18"/>
        <v/>
      </c>
      <c r="I287" s="116" t="str">
        <f>IF(E287="","",IF(E287&lt;=Listes!$K$2,Barèmes!E287*VLOOKUP(Barèmes!D287,Listes!$J$3:$N$9,2,FALSE),IF(E287&gt;Listes!$N$2,Barèmes!E287*VLOOKUP(Barèmes!D287,Listes!$J$3:$N$9,5,FALSE),Barèmes!E287*VLOOKUP(Barèmes!D287,Listes!$J$3:$N$9,3,FALSE)+VLOOKUP(Barèmes!D287,Listes!$J$3:$N$9,4,FALSE))))</f>
        <v/>
      </c>
      <c r="J287" s="116"/>
      <c r="K287" s="116"/>
      <c r="L287" s="115" t="str">
        <f t="shared" si="19"/>
        <v/>
      </c>
      <c r="M287" s="118"/>
    </row>
    <row r="288" spans="1:13" ht="20.100000000000001" customHeight="1" x14ac:dyDescent="0.25">
      <c r="A288" s="77">
        <v>283</v>
      </c>
      <c r="B288" s="112"/>
      <c r="C288" s="111"/>
      <c r="D288" s="111"/>
      <c r="E288" s="112"/>
      <c r="F288" s="113" t="str">
        <f t="shared" si="16"/>
        <v/>
      </c>
      <c r="G288" s="114" t="str">
        <f t="shared" si="17"/>
        <v/>
      </c>
      <c r="H288" s="115" t="str">
        <f t="shared" si="18"/>
        <v/>
      </c>
      <c r="I288" s="116" t="str">
        <f>IF(E288="","",IF(E288&lt;=Listes!$K$2,Barèmes!E288*VLOOKUP(Barèmes!D288,Listes!$J$3:$N$9,2,FALSE),IF(E288&gt;Listes!$N$2,Barèmes!E288*VLOOKUP(Barèmes!D288,Listes!$J$3:$N$9,5,FALSE),Barèmes!E288*VLOOKUP(Barèmes!D288,Listes!$J$3:$N$9,3,FALSE)+VLOOKUP(Barèmes!D288,Listes!$J$3:$N$9,4,FALSE))))</f>
        <v/>
      </c>
      <c r="J288" s="116"/>
      <c r="K288" s="116"/>
      <c r="L288" s="115" t="str">
        <f t="shared" si="19"/>
        <v/>
      </c>
      <c r="M288" s="118"/>
    </row>
    <row r="289" spans="1:13" ht="20.100000000000001" customHeight="1" x14ac:dyDescent="0.25">
      <c r="A289" s="77">
        <v>284</v>
      </c>
      <c r="B289" s="112"/>
      <c r="C289" s="111"/>
      <c r="D289" s="111"/>
      <c r="E289" s="112"/>
      <c r="F289" s="113" t="str">
        <f t="shared" si="16"/>
        <v/>
      </c>
      <c r="G289" s="114" t="str">
        <f t="shared" si="17"/>
        <v/>
      </c>
      <c r="H289" s="115" t="str">
        <f t="shared" si="18"/>
        <v/>
      </c>
      <c r="I289" s="116" t="str">
        <f>IF(E289="","",IF(E289&lt;=Listes!$K$2,Barèmes!E289*VLOOKUP(Barèmes!D289,Listes!$J$3:$N$9,2,FALSE),IF(E289&gt;Listes!$N$2,Barèmes!E289*VLOOKUP(Barèmes!D289,Listes!$J$3:$N$9,5,FALSE),Barèmes!E289*VLOOKUP(Barèmes!D289,Listes!$J$3:$N$9,3,FALSE)+VLOOKUP(Barèmes!D289,Listes!$J$3:$N$9,4,FALSE))))</f>
        <v/>
      </c>
      <c r="J289" s="116"/>
      <c r="K289" s="116"/>
      <c r="L289" s="115" t="str">
        <f t="shared" si="19"/>
        <v/>
      </c>
      <c r="M289" s="118"/>
    </row>
    <row r="290" spans="1:13" ht="20.100000000000001" customHeight="1" x14ac:dyDescent="0.25">
      <c r="A290" s="77">
        <v>285</v>
      </c>
      <c r="B290" s="112"/>
      <c r="C290" s="111"/>
      <c r="D290" s="111"/>
      <c r="E290" s="112"/>
      <c r="F290" s="113" t="str">
        <f t="shared" si="16"/>
        <v/>
      </c>
      <c r="G290" s="114" t="str">
        <f t="shared" si="17"/>
        <v/>
      </c>
      <c r="H290" s="115" t="str">
        <f t="shared" si="18"/>
        <v/>
      </c>
      <c r="I290" s="116" t="str">
        <f>IF(E290="","",IF(E290&lt;=Listes!$K$2,Barèmes!E290*VLOOKUP(Barèmes!D290,Listes!$J$3:$N$9,2,FALSE),IF(E290&gt;Listes!$N$2,Barèmes!E290*VLOOKUP(Barèmes!D290,Listes!$J$3:$N$9,5,FALSE),Barèmes!E290*VLOOKUP(Barèmes!D290,Listes!$J$3:$N$9,3,FALSE)+VLOOKUP(Barèmes!D290,Listes!$J$3:$N$9,4,FALSE))))</f>
        <v/>
      </c>
      <c r="J290" s="116"/>
      <c r="K290" s="116"/>
      <c r="L290" s="115" t="str">
        <f t="shared" si="19"/>
        <v/>
      </c>
      <c r="M290" s="118"/>
    </row>
    <row r="291" spans="1:13" ht="20.100000000000001" customHeight="1" x14ac:dyDescent="0.25">
      <c r="A291" s="77">
        <v>286</v>
      </c>
      <c r="B291" s="112"/>
      <c r="C291" s="111"/>
      <c r="D291" s="111"/>
      <c r="E291" s="112"/>
      <c r="F291" s="113" t="str">
        <f t="shared" si="16"/>
        <v/>
      </c>
      <c r="G291" s="114" t="str">
        <f t="shared" si="17"/>
        <v/>
      </c>
      <c r="H291" s="115" t="str">
        <f t="shared" si="18"/>
        <v/>
      </c>
      <c r="I291" s="116" t="str">
        <f>IF(E291="","",IF(E291&lt;=Listes!$K$2,Barèmes!E291*VLOOKUP(Barèmes!D291,Listes!$J$3:$N$9,2,FALSE),IF(E291&gt;Listes!$N$2,Barèmes!E291*VLOOKUP(Barèmes!D291,Listes!$J$3:$N$9,5,FALSE),Barèmes!E291*VLOOKUP(Barèmes!D291,Listes!$J$3:$N$9,3,FALSE)+VLOOKUP(Barèmes!D291,Listes!$J$3:$N$9,4,FALSE))))</f>
        <v/>
      </c>
      <c r="J291" s="116"/>
      <c r="K291" s="116"/>
      <c r="L291" s="115" t="str">
        <f t="shared" si="19"/>
        <v/>
      </c>
      <c r="M291" s="118"/>
    </row>
    <row r="292" spans="1:13" ht="20.100000000000001" customHeight="1" x14ac:dyDescent="0.25">
      <c r="A292" s="77">
        <v>287</v>
      </c>
      <c r="B292" s="112"/>
      <c r="C292" s="111"/>
      <c r="D292" s="111"/>
      <c r="E292" s="112"/>
      <c r="F292" s="113" t="str">
        <f t="shared" si="16"/>
        <v/>
      </c>
      <c r="G292" s="114" t="str">
        <f t="shared" si="17"/>
        <v/>
      </c>
      <c r="H292" s="115" t="str">
        <f t="shared" si="18"/>
        <v/>
      </c>
      <c r="I292" s="116" t="str">
        <f>IF(E292="","",IF(E292&lt;=Listes!$K$2,Barèmes!E292*VLOOKUP(Barèmes!D292,Listes!$J$3:$N$9,2,FALSE),IF(E292&gt;Listes!$N$2,Barèmes!E292*VLOOKUP(Barèmes!D292,Listes!$J$3:$N$9,5,FALSE),Barèmes!E292*VLOOKUP(Barèmes!D292,Listes!$J$3:$N$9,3,FALSE)+VLOOKUP(Barèmes!D292,Listes!$J$3:$N$9,4,FALSE))))</f>
        <v/>
      </c>
      <c r="J292" s="116"/>
      <c r="K292" s="116"/>
      <c r="L292" s="115" t="str">
        <f t="shared" si="19"/>
        <v/>
      </c>
      <c r="M292" s="118"/>
    </row>
    <row r="293" spans="1:13" ht="20.100000000000001" customHeight="1" x14ac:dyDescent="0.25">
      <c r="A293" s="77">
        <v>288</v>
      </c>
      <c r="B293" s="112"/>
      <c r="C293" s="111"/>
      <c r="D293" s="111"/>
      <c r="E293" s="112"/>
      <c r="F293" s="113" t="str">
        <f t="shared" si="16"/>
        <v/>
      </c>
      <c r="G293" s="114" t="str">
        <f t="shared" si="17"/>
        <v/>
      </c>
      <c r="H293" s="115" t="str">
        <f t="shared" si="18"/>
        <v/>
      </c>
      <c r="I293" s="116" t="str">
        <f>IF(E293="","",IF(E293&lt;=Listes!$K$2,Barèmes!E293*VLOOKUP(Barèmes!D293,Listes!$J$3:$N$9,2,FALSE),IF(E293&gt;Listes!$N$2,Barèmes!E293*VLOOKUP(Barèmes!D293,Listes!$J$3:$N$9,5,FALSE),Barèmes!E293*VLOOKUP(Barèmes!D293,Listes!$J$3:$N$9,3,FALSE)+VLOOKUP(Barèmes!D293,Listes!$J$3:$N$9,4,FALSE))))</f>
        <v/>
      </c>
      <c r="J293" s="116"/>
      <c r="K293" s="116"/>
      <c r="L293" s="115" t="str">
        <f t="shared" si="19"/>
        <v/>
      </c>
      <c r="M293" s="118"/>
    </row>
    <row r="294" spans="1:13" ht="20.100000000000001" customHeight="1" x14ac:dyDescent="0.25">
      <c r="A294" s="77">
        <v>289</v>
      </c>
      <c r="B294" s="112"/>
      <c r="C294" s="111"/>
      <c r="D294" s="111"/>
      <c r="E294" s="112"/>
      <c r="F294" s="113" t="str">
        <f t="shared" si="16"/>
        <v/>
      </c>
      <c r="G294" s="114" t="str">
        <f t="shared" si="17"/>
        <v/>
      </c>
      <c r="H294" s="115" t="str">
        <f t="shared" si="18"/>
        <v/>
      </c>
      <c r="I294" s="116" t="str">
        <f>IF(E294="","",IF(E294&lt;=Listes!$K$2,Barèmes!E294*VLOOKUP(Barèmes!D294,Listes!$J$3:$N$9,2,FALSE),IF(E294&gt;Listes!$N$2,Barèmes!E294*VLOOKUP(Barèmes!D294,Listes!$J$3:$N$9,5,FALSE),Barèmes!E294*VLOOKUP(Barèmes!D294,Listes!$J$3:$N$9,3,FALSE)+VLOOKUP(Barèmes!D294,Listes!$J$3:$N$9,4,FALSE))))</f>
        <v/>
      </c>
      <c r="J294" s="116"/>
      <c r="K294" s="116"/>
      <c r="L294" s="115" t="str">
        <f t="shared" si="19"/>
        <v/>
      </c>
      <c r="M294" s="118"/>
    </row>
    <row r="295" spans="1:13" ht="20.100000000000001" customHeight="1" x14ac:dyDescent="0.25">
      <c r="A295" s="77">
        <v>290</v>
      </c>
      <c r="B295" s="112"/>
      <c r="C295" s="111"/>
      <c r="D295" s="111"/>
      <c r="E295" s="112"/>
      <c r="F295" s="113" t="str">
        <f t="shared" si="16"/>
        <v/>
      </c>
      <c r="G295" s="114" t="str">
        <f t="shared" si="17"/>
        <v/>
      </c>
      <c r="H295" s="115" t="str">
        <f t="shared" si="18"/>
        <v/>
      </c>
      <c r="I295" s="116" t="str">
        <f>IF(E295="","",IF(E295&lt;=Listes!$K$2,Barèmes!E295*VLOOKUP(Barèmes!D295,Listes!$J$3:$N$9,2,FALSE),IF(E295&gt;Listes!$N$2,Barèmes!E295*VLOOKUP(Barèmes!D295,Listes!$J$3:$N$9,5,FALSE),Barèmes!E295*VLOOKUP(Barèmes!D295,Listes!$J$3:$N$9,3,FALSE)+VLOOKUP(Barèmes!D295,Listes!$J$3:$N$9,4,FALSE))))</f>
        <v/>
      </c>
      <c r="J295" s="116"/>
      <c r="K295" s="116"/>
      <c r="L295" s="115" t="str">
        <f t="shared" si="19"/>
        <v/>
      </c>
      <c r="M295" s="118"/>
    </row>
    <row r="296" spans="1:13" ht="20.100000000000001" customHeight="1" x14ac:dyDescent="0.25">
      <c r="A296" s="77">
        <v>291</v>
      </c>
      <c r="B296" s="112"/>
      <c r="C296" s="111"/>
      <c r="D296" s="111"/>
      <c r="E296" s="112"/>
      <c r="F296" s="113" t="str">
        <f t="shared" si="16"/>
        <v/>
      </c>
      <c r="G296" s="114" t="str">
        <f t="shared" si="17"/>
        <v/>
      </c>
      <c r="H296" s="115" t="str">
        <f t="shared" si="18"/>
        <v/>
      </c>
      <c r="I296" s="116" t="str">
        <f>IF(E296="","",IF(E296&lt;=Listes!$K$2,Barèmes!E296*VLOOKUP(Barèmes!D296,Listes!$J$3:$N$9,2,FALSE),IF(E296&gt;Listes!$N$2,Barèmes!E296*VLOOKUP(Barèmes!D296,Listes!$J$3:$N$9,5,FALSE),Barèmes!E296*VLOOKUP(Barèmes!D296,Listes!$J$3:$N$9,3,FALSE)+VLOOKUP(Barèmes!D296,Listes!$J$3:$N$9,4,FALSE))))</f>
        <v/>
      </c>
      <c r="J296" s="116"/>
      <c r="K296" s="116"/>
      <c r="L296" s="115" t="str">
        <f t="shared" si="19"/>
        <v/>
      </c>
      <c r="M296" s="118"/>
    </row>
    <row r="297" spans="1:13" ht="20.100000000000001" customHeight="1" x14ac:dyDescent="0.25">
      <c r="A297" s="77">
        <v>292</v>
      </c>
      <c r="B297" s="112"/>
      <c r="C297" s="111"/>
      <c r="D297" s="111"/>
      <c r="E297" s="112"/>
      <c r="F297" s="113" t="str">
        <f t="shared" si="16"/>
        <v/>
      </c>
      <c r="G297" s="114" t="str">
        <f t="shared" si="17"/>
        <v/>
      </c>
      <c r="H297" s="115" t="str">
        <f t="shared" si="18"/>
        <v/>
      </c>
      <c r="I297" s="116" t="str">
        <f>IF(E297="","",IF(E297&lt;=Listes!$K$2,Barèmes!E297*VLOOKUP(Barèmes!D297,Listes!$J$3:$N$9,2,FALSE),IF(E297&gt;Listes!$N$2,Barèmes!E297*VLOOKUP(Barèmes!D297,Listes!$J$3:$N$9,5,FALSE),Barèmes!E297*VLOOKUP(Barèmes!D297,Listes!$J$3:$N$9,3,FALSE)+VLOOKUP(Barèmes!D297,Listes!$J$3:$N$9,4,FALSE))))</f>
        <v/>
      </c>
      <c r="J297" s="116"/>
      <c r="K297" s="116"/>
      <c r="L297" s="115" t="str">
        <f t="shared" si="19"/>
        <v/>
      </c>
      <c r="M297" s="118"/>
    </row>
    <row r="298" spans="1:13" ht="20.100000000000001" customHeight="1" x14ac:dyDescent="0.25">
      <c r="A298" s="77">
        <v>293</v>
      </c>
      <c r="B298" s="112"/>
      <c r="C298" s="111"/>
      <c r="D298" s="111"/>
      <c r="E298" s="112"/>
      <c r="F298" s="113" t="str">
        <f t="shared" si="16"/>
        <v/>
      </c>
      <c r="G298" s="114" t="str">
        <f t="shared" si="17"/>
        <v/>
      </c>
      <c r="H298" s="115" t="str">
        <f t="shared" si="18"/>
        <v/>
      </c>
      <c r="I298" s="116" t="str">
        <f>IF(E298="","",IF(E298&lt;=Listes!$K$2,Barèmes!E298*VLOOKUP(Barèmes!D298,Listes!$J$3:$N$9,2,FALSE),IF(E298&gt;Listes!$N$2,Barèmes!E298*VLOOKUP(Barèmes!D298,Listes!$J$3:$N$9,5,FALSE),Barèmes!E298*VLOOKUP(Barèmes!D298,Listes!$J$3:$N$9,3,FALSE)+VLOOKUP(Barèmes!D298,Listes!$J$3:$N$9,4,FALSE))))</f>
        <v/>
      </c>
      <c r="J298" s="116"/>
      <c r="K298" s="116"/>
      <c r="L298" s="115" t="str">
        <f t="shared" si="19"/>
        <v/>
      </c>
      <c r="M298" s="118"/>
    </row>
    <row r="299" spans="1:13" ht="20.100000000000001" customHeight="1" x14ac:dyDescent="0.25">
      <c r="A299" s="77">
        <v>294</v>
      </c>
      <c r="B299" s="112"/>
      <c r="C299" s="111"/>
      <c r="D299" s="111"/>
      <c r="E299" s="112"/>
      <c r="F299" s="113" t="str">
        <f t="shared" si="16"/>
        <v/>
      </c>
      <c r="G299" s="114" t="str">
        <f t="shared" si="17"/>
        <v/>
      </c>
      <c r="H299" s="115" t="str">
        <f t="shared" si="18"/>
        <v/>
      </c>
      <c r="I299" s="116" t="str">
        <f>IF(E299="","",IF(E299&lt;=Listes!$K$2,Barèmes!E299*VLOOKUP(Barèmes!D299,Listes!$J$3:$N$9,2,FALSE),IF(E299&gt;Listes!$N$2,Barèmes!E299*VLOOKUP(Barèmes!D299,Listes!$J$3:$N$9,5,FALSE),Barèmes!E299*VLOOKUP(Barèmes!D299,Listes!$J$3:$N$9,3,FALSE)+VLOOKUP(Barèmes!D299,Listes!$J$3:$N$9,4,FALSE))))</f>
        <v/>
      </c>
      <c r="J299" s="116"/>
      <c r="K299" s="116"/>
      <c r="L299" s="115" t="str">
        <f t="shared" si="19"/>
        <v/>
      </c>
      <c r="M299" s="118"/>
    </row>
    <row r="300" spans="1:13" ht="20.100000000000001" customHeight="1" x14ac:dyDescent="0.25">
      <c r="A300" s="77">
        <v>295</v>
      </c>
      <c r="B300" s="112"/>
      <c r="C300" s="111"/>
      <c r="D300" s="111"/>
      <c r="E300" s="112"/>
      <c r="F300" s="113" t="str">
        <f t="shared" si="16"/>
        <v/>
      </c>
      <c r="G300" s="114" t="str">
        <f t="shared" si="17"/>
        <v/>
      </c>
      <c r="H300" s="115" t="str">
        <f t="shared" si="18"/>
        <v/>
      </c>
      <c r="I300" s="116" t="str">
        <f>IF(E300="","",IF(E300&lt;=Listes!$K$2,Barèmes!E300*VLOOKUP(Barèmes!D300,Listes!$J$3:$N$9,2,FALSE),IF(E300&gt;Listes!$N$2,Barèmes!E300*VLOOKUP(Barèmes!D300,Listes!$J$3:$N$9,5,FALSE),Barèmes!E300*VLOOKUP(Barèmes!D300,Listes!$J$3:$N$9,3,FALSE)+VLOOKUP(Barèmes!D300,Listes!$J$3:$N$9,4,FALSE))))</f>
        <v/>
      </c>
      <c r="J300" s="116"/>
      <c r="K300" s="116"/>
      <c r="L300" s="115" t="str">
        <f t="shared" si="19"/>
        <v/>
      </c>
      <c r="M300" s="118"/>
    </row>
    <row r="301" spans="1:13" ht="20.100000000000001" customHeight="1" x14ac:dyDescent="0.25">
      <c r="A301" s="77">
        <v>296</v>
      </c>
      <c r="B301" s="112"/>
      <c r="C301" s="111"/>
      <c r="D301" s="111"/>
      <c r="E301" s="112"/>
      <c r="F301" s="113" t="str">
        <f t="shared" si="16"/>
        <v/>
      </c>
      <c r="G301" s="114" t="str">
        <f t="shared" si="17"/>
        <v/>
      </c>
      <c r="H301" s="115" t="str">
        <f t="shared" si="18"/>
        <v/>
      </c>
      <c r="I301" s="116" t="str">
        <f>IF(E301="","",IF(E301&lt;=Listes!$K$2,Barèmes!E301*VLOOKUP(Barèmes!D301,Listes!$J$3:$N$9,2,FALSE),IF(E301&gt;Listes!$N$2,Barèmes!E301*VLOOKUP(Barèmes!D301,Listes!$J$3:$N$9,5,FALSE),Barèmes!E301*VLOOKUP(Barèmes!D301,Listes!$J$3:$N$9,3,FALSE)+VLOOKUP(Barèmes!D301,Listes!$J$3:$N$9,4,FALSE))))</f>
        <v/>
      </c>
      <c r="J301" s="116"/>
      <c r="K301" s="116"/>
      <c r="L301" s="115" t="str">
        <f t="shared" si="19"/>
        <v/>
      </c>
      <c r="M301" s="118"/>
    </row>
    <row r="302" spans="1:13" ht="20.100000000000001" customHeight="1" x14ac:dyDescent="0.25">
      <c r="A302" s="77">
        <v>297</v>
      </c>
      <c r="B302" s="112"/>
      <c r="C302" s="111"/>
      <c r="D302" s="111"/>
      <c r="E302" s="112"/>
      <c r="F302" s="113" t="str">
        <f t="shared" si="16"/>
        <v/>
      </c>
      <c r="G302" s="114" t="str">
        <f t="shared" si="17"/>
        <v/>
      </c>
      <c r="H302" s="115" t="str">
        <f t="shared" si="18"/>
        <v/>
      </c>
      <c r="I302" s="116" t="str">
        <f>IF(E302="","",IF(E302&lt;=Listes!$K$2,Barèmes!E302*VLOOKUP(Barèmes!D302,Listes!$J$3:$N$9,2,FALSE),IF(E302&gt;Listes!$N$2,Barèmes!E302*VLOOKUP(Barèmes!D302,Listes!$J$3:$N$9,5,FALSE),Barèmes!E302*VLOOKUP(Barèmes!D302,Listes!$J$3:$N$9,3,FALSE)+VLOOKUP(Barèmes!D302,Listes!$J$3:$N$9,4,FALSE))))</f>
        <v/>
      </c>
      <c r="J302" s="116"/>
      <c r="K302" s="116"/>
      <c r="L302" s="115" t="str">
        <f t="shared" si="19"/>
        <v/>
      </c>
      <c r="M302" s="118"/>
    </row>
    <row r="303" spans="1:13" ht="20.100000000000001" customHeight="1" x14ac:dyDescent="0.25">
      <c r="A303" s="77">
        <v>298</v>
      </c>
      <c r="B303" s="112"/>
      <c r="C303" s="111"/>
      <c r="D303" s="111"/>
      <c r="E303" s="112"/>
      <c r="F303" s="113" t="str">
        <f t="shared" si="16"/>
        <v/>
      </c>
      <c r="G303" s="114" t="str">
        <f t="shared" si="17"/>
        <v/>
      </c>
      <c r="H303" s="115" t="str">
        <f t="shared" si="18"/>
        <v/>
      </c>
      <c r="I303" s="116" t="str">
        <f>IF(E303="","",IF(E303&lt;=Listes!$K$2,Barèmes!E303*VLOOKUP(Barèmes!D303,Listes!$J$3:$N$9,2,FALSE),IF(E303&gt;Listes!$N$2,Barèmes!E303*VLOOKUP(Barèmes!D303,Listes!$J$3:$N$9,5,FALSE),Barèmes!E303*VLOOKUP(Barèmes!D303,Listes!$J$3:$N$9,3,FALSE)+VLOOKUP(Barèmes!D303,Listes!$J$3:$N$9,4,FALSE))))</f>
        <v/>
      </c>
      <c r="J303" s="116"/>
      <c r="K303" s="116"/>
      <c r="L303" s="115" t="str">
        <f t="shared" si="19"/>
        <v/>
      </c>
      <c r="M303" s="118"/>
    </row>
    <row r="304" spans="1:13" ht="20.100000000000001" customHeight="1" x14ac:dyDescent="0.25">
      <c r="A304" s="77">
        <v>299</v>
      </c>
      <c r="B304" s="112"/>
      <c r="C304" s="111"/>
      <c r="D304" s="111"/>
      <c r="E304" s="112"/>
      <c r="F304" s="113" t="str">
        <f t="shared" si="16"/>
        <v/>
      </c>
      <c r="G304" s="114" t="str">
        <f t="shared" si="17"/>
        <v/>
      </c>
      <c r="H304" s="115" t="str">
        <f t="shared" si="18"/>
        <v/>
      </c>
      <c r="I304" s="116" t="str">
        <f>IF(E304="","",IF(E304&lt;=Listes!$K$2,Barèmes!E304*VLOOKUP(Barèmes!D304,Listes!$J$3:$N$9,2,FALSE),IF(E304&gt;Listes!$N$2,Barèmes!E304*VLOOKUP(Barèmes!D304,Listes!$J$3:$N$9,5,FALSE),Barèmes!E304*VLOOKUP(Barèmes!D304,Listes!$J$3:$N$9,3,FALSE)+VLOOKUP(Barèmes!D304,Listes!$J$3:$N$9,4,FALSE))))</f>
        <v/>
      </c>
      <c r="J304" s="116"/>
      <c r="K304" s="116"/>
      <c r="L304" s="115" t="str">
        <f t="shared" si="19"/>
        <v/>
      </c>
      <c r="M304" s="118"/>
    </row>
    <row r="305" spans="1:13" ht="20.100000000000001" customHeight="1" x14ac:dyDescent="0.25">
      <c r="A305" s="77">
        <v>300</v>
      </c>
      <c r="B305" s="112"/>
      <c r="C305" s="111"/>
      <c r="D305" s="111"/>
      <c r="E305" s="112"/>
      <c r="F305" s="113" t="str">
        <f t="shared" si="16"/>
        <v/>
      </c>
      <c r="G305" s="114" t="str">
        <f t="shared" si="17"/>
        <v/>
      </c>
      <c r="H305" s="115" t="str">
        <f t="shared" si="18"/>
        <v/>
      </c>
      <c r="I305" s="116" t="str">
        <f>IF(E305="","",IF(E305&lt;=Listes!$K$2,Barèmes!E305*VLOOKUP(Barèmes!D305,Listes!$J$3:$N$9,2,FALSE),IF(E305&gt;Listes!$N$2,Barèmes!E305*VLOOKUP(Barèmes!D305,Listes!$J$3:$N$9,5,FALSE),Barèmes!E305*VLOOKUP(Barèmes!D305,Listes!$J$3:$N$9,3,FALSE)+VLOOKUP(Barèmes!D305,Listes!$J$3:$N$9,4,FALSE))))</f>
        <v/>
      </c>
      <c r="J305" s="116"/>
      <c r="K305" s="116"/>
      <c r="L305" s="115" t="str">
        <f t="shared" si="19"/>
        <v/>
      </c>
      <c r="M305" s="118"/>
    </row>
    <row r="306" spans="1:13" ht="20.100000000000001" customHeight="1" x14ac:dyDescent="0.25">
      <c r="A306" s="77">
        <v>301</v>
      </c>
      <c r="B306" s="112"/>
      <c r="C306" s="111"/>
      <c r="D306" s="111"/>
      <c r="E306" s="112"/>
      <c r="F306" s="113" t="str">
        <f t="shared" si="16"/>
        <v/>
      </c>
      <c r="G306" s="114" t="str">
        <f t="shared" si="17"/>
        <v/>
      </c>
      <c r="H306" s="115" t="str">
        <f t="shared" si="18"/>
        <v/>
      </c>
      <c r="I306" s="116" t="str">
        <f>IF(E306="","",IF(E306&lt;=Listes!$K$2,Barèmes!E306*VLOOKUP(Barèmes!D306,Listes!$J$3:$N$9,2,FALSE),IF(E306&gt;Listes!$N$2,Barèmes!E306*VLOOKUP(Barèmes!D306,Listes!$J$3:$N$9,5,FALSE),Barèmes!E306*VLOOKUP(Barèmes!D306,Listes!$J$3:$N$9,3,FALSE)+VLOOKUP(Barèmes!D306,Listes!$J$3:$N$9,4,FALSE))))</f>
        <v/>
      </c>
      <c r="J306" s="116"/>
      <c r="K306" s="116"/>
      <c r="L306" s="115" t="str">
        <f t="shared" si="19"/>
        <v/>
      </c>
      <c r="M306" s="118"/>
    </row>
    <row r="307" spans="1:13" ht="20.100000000000001" customHeight="1" x14ac:dyDescent="0.25">
      <c r="A307" s="77">
        <v>302</v>
      </c>
      <c r="B307" s="112"/>
      <c r="C307" s="111"/>
      <c r="D307" s="111"/>
      <c r="E307" s="112"/>
      <c r="F307" s="113" t="str">
        <f t="shared" si="16"/>
        <v/>
      </c>
      <c r="G307" s="114" t="str">
        <f t="shared" si="17"/>
        <v/>
      </c>
      <c r="H307" s="115" t="str">
        <f t="shared" si="18"/>
        <v/>
      </c>
      <c r="I307" s="116" t="str">
        <f>IF(E307="","",IF(E307&lt;=Listes!$K$2,Barèmes!E307*VLOOKUP(Barèmes!D307,Listes!$J$3:$N$9,2,FALSE),IF(E307&gt;Listes!$N$2,Barèmes!E307*VLOOKUP(Barèmes!D307,Listes!$J$3:$N$9,5,FALSE),Barèmes!E307*VLOOKUP(Barèmes!D307,Listes!$J$3:$N$9,3,FALSE)+VLOOKUP(Barèmes!D307,Listes!$J$3:$N$9,4,FALSE))))</f>
        <v/>
      </c>
      <c r="J307" s="116"/>
      <c r="K307" s="116"/>
      <c r="L307" s="115" t="str">
        <f t="shared" si="19"/>
        <v/>
      </c>
      <c r="M307" s="118"/>
    </row>
    <row r="308" spans="1:13" ht="20.100000000000001" customHeight="1" x14ac:dyDescent="0.25">
      <c r="A308" s="77">
        <v>303</v>
      </c>
      <c r="B308" s="112"/>
      <c r="C308" s="111"/>
      <c r="D308" s="111"/>
      <c r="E308" s="112"/>
      <c r="F308" s="113" t="str">
        <f t="shared" si="16"/>
        <v/>
      </c>
      <c r="G308" s="114" t="str">
        <f t="shared" si="17"/>
        <v/>
      </c>
      <c r="H308" s="115" t="str">
        <f t="shared" si="18"/>
        <v/>
      </c>
      <c r="I308" s="116" t="str">
        <f>IF(E308="","",IF(E308&lt;=Listes!$K$2,Barèmes!E308*VLOOKUP(Barèmes!D308,Listes!$J$3:$N$9,2,FALSE),IF(E308&gt;Listes!$N$2,Barèmes!E308*VLOOKUP(Barèmes!D308,Listes!$J$3:$N$9,5,FALSE),Barèmes!E308*VLOOKUP(Barèmes!D308,Listes!$J$3:$N$9,3,FALSE)+VLOOKUP(Barèmes!D308,Listes!$J$3:$N$9,4,FALSE))))</f>
        <v/>
      </c>
      <c r="J308" s="116"/>
      <c r="K308" s="116"/>
      <c r="L308" s="115" t="str">
        <f t="shared" si="19"/>
        <v/>
      </c>
      <c r="M308" s="118"/>
    </row>
    <row r="309" spans="1:13" ht="20.100000000000001" customHeight="1" x14ac:dyDescent="0.25">
      <c r="A309" s="77">
        <v>304</v>
      </c>
      <c r="B309" s="112"/>
      <c r="C309" s="111"/>
      <c r="D309" s="111"/>
      <c r="E309" s="112"/>
      <c r="F309" s="113" t="str">
        <f t="shared" si="16"/>
        <v/>
      </c>
      <c r="G309" s="114" t="str">
        <f t="shared" si="17"/>
        <v/>
      </c>
      <c r="H309" s="115" t="str">
        <f t="shared" si="18"/>
        <v/>
      </c>
      <c r="I309" s="116" t="str">
        <f>IF(E309="","",IF(E309&lt;=Listes!$K$2,Barèmes!E309*VLOOKUP(Barèmes!D309,Listes!$J$3:$N$9,2,FALSE),IF(E309&gt;Listes!$N$2,Barèmes!E309*VLOOKUP(Barèmes!D309,Listes!$J$3:$N$9,5,FALSE),Barèmes!E309*VLOOKUP(Barèmes!D309,Listes!$J$3:$N$9,3,FALSE)+VLOOKUP(Barèmes!D309,Listes!$J$3:$N$9,4,FALSE))))</f>
        <v/>
      </c>
      <c r="J309" s="116"/>
      <c r="K309" s="116"/>
      <c r="L309" s="115" t="str">
        <f t="shared" si="19"/>
        <v/>
      </c>
      <c r="M309" s="118"/>
    </row>
    <row r="310" spans="1:13" ht="20.100000000000001" customHeight="1" x14ac:dyDescent="0.25">
      <c r="A310" s="77">
        <v>305</v>
      </c>
      <c r="B310" s="112"/>
      <c r="C310" s="111"/>
      <c r="D310" s="111"/>
      <c r="E310" s="112"/>
      <c r="F310" s="113" t="str">
        <f t="shared" si="16"/>
        <v/>
      </c>
      <c r="G310" s="114" t="str">
        <f t="shared" si="17"/>
        <v/>
      </c>
      <c r="H310" s="115" t="str">
        <f t="shared" si="18"/>
        <v/>
      </c>
      <c r="I310" s="116" t="str">
        <f>IF(E310="","",IF(E310&lt;=Listes!$K$2,Barèmes!E310*VLOOKUP(Barèmes!D310,Listes!$J$3:$N$9,2,FALSE),IF(E310&gt;Listes!$N$2,Barèmes!E310*VLOOKUP(Barèmes!D310,Listes!$J$3:$N$9,5,FALSE),Barèmes!E310*VLOOKUP(Barèmes!D310,Listes!$J$3:$N$9,3,FALSE)+VLOOKUP(Barèmes!D310,Listes!$J$3:$N$9,4,FALSE))))</f>
        <v/>
      </c>
      <c r="J310" s="116"/>
      <c r="K310" s="116"/>
      <c r="L310" s="115" t="str">
        <f t="shared" si="19"/>
        <v/>
      </c>
      <c r="M310" s="118"/>
    </row>
    <row r="311" spans="1:13" ht="20.100000000000001" customHeight="1" x14ac:dyDescent="0.25">
      <c r="A311" s="77">
        <v>306</v>
      </c>
      <c r="B311" s="112"/>
      <c r="C311" s="111"/>
      <c r="D311" s="111"/>
      <c r="E311" s="112"/>
      <c r="F311" s="113" t="str">
        <f t="shared" si="16"/>
        <v/>
      </c>
      <c r="G311" s="114" t="str">
        <f t="shared" si="17"/>
        <v/>
      </c>
      <c r="H311" s="115" t="str">
        <f t="shared" si="18"/>
        <v/>
      </c>
      <c r="I311" s="116" t="str">
        <f>IF(E311="","",IF(E311&lt;=Listes!$K$2,Barèmes!E311*VLOOKUP(Barèmes!D311,Listes!$J$3:$N$9,2,FALSE),IF(E311&gt;Listes!$N$2,Barèmes!E311*VLOOKUP(Barèmes!D311,Listes!$J$3:$N$9,5,FALSE),Barèmes!E311*VLOOKUP(Barèmes!D311,Listes!$J$3:$N$9,3,FALSE)+VLOOKUP(Barèmes!D311,Listes!$J$3:$N$9,4,FALSE))))</f>
        <v/>
      </c>
      <c r="J311" s="116"/>
      <c r="K311" s="116"/>
      <c r="L311" s="115" t="str">
        <f t="shared" si="19"/>
        <v/>
      </c>
      <c r="M311" s="118"/>
    </row>
    <row r="312" spans="1:13" ht="20.100000000000001" customHeight="1" x14ac:dyDescent="0.25">
      <c r="A312" s="77">
        <v>307</v>
      </c>
      <c r="B312" s="112"/>
      <c r="C312" s="111"/>
      <c r="D312" s="111"/>
      <c r="E312" s="112"/>
      <c r="F312" s="113" t="str">
        <f t="shared" si="16"/>
        <v/>
      </c>
      <c r="G312" s="114" t="str">
        <f t="shared" si="17"/>
        <v/>
      </c>
      <c r="H312" s="115" t="str">
        <f t="shared" si="18"/>
        <v/>
      </c>
      <c r="I312" s="116" t="str">
        <f>IF(E312="","",IF(E312&lt;=Listes!$K$2,Barèmes!E312*VLOOKUP(Barèmes!D312,Listes!$J$3:$N$9,2,FALSE),IF(E312&gt;Listes!$N$2,Barèmes!E312*VLOOKUP(Barèmes!D312,Listes!$J$3:$N$9,5,FALSE),Barèmes!E312*VLOOKUP(Barèmes!D312,Listes!$J$3:$N$9,3,FALSE)+VLOOKUP(Barèmes!D312,Listes!$J$3:$N$9,4,FALSE))))</f>
        <v/>
      </c>
      <c r="J312" s="116"/>
      <c r="K312" s="116"/>
      <c r="L312" s="115" t="str">
        <f t="shared" si="19"/>
        <v/>
      </c>
      <c r="M312" s="118"/>
    </row>
    <row r="313" spans="1:13" ht="20.100000000000001" customHeight="1" x14ac:dyDescent="0.25">
      <c r="A313" s="77">
        <v>308</v>
      </c>
      <c r="B313" s="112"/>
      <c r="C313" s="111"/>
      <c r="D313" s="111"/>
      <c r="E313" s="112"/>
      <c r="F313" s="113" t="str">
        <f t="shared" si="16"/>
        <v/>
      </c>
      <c r="G313" s="114" t="str">
        <f t="shared" si="17"/>
        <v/>
      </c>
      <c r="H313" s="115" t="str">
        <f t="shared" si="18"/>
        <v/>
      </c>
      <c r="I313" s="116" t="str">
        <f>IF(E313="","",IF(E313&lt;=Listes!$K$2,Barèmes!E313*VLOOKUP(Barèmes!D313,Listes!$J$3:$N$9,2,FALSE),IF(E313&gt;Listes!$N$2,Barèmes!E313*VLOOKUP(Barèmes!D313,Listes!$J$3:$N$9,5,FALSE),Barèmes!E313*VLOOKUP(Barèmes!D313,Listes!$J$3:$N$9,3,FALSE)+VLOOKUP(Barèmes!D313,Listes!$J$3:$N$9,4,FALSE))))</f>
        <v/>
      </c>
      <c r="J313" s="116"/>
      <c r="K313" s="116"/>
      <c r="L313" s="115" t="str">
        <f t="shared" si="19"/>
        <v/>
      </c>
      <c r="M313" s="118"/>
    </row>
    <row r="314" spans="1:13" ht="20.100000000000001" customHeight="1" x14ac:dyDescent="0.25">
      <c r="A314" s="77">
        <v>309</v>
      </c>
      <c r="B314" s="112"/>
      <c r="C314" s="111"/>
      <c r="D314" s="111"/>
      <c r="E314" s="112"/>
      <c r="F314" s="113" t="str">
        <f t="shared" si="16"/>
        <v/>
      </c>
      <c r="G314" s="114" t="str">
        <f t="shared" si="17"/>
        <v/>
      </c>
      <c r="H314" s="115" t="str">
        <f t="shared" si="18"/>
        <v/>
      </c>
      <c r="I314" s="116" t="str">
        <f>IF(E314="","",IF(E314&lt;=Listes!$K$2,Barèmes!E314*VLOOKUP(Barèmes!D314,Listes!$J$3:$N$9,2,FALSE),IF(E314&gt;Listes!$N$2,Barèmes!E314*VLOOKUP(Barèmes!D314,Listes!$J$3:$N$9,5,FALSE),Barèmes!E314*VLOOKUP(Barèmes!D314,Listes!$J$3:$N$9,3,FALSE)+VLOOKUP(Barèmes!D314,Listes!$J$3:$N$9,4,FALSE))))</f>
        <v/>
      </c>
      <c r="J314" s="116"/>
      <c r="K314" s="116"/>
      <c r="L314" s="115" t="str">
        <f t="shared" si="19"/>
        <v/>
      </c>
      <c r="M314" s="118"/>
    </row>
    <row r="315" spans="1:13" ht="20.100000000000001" customHeight="1" x14ac:dyDescent="0.25">
      <c r="A315" s="77">
        <v>310</v>
      </c>
      <c r="B315" s="112"/>
      <c r="C315" s="111"/>
      <c r="D315" s="111"/>
      <c r="E315" s="112"/>
      <c r="F315" s="113" t="str">
        <f t="shared" si="16"/>
        <v/>
      </c>
      <c r="G315" s="114" t="str">
        <f t="shared" si="17"/>
        <v/>
      </c>
      <c r="H315" s="115" t="str">
        <f t="shared" si="18"/>
        <v/>
      </c>
      <c r="I315" s="116" t="str">
        <f>IF(E315="","",IF(E315&lt;=Listes!$K$2,Barèmes!E315*VLOOKUP(Barèmes!D315,Listes!$J$3:$N$9,2,FALSE),IF(E315&gt;Listes!$N$2,Barèmes!E315*VLOOKUP(Barèmes!D315,Listes!$J$3:$N$9,5,FALSE),Barèmes!E315*VLOOKUP(Barèmes!D315,Listes!$J$3:$N$9,3,FALSE)+VLOOKUP(Barèmes!D315,Listes!$J$3:$N$9,4,FALSE))))</f>
        <v/>
      </c>
      <c r="J315" s="116"/>
      <c r="K315" s="116"/>
      <c r="L315" s="115" t="str">
        <f t="shared" si="19"/>
        <v/>
      </c>
      <c r="M315" s="118"/>
    </row>
    <row r="316" spans="1:13" ht="20.100000000000001" customHeight="1" x14ac:dyDescent="0.25">
      <c r="A316" s="77">
        <v>311</v>
      </c>
      <c r="B316" s="112"/>
      <c r="C316" s="111"/>
      <c r="D316" s="111"/>
      <c r="E316" s="112"/>
      <c r="F316" s="113" t="str">
        <f t="shared" si="16"/>
        <v/>
      </c>
      <c r="G316" s="114" t="str">
        <f t="shared" si="17"/>
        <v/>
      </c>
      <c r="H316" s="115" t="str">
        <f t="shared" si="18"/>
        <v/>
      </c>
      <c r="I316" s="116" t="str">
        <f>IF(E316="","",IF(E316&lt;=Listes!$K$2,Barèmes!E316*VLOOKUP(Barèmes!D316,Listes!$J$3:$N$9,2,FALSE),IF(E316&gt;Listes!$N$2,Barèmes!E316*VLOOKUP(Barèmes!D316,Listes!$J$3:$N$9,5,FALSE),Barèmes!E316*VLOOKUP(Barèmes!D316,Listes!$J$3:$N$9,3,FALSE)+VLOOKUP(Barèmes!D316,Listes!$J$3:$N$9,4,FALSE))))</f>
        <v/>
      </c>
      <c r="J316" s="116"/>
      <c r="K316" s="116"/>
      <c r="L316" s="115" t="str">
        <f t="shared" si="19"/>
        <v/>
      </c>
      <c r="M316" s="118"/>
    </row>
    <row r="317" spans="1:13" ht="20.100000000000001" customHeight="1" x14ac:dyDescent="0.25">
      <c r="A317" s="77">
        <v>312</v>
      </c>
      <c r="B317" s="112"/>
      <c r="C317" s="111"/>
      <c r="D317" s="111"/>
      <c r="E317" s="112"/>
      <c r="F317" s="113" t="str">
        <f t="shared" si="16"/>
        <v/>
      </c>
      <c r="G317" s="114" t="str">
        <f t="shared" si="17"/>
        <v/>
      </c>
      <c r="H317" s="115" t="str">
        <f t="shared" si="18"/>
        <v/>
      </c>
      <c r="I317" s="116" t="str">
        <f>IF(E317="","",IF(E317&lt;=Listes!$K$2,Barèmes!E317*VLOOKUP(Barèmes!D317,Listes!$J$3:$N$9,2,FALSE),IF(E317&gt;Listes!$N$2,Barèmes!E317*VLOOKUP(Barèmes!D317,Listes!$J$3:$N$9,5,FALSE),Barèmes!E317*VLOOKUP(Barèmes!D317,Listes!$J$3:$N$9,3,FALSE)+VLOOKUP(Barèmes!D317,Listes!$J$3:$N$9,4,FALSE))))</f>
        <v/>
      </c>
      <c r="J317" s="116"/>
      <c r="K317" s="116"/>
      <c r="L317" s="115" t="str">
        <f t="shared" si="19"/>
        <v/>
      </c>
      <c r="M317" s="118"/>
    </row>
    <row r="318" spans="1:13" ht="20.100000000000001" customHeight="1" x14ac:dyDescent="0.25">
      <c r="A318" s="77">
        <v>313</v>
      </c>
      <c r="B318" s="112"/>
      <c r="C318" s="111"/>
      <c r="D318" s="111"/>
      <c r="E318" s="112"/>
      <c r="F318" s="113" t="str">
        <f t="shared" si="16"/>
        <v/>
      </c>
      <c r="G318" s="114" t="str">
        <f t="shared" si="17"/>
        <v/>
      </c>
      <c r="H318" s="115" t="str">
        <f t="shared" si="18"/>
        <v/>
      </c>
      <c r="I318" s="116" t="str">
        <f>IF(E318="","",IF(E318&lt;=Listes!$K$2,Barèmes!E318*VLOOKUP(Barèmes!D318,Listes!$J$3:$N$9,2,FALSE),IF(E318&gt;Listes!$N$2,Barèmes!E318*VLOOKUP(Barèmes!D318,Listes!$J$3:$N$9,5,FALSE),Barèmes!E318*VLOOKUP(Barèmes!D318,Listes!$J$3:$N$9,3,FALSE)+VLOOKUP(Barèmes!D318,Listes!$J$3:$N$9,4,FALSE))))</f>
        <v/>
      </c>
      <c r="J318" s="116"/>
      <c r="K318" s="116"/>
      <c r="L318" s="115" t="str">
        <f t="shared" si="19"/>
        <v/>
      </c>
      <c r="M318" s="118"/>
    </row>
    <row r="319" spans="1:13" ht="20.100000000000001" customHeight="1" x14ac:dyDescent="0.25">
      <c r="A319" s="77">
        <v>314</v>
      </c>
      <c r="B319" s="112"/>
      <c r="C319" s="111"/>
      <c r="D319" s="111"/>
      <c r="E319" s="112"/>
      <c r="F319" s="113" t="str">
        <f t="shared" si="16"/>
        <v/>
      </c>
      <c r="G319" s="114" t="str">
        <f t="shared" si="17"/>
        <v/>
      </c>
      <c r="H319" s="115" t="str">
        <f t="shared" si="18"/>
        <v/>
      </c>
      <c r="I319" s="116" t="str">
        <f>IF(E319="","",IF(E319&lt;=Listes!$K$2,Barèmes!E319*VLOOKUP(Barèmes!D319,Listes!$J$3:$N$9,2,FALSE),IF(E319&gt;Listes!$N$2,Barèmes!E319*VLOOKUP(Barèmes!D319,Listes!$J$3:$N$9,5,FALSE),Barèmes!E319*VLOOKUP(Barèmes!D319,Listes!$J$3:$N$9,3,FALSE)+VLOOKUP(Barèmes!D319,Listes!$J$3:$N$9,4,FALSE))))</f>
        <v/>
      </c>
      <c r="J319" s="116"/>
      <c r="K319" s="116"/>
      <c r="L319" s="115" t="str">
        <f t="shared" si="19"/>
        <v/>
      </c>
      <c r="M319" s="118"/>
    </row>
    <row r="320" spans="1:13" ht="20.100000000000001" customHeight="1" x14ac:dyDescent="0.25">
      <c r="A320" s="77">
        <v>315</v>
      </c>
      <c r="B320" s="112"/>
      <c r="C320" s="111"/>
      <c r="D320" s="111"/>
      <c r="E320" s="112"/>
      <c r="F320" s="113" t="str">
        <f t="shared" si="16"/>
        <v/>
      </c>
      <c r="G320" s="114" t="str">
        <f t="shared" si="17"/>
        <v/>
      </c>
      <c r="H320" s="115" t="str">
        <f t="shared" si="18"/>
        <v/>
      </c>
      <c r="I320" s="116" t="str">
        <f>IF(E320="","",IF(E320&lt;=Listes!$K$2,Barèmes!E320*VLOOKUP(Barèmes!D320,Listes!$J$3:$N$9,2,FALSE),IF(E320&gt;Listes!$N$2,Barèmes!E320*VLOOKUP(Barèmes!D320,Listes!$J$3:$N$9,5,FALSE),Barèmes!E320*VLOOKUP(Barèmes!D320,Listes!$J$3:$N$9,3,FALSE)+VLOOKUP(Barèmes!D320,Listes!$J$3:$N$9,4,FALSE))))</f>
        <v/>
      </c>
      <c r="J320" s="116"/>
      <c r="K320" s="116"/>
      <c r="L320" s="115" t="str">
        <f t="shared" si="19"/>
        <v/>
      </c>
      <c r="M320" s="118"/>
    </row>
    <row r="321" spans="1:13" ht="20.100000000000001" customHeight="1" x14ac:dyDescent="0.25">
      <c r="A321" s="77">
        <v>316</v>
      </c>
      <c r="B321" s="112"/>
      <c r="C321" s="111"/>
      <c r="D321" s="111"/>
      <c r="E321" s="112"/>
      <c r="F321" s="113" t="str">
        <f t="shared" si="16"/>
        <v/>
      </c>
      <c r="G321" s="114" t="str">
        <f t="shared" si="17"/>
        <v/>
      </c>
      <c r="H321" s="115" t="str">
        <f t="shared" si="18"/>
        <v/>
      </c>
      <c r="I321" s="116" t="str">
        <f>IF(E321="","",IF(E321&lt;=Listes!$K$2,Barèmes!E321*VLOOKUP(Barèmes!D321,Listes!$J$3:$N$9,2,FALSE),IF(E321&gt;Listes!$N$2,Barèmes!E321*VLOOKUP(Barèmes!D321,Listes!$J$3:$N$9,5,FALSE),Barèmes!E321*VLOOKUP(Barèmes!D321,Listes!$J$3:$N$9,3,FALSE)+VLOOKUP(Barèmes!D321,Listes!$J$3:$N$9,4,FALSE))))</f>
        <v/>
      </c>
      <c r="J321" s="116"/>
      <c r="K321" s="116"/>
      <c r="L321" s="115" t="str">
        <f t="shared" si="19"/>
        <v/>
      </c>
      <c r="M321" s="118"/>
    </row>
    <row r="322" spans="1:13" ht="20.100000000000001" customHeight="1" x14ac:dyDescent="0.25">
      <c r="A322" s="77">
        <v>317</v>
      </c>
      <c r="B322" s="112"/>
      <c r="C322" s="111"/>
      <c r="D322" s="111"/>
      <c r="E322" s="112"/>
      <c r="F322" s="113" t="str">
        <f t="shared" si="16"/>
        <v/>
      </c>
      <c r="G322" s="114" t="str">
        <f t="shared" si="17"/>
        <v/>
      </c>
      <c r="H322" s="115" t="str">
        <f t="shared" si="18"/>
        <v/>
      </c>
      <c r="I322" s="116" t="str">
        <f>IF(E322="","",IF(E322&lt;=Listes!$K$2,Barèmes!E322*VLOOKUP(Barèmes!D322,Listes!$J$3:$N$9,2,FALSE),IF(E322&gt;Listes!$N$2,Barèmes!E322*VLOOKUP(Barèmes!D322,Listes!$J$3:$N$9,5,FALSE),Barèmes!E322*VLOOKUP(Barèmes!D322,Listes!$J$3:$N$9,3,FALSE)+VLOOKUP(Barèmes!D322,Listes!$J$3:$N$9,4,FALSE))))</f>
        <v/>
      </c>
      <c r="J322" s="116"/>
      <c r="K322" s="116"/>
      <c r="L322" s="115" t="str">
        <f t="shared" si="19"/>
        <v/>
      </c>
      <c r="M322" s="118"/>
    </row>
    <row r="323" spans="1:13" ht="20.100000000000001" customHeight="1" x14ac:dyDescent="0.25">
      <c r="A323" s="77">
        <v>318</v>
      </c>
      <c r="B323" s="112"/>
      <c r="C323" s="111"/>
      <c r="D323" s="111"/>
      <c r="E323" s="112"/>
      <c r="F323" s="113" t="str">
        <f t="shared" si="16"/>
        <v/>
      </c>
      <c r="G323" s="114" t="str">
        <f t="shared" si="17"/>
        <v/>
      </c>
      <c r="H323" s="115" t="str">
        <f t="shared" si="18"/>
        <v/>
      </c>
      <c r="I323" s="116" t="str">
        <f>IF(E323="","",IF(E323&lt;=Listes!$K$2,Barèmes!E323*VLOOKUP(Barèmes!D323,Listes!$J$3:$N$9,2,FALSE),IF(E323&gt;Listes!$N$2,Barèmes!E323*VLOOKUP(Barèmes!D323,Listes!$J$3:$N$9,5,FALSE),Barèmes!E323*VLOOKUP(Barèmes!D323,Listes!$J$3:$N$9,3,FALSE)+VLOOKUP(Barèmes!D323,Listes!$J$3:$N$9,4,FALSE))))</f>
        <v/>
      </c>
      <c r="J323" s="116"/>
      <c r="K323" s="116"/>
      <c r="L323" s="115" t="str">
        <f t="shared" si="19"/>
        <v/>
      </c>
      <c r="M323" s="118"/>
    </row>
    <row r="324" spans="1:13" ht="20.100000000000001" customHeight="1" x14ac:dyDescent="0.25">
      <c r="A324" s="77">
        <v>319</v>
      </c>
      <c r="B324" s="112"/>
      <c r="C324" s="111"/>
      <c r="D324" s="111"/>
      <c r="E324" s="112"/>
      <c r="F324" s="113" t="str">
        <f t="shared" si="16"/>
        <v/>
      </c>
      <c r="G324" s="114" t="str">
        <f t="shared" si="17"/>
        <v/>
      </c>
      <c r="H324" s="115" t="str">
        <f t="shared" si="18"/>
        <v/>
      </c>
      <c r="I324" s="116" t="str">
        <f>IF(E324="","",IF(E324&lt;=Listes!$K$2,Barèmes!E324*VLOOKUP(Barèmes!D324,Listes!$J$3:$N$9,2,FALSE),IF(E324&gt;Listes!$N$2,Barèmes!E324*VLOOKUP(Barèmes!D324,Listes!$J$3:$N$9,5,FALSE),Barèmes!E324*VLOOKUP(Barèmes!D324,Listes!$J$3:$N$9,3,FALSE)+VLOOKUP(Barèmes!D324,Listes!$J$3:$N$9,4,FALSE))))</f>
        <v/>
      </c>
      <c r="J324" s="116"/>
      <c r="K324" s="116"/>
      <c r="L324" s="115" t="str">
        <f t="shared" si="19"/>
        <v/>
      </c>
      <c r="M324" s="118"/>
    </row>
    <row r="325" spans="1:13" ht="20.100000000000001" customHeight="1" x14ac:dyDescent="0.25">
      <c r="A325" s="77">
        <v>320</v>
      </c>
      <c r="B325" s="112"/>
      <c r="C325" s="111"/>
      <c r="D325" s="111"/>
      <c r="E325" s="112"/>
      <c r="F325" s="113" t="str">
        <f t="shared" si="16"/>
        <v/>
      </c>
      <c r="G325" s="114" t="str">
        <f t="shared" si="17"/>
        <v/>
      </c>
      <c r="H325" s="115" t="str">
        <f t="shared" si="18"/>
        <v/>
      </c>
      <c r="I325" s="116" t="str">
        <f>IF(E325="","",IF(E325&lt;=Listes!$K$2,Barèmes!E325*VLOOKUP(Barèmes!D325,Listes!$J$3:$N$9,2,FALSE),IF(E325&gt;Listes!$N$2,Barèmes!E325*VLOOKUP(Barèmes!D325,Listes!$J$3:$N$9,5,FALSE),Barèmes!E325*VLOOKUP(Barèmes!D325,Listes!$J$3:$N$9,3,FALSE)+VLOOKUP(Barèmes!D325,Listes!$J$3:$N$9,4,FALSE))))</f>
        <v/>
      </c>
      <c r="J325" s="116"/>
      <c r="K325" s="116"/>
      <c r="L325" s="115" t="str">
        <f t="shared" si="19"/>
        <v/>
      </c>
      <c r="M325" s="118"/>
    </row>
    <row r="326" spans="1:13" ht="20.100000000000001" customHeight="1" x14ac:dyDescent="0.25">
      <c r="A326" s="77">
        <v>321</v>
      </c>
      <c r="B326" s="112"/>
      <c r="C326" s="111"/>
      <c r="D326" s="111"/>
      <c r="E326" s="112"/>
      <c r="F326" s="113" t="str">
        <f t="shared" ref="F326:F389" si="20">IF(C326="Frais de déplacement Voitures","Frais de déplacement (barèmes kilométriques) ","")</f>
        <v/>
      </c>
      <c r="G326" s="114" t="str">
        <f t="shared" ref="G326:G389" si="21">IF(C326="Frais de déplacement Voitures","1","")</f>
        <v/>
      </c>
      <c r="H326" s="115" t="str">
        <f t="shared" ref="H326:H389" si="22">IF(C326="Frais de déplacement Voitures","kilomètres","")</f>
        <v/>
      </c>
      <c r="I326" s="116" t="str">
        <f>IF(E326="","",IF(E326&lt;=Listes!$K$2,Barèmes!E326*VLOOKUP(Barèmes!D326,Listes!$J$3:$N$9,2,FALSE),IF(E326&gt;Listes!$N$2,Barèmes!E326*VLOOKUP(Barèmes!D326,Listes!$J$3:$N$9,5,FALSE),Barèmes!E326*VLOOKUP(Barèmes!D326,Listes!$J$3:$N$9,3,FALSE)+VLOOKUP(Barèmes!D326,Listes!$J$3:$N$9,4,FALSE))))</f>
        <v/>
      </c>
      <c r="J326" s="116"/>
      <c r="K326" s="116"/>
      <c r="L326" s="115" t="str">
        <f t="shared" ref="L326:L389" si="23">I326</f>
        <v/>
      </c>
      <c r="M326" s="118"/>
    </row>
    <row r="327" spans="1:13" ht="20.100000000000001" customHeight="1" x14ac:dyDescent="0.25">
      <c r="A327" s="77">
        <v>322</v>
      </c>
      <c r="B327" s="112"/>
      <c r="C327" s="111"/>
      <c r="D327" s="111"/>
      <c r="E327" s="112"/>
      <c r="F327" s="113" t="str">
        <f t="shared" si="20"/>
        <v/>
      </c>
      <c r="G327" s="114" t="str">
        <f t="shared" si="21"/>
        <v/>
      </c>
      <c r="H327" s="115" t="str">
        <f t="shared" si="22"/>
        <v/>
      </c>
      <c r="I327" s="116" t="str">
        <f>IF(E327="","",IF(E327&lt;=Listes!$K$2,Barèmes!E327*VLOOKUP(Barèmes!D327,Listes!$J$3:$N$9,2,FALSE),IF(E327&gt;Listes!$N$2,Barèmes!E327*VLOOKUP(Barèmes!D327,Listes!$J$3:$N$9,5,FALSE),Barèmes!E327*VLOOKUP(Barèmes!D327,Listes!$J$3:$N$9,3,FALSE)+VLOOKUP(Barèmes!D327,Listes!$J$3:$N$9,4,FALSE))))</f>
        <v/>
      </c>
      <c r="J327" s="116"/>
      <c r="K327" s="116"/>
      <c r="L327" s="115" t="str">
        <f t="shared" si="23"/>
        <v/>
      </c>
      <c r="M327" s="118"/>
    </row>
    <row r="328" spans="1:13" ht="20.100000000000001" customHeight="1" x14ac:dyDescent="0.25">
      <c r="A328" s="77">
        <v>323</v>
      </c>
      <c r="B328" s="112"/>
      <c r="C328" s="111"/>
      <c r="D328" s="111"/>
      <c r="E328" s="112"/>
      <c r="F328" s="113" t="str">
        <f t="shared" si="20"/>
        <v/>
      </c>
      <c r="G328" s="114" t="str">
        <f t="shared" si="21"/>
        <v/>
      </c>
      <c r="H328" s="115" t="str">
        <f t="shared" si="22"/>
        <v/>
      </c>
      <c r="I328" s="116" t="str">
        <f>IF(E328="","",IF(E328&lt;=Listes!$K$2,Barèmes!E328*VLOOKUP(Barèmes!D328,Listes!$J$3:$N$9,2,FALSE),IF(E328&gt;Listes!$N$2,Barèmes!E328*VLOOKUP(Barèmes!D328,Listes!$J$3:$N$9,5,FALSE),Barèmes!E328*VLOOKUP(Barèmes!D328,Listes!$J$3:$N$9,3,FALSE)+VLOOKUP(Barèmes!D328,Listes!$J$3:$N$9,4,FALSE))))</f>
        <v/>
      </c>
      <c r="J328" s="116"/>
      <c r="K328" s="116"/>
      <c r="L328" s="115" t="str">
        <f t="shared" si="23"/>
        <v/>
      </c>
      <c r="M328" s="118"/>
    </row>
    <row r="329" spans="1:13" ht="20.100000000000001" customHeight="1" x14ac:dyDescent="0.25">
      <c r="A329" s="77">
        <v>324</v>
      </c>
      <c r="B329" s="112"/>
      <c r="C329" s="111"/>
      <c r="D329" s="111"/>
      <c r="E329" s="112"/>
      <c r="F329" s="113" t="str">
        <f t="shared" si="20"/>
        <v/>
      </c>
      <c r="G329" s="114" t="str">
        <f t="shared" si="21"/>
        <v/>
      </c>
      <c r="H329" s="115" t="str">
        <f t="shared" si="22"/>
        <v/>
      </c>
      <c r="I329" s="116" t="str">
        <f>IF(E329="","",IF(E329&lt;=Listes!$K$2,Barèmes!E329*VLOOKUP(Barèmes!D329,Listes!$J$3:$N$9,2,FALSE),IF(E329&gt;Listes!$N$2,Barèmes!E329*VLOOKUP(Barèmes!D329,Listes!$J$3:$N$9,5,FALSE),Barèmes!E329*VLOOKUP(Barèmes!D329,Listes!$J$3:$N$9,3,FALSE)+VLOOKUP(Barèmes!D329,Listes!$J$3:$N$9,4,FALSE))))</f>
        <v/>
      </c>
      <c r="J329" s="116"/>
      <c r="K329" s="116"/>
      <c r="L329" s="115" t="str">
        <f t="shared" si="23"/>
        <v/>
      </c>
      <c r="M329" s="118"/>
    </row>
    <row r="330" spans="1:13" ht="20.100000000000001" customHeight="1" x14ac:dyDescent="0.25">
      <c r="A330" s="77">
        <v>325</v>
      </c>
      <c r="B330" s="112"/>
      <c r="C330" s="111"/>
      <c r="D330" s="111"/>
      <c r="E330" s="112"/>
      <c r="F330" s="113" t="str">
        <f t="shared" si="20"/>
        <v/>
      </c>
      <c r="G330" s="114" t="str">
        <f t="shared" si="21"/>
        <v/>
      </c>
      <c r="H330" s="115" t="str">
        <f t="shared" si="22"/>
        <v/>
      </c>
      <c r="I330" s="116" t="str">
        <f>IF(E330="","",IF(E330&lt;=Listes!$K$2,Barèmes!E330*VLOOKUP(Barèmes!D330,Listes!$J$3:$N$9,2,FALSE),IF(E330&gt;Listes!$N$2,Barèmes!E330*VLOOKUP(Barèmes!D330,Listes!$J$3:$N$9,5,FALSE),Barèmes!E330*VLOOKUP(Barèmes!D330,Listes!$J$3:$N$9,3,FALSE)+VLOOKUP(Barèmes!D330,Listes!$J$3:$N$9,4,FALSE))))</f>
        <v/>
      </c>
      <c r="J330" s="116"/>
      <c r="K330" s="116"/>
      <c r="L330" s="115" t="str">
        <f t="shared" si="23"/>
        <v/>
      </c>
      <c r="M330" s="118"/>
    </row>
    <row r="331" spans="1:13" ht="20.100000000000001" customHeight="1" x14ac:dyDescent="0.25">
      <c r="A331" s="77">
        <v>326</v>
      </c>
      <c r="B331" s="112"/>
      <c r="C331" s="111"/>
      <c r="D331" s="111"/>
      <c r="E331" s="112"/>
      <c r="F331" s="113" t="str">
        <f t="shared" si="20"/>
        <v/>
      </c>
      <c r="G331" s="114" t="str">
        <f t="shared" si="21"/>
        <v/>
      </c>
      <c r="H331" s="115" t="str">
        <f t="shared" si="22"/>
        <v/>
      </c>
      <c r="I331" s="116" t="str">
        <f>IF(E331="","",IF(E331&lt;=Listes!$K$2,Barèmes!E331*VLOOKUP(Barèmes!D331,Listes!$J$3:$N$9,2,FALSE),IF(E331&gt;Listes!$N$2,Barèmes!E331*VLOOKUP(Barèmes!D331,Listes!$J$3:$N$9,5,FALSE),Barèmes!E331*VLOOKUP(Barèmes!D331,Listes!$J$3:$N$9,3,FALSE)+VLOOKUP(Barèmes!D331,Listes!$J$3:$N$9,4,FALSE))))</f>
        <v/>
      </c>
      <c r="J331" s="116"/>
      <c r="K331" s="116"/>
      <c r="L331" s="115" t="str">
        <f t="shared" si="23"/>
        <v/>
      </c>
      <c r="M331" s="118"/>
    </row>
    <row r="332" spans="1:13" ht="20.100000000000001" customHeight="1" x14ac:dyDescent="0.25">
      <c r="A332" s="77">
        <v>327</v>
      </c>
      <c r="B332" s="112"/>
      <c r="C332" s="111"/>
      <c r="D332" s="111"/>
      <c r="E332" s="112"/>
      <c r="F332" s="113" t="str">
        <f t="shared" si="20"/>
        <v/>
      </c>
      <c r="G332" s="114" t="str">
        <f t="shared" si="21"/>
        <v/>
      </c>
      <c r="H332" s="115" t="str">
        <f t="shared" si="22"/>
        <v/>
      </c>
      <c r="I332" s="116" t="str">
        <f>IF(E332="","",IF(E332&lt;=Listes!$K$2,Barèmes!E332*VLOOKUP(Barèmes!D332,Listes!$J$3:$N$9,2,FALSE),IF(E332&gt;Listes!$N$2,Barèmes!E332*VLOOKUP(Barèmes!D332,Listes!$J$3:$N$9,5,FALSE),Barèmes!E332*VLOOKUP(Barèmes!D332,Listes!$J$3:$N$9,3,FALSE)+VLOOKUP(Barèmes!D332,Listes!$J$3:$N$9,4,FALSE))))</f>
        <v/>
      </c>
      <c r="J332" s="116"/>
      <c r="K332" s="116"/>
      <c r="L332" s="115" t="str">
        <f t="shared" si="23"/>
        <v/>
      </c>
      <c r="M332" s="118"/>
    </row>
    <row r="333" spans="1:13" ht="20.100000000000001" customHeight="1" x14ac:dyDescent="0.25">
      <c r="A333" s="77">
        <v>328</v>
      </c>
      <c r="B333" s="112"/>
      <c r="C333" s="111"/>
      <c r="D333" s="111"/>
      <c r="E333" s="112"/>
      <c r="F333" s="113" t="str">
        <f t="shared" si="20"/>
        <v/>
      </c>
      <c r="G333" s="114" t="str">
        <f t="shared" si="21"/>
        <v/>
      </c>
      <c r="H333" s="115" t="str">
        <f t="shared" si="22"/>
        <v/>
      </c>
      <c r="I333" s="116" t="str">
        <f>IF(E333="","",IF(E333&lt;=Listes!$K$2,Barèmes!E333*VLOOKUP(Barèmes!D333,Listes!$J$3:$N$9,2,FALSE),IF(E333&gt;Listes!$N$2,Barèmes!E333*VLOOKUP(Barèmes!D333,Listes!$J$3:$N$9,5,FALSE),Barèmes!E333*VLOOKUP(Barèmes!D333,Listes!$J$3:$N$9,3,FALSE)+VLOOKUP(Barèmes!D333,Listes!$J$3:$N$9,4,FALSE))))</f>
        <v/>
      </c>
      <c r="J333" s="116"/>
      <c r="K333" s="116"/>
      <c r="L333" s="115" t="str">
        <f t="shared" si="23"/>
        <v/>
      </c>
      <c r="M333" s="118"/>
    </row>
    <row r="334" spans="1:13" ht="20.100000000000001" customHeight="1" x14ac:dyDescent="0.25">
      <c r="A334" s="77">
        <v>329</v>
      </c>
      <c r="B334" s="112"/>
      <c r="C334" s="111"/>
      <c r="D334" s="111"/>
      <c r="E334" s="112"/>
      <c r="F334" s="113" t="str">
        <f t="shared" si="20"/>
        <v/>
      </c>
      <c r="G334" s="114" t="str">
        <f t="shared" si="21"/>
        <v/>
      </c>
      <c r="H334" s="115" t="str">
        <f t="shared" si="22"/>
        <v/>
      </c>
      <c r="I334" s="116" t="str">
        <f>IF(E334="","",IF(E334&lt;=Listes!$K$2,Barèmes!E334*VLOOKUP(Barèmes!D334,Listes!$J$3:$N$9,2,FALSE),IF(E334&gt;Listes!$N$2,Barèmes!E334*VLOOKUP(Barèmes!D334,Listes!$J$3:$N$9,5,FALSE),Barèmes!E334*VLOOKUP(Barèmes!D334,Listes!$J$3:$N$9,3,FALSE)+VLOOKUP(Barèmes!D334,Listes!$J$3:$N$9,4,FALSE))))</f>
        <v/>
      </c>
      <c r="J334" s="116"/>
      <c r="K334" s="116"/>
      <c r="L334" s="115" t="str">
        <f t="shared" si="23"/>
        <v/>
      </c>
      <c r="M334" s="118"/>
    </row>
    <row r="335" spans="1:13" ht="20.100000000000001" customHeight="1" x14ac:dyDescent="0.25">
      <c r="A335" s="77">
        <v>330</v>
      </c>
      <c r="B335" s="112"/>
      <c r="C335" s="111"/>
      <c r="D335" s="111"/>
      <c r="E335" s="112"/>
      <c r="F335" s="113" t="str">
        <f t="shared" si="20"/>
        <v/>
      </c>
      <c r="G335" s="114" t="str">
        <f t="shared" si="21"/>
        <v/>
      </c>
      <c r="H335" s="115" t="str">
        <f t="shared" si="22"/>
        <v/>
      </c>
      <c r="I335" s="116" t="str">
        <f>IF(E335="","",IF(E335&lt;=Listes!$K$2,Barèmes!E335*VLOOKUP(Barèmes!D335,Listes!$J$3:$N$9,2,FALSE),IF(E335&gt;Listes!$N$2,Barèmes!E335*VLOOKUP(Barèmes!D335,Listes!$J$3:$N$9,5,FALSE),Barèmes!E335*VLOOKUP(Barèmes!D335,Listes!$J$3:$N$9,3,FALSE)+VLOOKUP(Barèmes!D335,Listes!$J$3:$N$9,4,FALSE))))</f>
        <v/>
      </c>
      <c r="J335" s="116"/>
      <c r="K335" s="116"/>
      <c r="L335" s="115" t="str">
        <f t="shared" si="23"/>
        <v/>
      </c>
      <c r="M335" s="118"/>
    </row>
    <row r="336" spans="1:13" ht="20.100000000000001" customHeight="1" x14ac:dyDescent="0.25">
      <c r="A336" s="77">
        <v>331</v>
      </c>
      <c r="B336" s="112"/>
      <c r="C336" s="111"/>
      <c r="D336" s="111"/>
      <c r="E336" s="112"/>
      <c r="F336" s="113" t="str">
        <f t="shared" si="20"/>
        <v/>
      </c>
      <c r="G336" s="114" t="str">
        <f t="shared" si="21"/>
        <v/>
      </c>
      <c r="H336" s="115" t="str">
        <f t="shared" si="22"/>
        <v/>
      </c>
      <c r="I336" s="116" t="str">
        <f>IF(E336="","",IF(E336&lt;=Listes!$K$2,Barèmes!E336*VLOOKUP(Barèmes!D336,Listes!$J$3:$N$9,2,FALSE),IF(E336&gt;Listes!$N$2,Barèmes!E336*VLOOKUP(Barèmes!D336,Listes!$J$3:$N$9,5,FALSE),Barèmes!E336*VLOOKUP(Barèmes!D336,Listes!$J$3:$N$9,3,FALSE)+VLOOKUP(Barèmes!D336,Listes!$J$3:$N$9,4,FALSE))))</f>
        <v/>
      </c>
      <c r="J336" s="116"/>
      <c r="K336" s="116"/>
      <c r="L336" s="115" t="str">
        <f t="shared" si="23"/>
        <v/>
      </c>
      <c r="M336" s="118"/>
    </row>
    <row r="337" spans="1:13" ht="20.100000000000001" customHeight="1" x14ac:dyDescent="0.25">
      <c r="A337" s="77">
        <v>332</v>
      </c>
      <c r="B337" s="112"/>
      <c r="C337" s="111"/>
      <c r="D337" s="111"/>
      <c r="E337" s="112"/>
      <c r="F337" s="113" t="str">
        <f t="shared" si="20"/>
        <v/>
      </c>
      <c r="G337" s="114" t="str">
        <f t="shared" si="21"/>
        <v/>
      </c>
      <c r="H337" s="115" t="str">
        <f t="shared" si="22"/>
        <v/>
      </c>
      <c r="I337" s="116" t="str">
        <f>IF(E337="","",IF(E337&lt;=Listes!$K$2,Barèmes!E337*VLOOKUP(Barèmes!D337,Listes!$J$3:$N$9,2,FALSE),IF(E337&gt;Listes!$N$2,Barèmes!E337*VLOOKUP(Barèmes!D337,Listes!$J$3:$N$9,5,FALSE),Barèmes!E337*VLOOKUP(Barèmes!D337,Listes!$J$3:$N$9,3,FALSE)+VLOOKUP(Barèmes!D337,Listes!$J$3:$N$9,4,FALSE))))</f>
        <v/>
      </c>
      <c r="J337" s="116"/>
      <c r="K337" s="116"/>
      <c r="L337" s="115" t="str">
        <f t="shared" si="23"/>
        <v/>
      </c>
      <c r="M337" s="118"/>
    </row>
    <row r="338" spans="1:13" ht="20.100000000000001" customHeight="1" x14ac:dyDescent="0.25">
      <c r="A338" s="77">
        <v>333</v>
      </c>
      <c r="B338" s="112"/>
      <c r="C338" s="111"/>
      <c r="D338" s="111"/>
      <c r="E338" s="112"/>
      <c r="F338" s="113" t="str">
        <f t="shared" si="20"/>
        <v/>
      </c>
      <c r="G338" s="114" t="str">
        <f t="shared" si="21"/>
        <v/>
      </c>
      <c r="H338" s="115" t="str">
        <f t="shared" si="22"/>
        <v/>
      </c>
      <c r="I338" s="116" t="str">
        <f>IF(E338="","",IF(E338&lt;=Listes!$K$2,Barèmes!E338*VLOOKUP(Barèmes!D338,Listes!$J$3:$N$9,2,FALSE),IF(E338&gt;Listes!$N$2,Barèmes!E338*VLOOKUP(Barèmes!D338,Listes!$J$3:$N$9,5,FALSE),Barèmes!E338*VLOOKUP(Barèmes!D338,Listes!$J$3:$N$9,3,FALSE)+VLOOKUP(Barèmes!D338,Listes!$J$3:$N$9,4,FALSE))))</f>
        <v/>
      </c>
      <c r="J338" s="116"/>
      <c r="K338" s="116"/>
      <c r="L338" s="115" t="str">
        <f t="shared" si="23"/>
        <v/>
      </c>
      <c r="M338" s="118"/>
    </row>
    <row r="339" spans="1:13" ht="20.100000000000001" customHeight="1" x14ac:dyDescent="0.25">
      <c r="A339" s="77">
        <v>334</v>
      </c>
      <c r="B339" s="112"/>
      <c r="C339" s="111"/>
      <c r="D339" s="111"/>
      <c r="E339" s="112"/>
      <c r="F339" s="113" t="str">
        <f t="shared" si="20"/>
        <v/>
      </c>
      <c r="G339" s="114" t="str">
        <f t="shared" si="21"/>
        <v/>
      </c>
      <c r="H339" s="115" t="str">
        <f t="shared" si="22"/>
        <v/>
      </c>
      <c r="I339" s="116" t="str">
        <f>IF(E339="","",IF(E339&lt;=Listes!$K$2,Barèmes!E339*VLOOKUP(Barèmes!D339,Listes!$J$3:$N$9,2,FALSE),IF(E339&gt;Listes!$N$2,Barèmes!E339*VLOOKUP(Barèmes!D339,Listes!$J$3:$N$9,5,FALSE),Barèmes!E339*VLOOKUP(Barèmes!D339,Listes!$J$3:$N$9,3,FALSE)+VLOOKUP(Barèmes!D339,Listes!$J$3:$N$9,4,FALSE))))</f>
        <v/>
      </c>
      <c r="J339" s="116"/>
      <c r="K339" s="116"/>
      <c r="L339" s="115" t="str">
        <f t="shared" si="23"/>
        <v/>
      </c>
      <c r="M339" s="118"/>
    </row>
    <row r="340" spans="1:13" ht="20.100000000000001" customHeight="1" x14ac:dyDescent="0.25">
      <c r="A340" s="77">
        <v>335</v>
      </c>
      <c r="B340" s="112"/>
      <c r="C340" s="111"/>
      <c r="D340" s="111"/>
      <c r="E340" s="112"/>
      <c r="F340" s="113" t="str">
        <f t="shared" si="20"/>
        <v/>
      </c>
      <c r="G340" s="114" t="str">
        <f t="shared" si="21"/>
        <v/>
      </c>
      <c r="H340" s="115" t="str">
        <f t="shared" si="22"/>
        <v/>
      </c>
      <c r="I340" s="116" t="str">
        <f>IF(E340="","",IF(E340&lt;=Listes!$K$2,Barèmes!E340*VLOOKUP(Barèmes!D340,Listes!$J$3:$N$9,2,FALSE),IF(E340&gt;Listes!$N$2,Barèmes!E340*VLOOKUP(Barèmes!D340,Listes!$J$3:$N$9,5,FALSE),Barèmes!E340*VLOOKUP(Barèmes!D340,Listes!$J$3:$N$9,3,FALSE)+VLOOKUP(Barèmes!D340,Listes!$J$3:$N$9,4,FALSE))))</f>
        <v/>
      </c>
      <c r="J340" s="116"/>
      <c r="K340" s="116"/>
      <c r="L340" s="115" t="str">
        <f t="shared" si="23"/>
        <v/>
      </c>
      <c r="M340" s="118"/>
    </row>
    <row r="341" spans="1:13" ht="20.100000000000001" customHeight="1" x14ac:dyDescent="0.25">
      <c r="A341" s="77">
        <v>336</v>
      </c>
      <c r="B341" s="112"/>
      <c r="C341" s="111"/>
      <c r="D341" s="111"/>
      <c r="E341" s="112"/>
      <c r="F341" s="113" t="str">
        <f t="shared" si="20"/>
        <v/>
      </c>
      <c r="G341" s="114" t="str">
        <f t="shared" si="21"/>
        <v/>
      </c>
      <c r="H341" s="115" t="str">
        <f t="shared" si="22"/>
        <v/>
      </c>
      <c r="I341" s="116" t="str">
        <f>IF(E341="","",IF(E341&lt;=Listes!$K$2,Barèmes!E341*VLOOKUP(Barèmes!D341,Listes!$J$3:$N$9,2,FALSE),IF(E341&gt;Listes!$N$2,Barèmes!E341*VLOOKUP(Barèmes!D341,Listes!$J$3:$N$9,5,FALSE),Barèmes!E341*VLOOKUP(Barèmes!D341,Listes!$J$3:$N$9,3,FALSE)+VLOOKUP(Barèmes!D341,Listes!$J$3:$N$9,4,FALSE))))</f>
        <v/>
      </c>
      <c r="J341" s="116"/>
      <c r="K341" s="116"/>
      <c r="L341" s="115" t="str">
        <f t="shared" si="23"/>
        <v/>
      </c>
      <c r="M341" s="118"/>
    </row>
    <row r="342" spans="1:13" ht="20.100000000000001" customHeight="1" x14ac:dyDescent="0.25">
      <c r="A342" s="77">
        <v>337</v>
      </c>
      <c r="B342" s="112"/>
      <c r="C342" s="111"/>
      <c r="D342" s="111"/>
      <c r="E342" s="112"/>
      <c r="F342" s="113" t="str">
        <f t="shared" si="20"/>
        <v/>
      </c>
      <c r="G342" s="114" t="str">
        <f t="shared" si="21"/>
        <v/>
      </c>
      <c r="H342" s="115" t="str">
        <f t="shared" si="22"/>
        <v/>
      </c>
      <c r="I342" s="116" t="str">
        <f>IF(E342="","",IF(E342&lt;=Listes!$K$2,Barèmes!E342*VLOOKUP(Barèmes!D342,Listes!$J$3:$N$9,2,FALSE),IF(E342&gt;Listes!$N$2,Barèmes!E342*VLOOKUP(Barèmes!D342,Listes!$J$3:$N$9,5,FALSE),Barèmes!E342*VLOOKUP(Barèmes!D342,Listes!$J$3:$N$9,3,FALSE)+VLOOKUP(Barèmes!D342,Listes!$J$3:$N$9,4,FALSE))))</f>
        <v/>
      </c>
      <c r="J342" s="116"/>
      <c r="K342" s="116"/>
      <c r="L342" s="115" t="str">
        <f t="shared" si="23"/>
        <v/>
      </c>
      <c r="M342" s="118"/>
    </row>
    <row r="343" spans="1:13" ht="20.100000000000001" customHeight="1" x14ac:dyDescent="0.25">
      <c r="A343" s="77">
        <v>338</v>
      </c>
      <c r="B343" s="112"/>
      <c r="C343" s="111"/>
      <c r="D343" s="111"/>
      <c r="E343" s="112"/>
      <c r="F343" s="113" t="str">
        <f t="shared" si="20"/>
        <v/>
      </c>
      <c r="G343" s="114" t="str">
        <f t="shared" si="21"/>
        <v/>
      </c>
      <c r="H343" s="115" t="str">
        <f t="shared" si="22"/>
        <v/>
      </c>
      <c r="I343" s="116" t="str">
        <f>IF(E343="","",IF(E343&lt;=Listes!$K$2,Barèmes!E343*VLOOKUP(Barèmes!D343,Listes!$J$3:$N$9,2,FALSE),IF(E343&gt;Listes!$N$2,Barèmes!E343*VLOOKUP(Barèmes!D343,Listes!$J$3:$N$9,5,FALSE),Barèmes!E343*VLOOKUP(Barèmes!D343,Listes!$J$3:$N$9,3,FALSE)+VLOOKUP(Barèmes!D343,Listes!$J$3:$N$9,4,FALSE))))</f>
        <v/>
      </c>
      <c r="J343" s="116"/>
      <c r="K343" s="116"/>
      <c r="L343" s="115" t="str">
        <f t="shared" si="23"/>
        <v/>
      </c>
      <c r="M343" s="118"/>
    </row>
    <row r="344" spans="1:13" ht="20.100000000000001" customHeight="1" x14ac:dyDescent="0.25">
      <c r="A344" s="77">
        <v>339</v>
      </c>
      <c r="B344" s="112"/>
      <c r="C344" s="111"/>
      <c r="D344" s="111"/>
      <c r="E344" s="112"/>
      <c r="F344" s="113" t="str">
        <f t="shared" si="20"/>
        <v/>
      </c>
      <c r="G344" s="114" t="str">
        <f t="shared" si="21"/>
        <v/>
      </c>
      <c r="H344" s="115" t="str">
        <f t="shared" si="22"/>
        <v/>
      </c>
      <c r="I344" s="116" t="str">
        <f>IF(E344="","",IF(E344&lt;=Listes!$K$2,Barèmes!E344*VLOOKUP(Barèmes!D344,Listes!$J$3:$N$9,2,FALSE),IF(E344&gt;Listes!$N$2,Barèmes!E344*VLOOKUP(Barèmes!D344,Listes!$J$3:$N$9,5,FALSE),Barèmes!E344*VLOOKUP(Barèmes!D344,Listes!$J$3:$N$9,3,FALSE)+VLOOKUP(Barèmes!D344,Listes!$J$3:$N$9,4,FALSE))))</f>
        <v/>
      </c>
      <c r="J344" s="116"/>
      <c r="K344" s="116"/>
      <c r="L344" s="115" t="str">
        <f t="shared" si="23"/>
        <v/>
      </c>
      <c r="M344" s="118"/>
    </row>
    <row r="345" spans="1:13" ht="20.100000000000001" customHeight="1" x14ac:dyDescent="0.25">
      <c r="A345" s="77">
        <v>340</v>
      </c>
      <c r="B345" s="112"/>
      <c r="C345" s="111"/>
      <c r="D345" s="111"/>
      <c r="E345" s="112"/>
      <c r="F345" s="113" t="str">
        <f t="shared" si="20"/>
        <v/>
      </c>
      <c r="G345" s="114" t="str">
        <f t="shared" si="21"/>
        <v/>
      </c>
      <c r="H345" s="115" t="str">
        <f t="shared" si="22"/>
        <v/>
      </c>
      <c r="I345" s="116" t="str">
        <f>IF(E345="","",IF(E345&lt;=Listes!$K$2,Barèmes!E345*VLOOKUP(Barèmes!D345,Listes!$J$3:$N$9,2,FALSE),IF(E345&gt;Listes!$N$2,Barèmes!E345*VLOOKUP(Barèmes!D345,Listes!$J$3:$N$9,5,FALSE),Barèmes!E345*VLOOKUP(Barèmes!D345,Listes!$J$3:$N$9,3,FALSE)+VLOOKUP(Barèmes!D345,Listes!$J$3:$N$9,4,FALSE))))</f>
        <v/>
      </c>
      <c r="J345" s="116"/>
      <c r="K345" s="116"/>
      <c r="L345" s="115" t="str">
        <f t="shared" si="23"/>
        <v/>
      </c>
      <c r="M345" s="118"/>
    </row>
    <row r="346" spans="1:13" ht="20.100000000000001" customHeight="1" x14ac:dyDescent="0.25">
      <c r="A346" s="77">
        <v>341</v>
      </c>
      <c r="B346" s="112"/>
      <c r="C346" s="111"/>
      <c r="D346" s="111"/>
      <c r="E346" s="112"/>
      <c r="F346" s="113" t="str">
        <f t="shared" si="20"/>
        <v/>
      </c>
      <c r="G346" s="114" t="str">
        <f t="shared" si="21"/>
        <v/>
      </c>
      <c r="H346" s="115" t="str">
        <f t="shared" si="22"/>
        <v/>
      </c>
      <c r="I346" s="116" t="str">
        <f>IF(E346="","",IF(E346&lt;=Listes!$K$2,Barèmes!E346*VLOOKUP(Barèmes!D346,Listes!$J$3:$N$9,2,FALSE),IF(E346&gt;Listes!$N$2,Barèmes!E346*VLOOKUP(Barèmes!D346,Listes!$J$3:$N$9,5,FALSE),Barèmes!E346*VLOOKUP(Barèmes!D346,Listes!$J$3:$N$9,3,FALSE)+VLOOKUP(Barèmes!D346,Listes!$J$3:$N$9,4,FALSE))))</f>
        <v/>
      </c>
      <c r="J346" s="116"/>
      <c r="K346" s="116"/>
      <c r="L346" s="115" t="str">
        <f t="shared" si="23"/>
        <v/>
      </c>
      <c r="M346" s="118"/>
    </row>
    <row r="347" spans="1:13" ht="20.100000000000001" customHeight="1" x14ac:dyDescent="0.25">
      <c r="A347" s="77">
        <v>342</v>
      </c>
      <c r="B347" s="112"/>
      <c r="C347" s="111"/>
      <c r="D347" s="111"/>
      <c r="E347" s="112"/>
      <c r="F347" s="113" t="str">
        <f t="shared" si="20"/>
        <v/>
      </c>
      <c r="G347" s="114" t="str">
        <f t="shared" si="21"/>
        <v/>
      </c>
      <c r="H347" s="115" t="str">
        <f t="shared" si="22"/>
        <v/>
      </c>
      <c r="I347" s="116" t="str">
        <f>IF(E347="","",IF(E347&lt;=Listes!$K$2,Barèmes!E347*VLOOKUP(Barèmes!D347,Listes!$J$3:$N$9,2,FALSE),IF(E347&gt;Listes!$N$2,Barèmes!E347*VLOOKUP(Barèmes!D347,Listes!$J$3:$N$9,5,FALSE),Barèmes!E347*VLOOKUP(Barèmes!D347,Listes!$J$3:$N$9,3,FALSE)+VLOOKUP(Barèmes!D347,Listes!$J$3:$N$9,4,FALSE))))</f>
        <v/>
      </c>
      <c r="J347" s="116"/>
      <c r="K347" s="116"/>
      <c r="L347" s="115" t="str">
        <f t="shared" si="23"/>
        <v/>
      </c>
      <c r="M347" s="118"/>
    </row>
    <row r="348" spans="1:13" ht="20.100000000000001" customHeight="1" x14ac:dyDescent="0.25">
      <c r="A348" s="77">
        <v>343</v>
      </c>
      <c r="B348" s="112"/>
      <c r="C348" s="111"/>
      <c r="D348" s="111"/>
      <c r="E348" s="112"/>
      <c r="F348" s="113" t="str">
        <f t="shared" si="20"/>
        <v/>
      </c>
      <c r="G348" s="114" t="str">
        <f t="shared" si="21"/>
        <v/>
      </c>
      <c r="H348" s="115" t="str">
        <f t="shared" si="22"/>
        <v/>
      </c>
      <c r="I348" s="116" t="str">
        <f>IF(E348="","",IF(E348&lt;=Listes!$K$2,Barèmes!E348*VLOOKUP(Barèmes!D348,Listes!$J$3:$N$9,2,FALSE),IF(E348&gt;Listes!$N$2,Barèmes!E348*VLOOKUP(Barèmes!D348,Listes!$J$3:$N$9,5,FALSE),Barèmes!E348*VLOOKUP(Barèmes!D348,Listes!$J$3:$N$9,3,FALSE)+VLOOKUP(Barèmes!D348,Listes!$J$3:$N$9,4,FALSE))))</f>
        <v/>
      </c>
      <c r="J348" s="116"/>
      <c r="K348" s="116"/>
      <c r="L348" s="115" t="str">
        <f t="shared" si="23"/>
        <v/>
      </c>
      <c r="M348" s="118"/>
    </row>
    <row r="349" spans="1:13" ht="20.100000000000001" customHeight="1" x14ac:dyDescent="0.25">
      <c r="A349" s="77">
        <v>344</v>
      </c>
      <c r="B349" s="112"/>
      <c r="C349" s="111"/>
      <c r="D349" s="111"/>
      <c r="E349" s="112"/>
      <c r="F349" s="113" t="str">
        <f t="shared" si="20"/>
        <v/>
      </c>
      <c r="G349" s="114" t="str">
        <f t="shared" si="21"/>
        <v/>
      </c>
      <c r="H349" s="115" t="str">
        <f t="shared" si="22"/>
        <v/>
      </c>
      <c r="I349" s="116" t="str">
        <f>IF(E349="","",IF(E349&lt;=Listes!$K$2,Barèmes!E349*VLOOKUP(Barèmes!D349,Listes!$J$3:$N$9,2,FALSE),IF(E349&gt;Listes!$N$2,Barèmes!E349*VLOOKUP(Barèmes!D349,Listes!$J$3:$N$9,5,FALSE),Barèmes!E349*VLOOKUP(Barèmes!D349,Listes!$J$3:$N$9,3,FALSE)+VLOOKUP(Barèmes!D349,Listes!$J$3:$N$9,4,FALSE))))</f>
        <v/>
      </c>
      <c r="J349" s="116"/>
      <c r="K349" s="116"/>
      <c r="L349" s="115" t="str">
        <f t="shared" si="23"/>
        <v/>
      </c>
      <c r="M349" s="118"/>
    </row>
    <row r="350" spans="1:13" ht="20.100000000000001" customHeight="1" x14ac:dyDescent="0.25">
      <c r="A350" s="77">
        <v>345</v>
      </c>
      <c r="B350" s="112"/>
      <c r="C350" s="111"/>
      <c r="D350" s="111"/>
      <c r="E350" s="112"/>
      <c r="F350" s="113" t="str">
        <f t="shared" si="20"/>
        <v/>
      </c>
      <c r="G350" s="114" t="str">
        <f t="shared" si="21"/>
        <v/>
      </c>
      <c r="H350" s="115" t="str">
        <f t="shared" si="22"/>
        <v/>
      </c>
      <c r="I350" s="116" t="str">
        <f>IF(E350="","",IF(E350&lt;=Listes!$K$2,Barèmes!E350*VLOOKUP(Barèmes!D350,Listes!$J$3:$N$9,2,FALSE),IF(E350&gt;Listes!$N$2,Barèmes!E350*VLOOKUP(Barèmes!D350,Listes!$J$3:$N$9,5,FALSE),Barèmes!E350*VLOOKUP(Barèmes!D350,Listes!$J$3:$N$9,3,FALSE)+VLOOKUP(Barèmes!D350,Listes!$J$3:$N$9,4,FALSE))))</f>
        <v/>
      </c>
      <c r="J350" s="116"/>
      <c r="K350" s="116"/>
      <c r="L350" s="115" t="str">
        <f t="shared" si="23"/>
        <v/>
      </c>
      <c r="M350" s="118"/>
    </row>
    <row r="351" spans="1:13" ht="20.100000000000001" customHeight="1" x14ac:dyDescent="0.25">
      <c r="A351" s="77">
        <v>346</v>
      </c>
      <c r="B351" s="112"/>
      <c r="C351" s="111"/>
      <c r="D351" s="111"/>
      <c r="E351" s="112"/>
      <c r="F351" s="113" t="str">
        <f t="shared" si="20"/>
        <v/>
      </c>
      <c r="G351" s="114" t="str">
        <f t="shared" si="21"/>
        <v/>
      </c>
      <c r="H351" s="115" t="str">
        <f t="shared" si="22"/>
        <v/>
      </c>
      <c r="I351" s="116" t="str">
        <f>IF(E351="","",IF(E351&lt;=Listes!$K$2,Barèmes!E351*VLOOKUP(Barèmes!D351,Listes!$J$3:$N$9,2,FALSE),IF(E351&gt;Listes!$N$2,Barèmes!E351*VLOOKUP(Barèmes!D351,Listes!$J$3:$N$9,5,FALSE),Barèmes!E351*VLOOKUP(Barèmes!D351,Listes!$J$3:$N$9,3,FALSE)+VLOOKUP(Barèmes!D351,Listes!$J$3:$N$9,4,FALSE))))</f>
        <v/>
      </c>
      <c r="J351" s="116"/>
      <c r="K351" s="116"/>
      <c r="L351" s="115" t="str">
        <f t="shared" si="23"/>
        <v/>
      </c>
      <c r="M351" s="118"/>
    </row>
    <row r="352" spans="1:13" ht="20.100000000000001" customHeight="1" x14ac:dyDescent="0.25">
      <c r="A352" s="77">
        <v>347</v>
      </c>
      <c r="B352" s="112"/>
      <c r="C352" s="111"/>
      <c r="D352" s="111"/>
      <c r="E352" s="112"/>
      <c r="F352" s="113" t="str">
        <f t="shared" si="20"/>
        <v/>
      </c>
      <c r="G352" s="114" t="str">
        <f t="shared" si="21"/>
        <v/>
      </c>
      <c r="H352" s="115" t="str">
        <f t="shared" si="22"/>
        <v/>
      </c>
      <c r="I352" s="116" t="str">
        <f>IF(E352="","",IF(E352&lt;=Listes!$K$2,Barèmes!E352*VLOOKUP(Barèmes!D352,Listes!$J$3:$N$9,2,FALSE),IF(E352&gt;Listes!$N$2,Barèmes!E352*VLOOKUP(Barèmes!D352,Listes!$J$3:$N$9,5,FALSE),Barèmes!E352*VLOOKUP(Barèmes!D352,Listes!$J$3:$N$9,3,FALSE)+VLOOKUP(Barèmes!D352,Listes!$J$3:$N$9,4,FALSE))))</f>
        <v/>
      </c>
      <c r="J352" s="116"/>
      <c r="K352" s="116"/>
      <c r="L352" s="115" t="str">
        <f t="shared" si="23"/>
        <v/>
      </c>
      <c r="M352" s="118"/>
    </row>
    <row r="353" spans="1:13" ht="20.100000000000001" customHeight="1" x14ac:dyDescent="0.25">
      <c r="A353" s="77">
        <v>348</v>
      </c>
      <c r="B353" s="112"/>
      <c r="C353" s="111"/>
      <c r="D353" s="111"/>
      <c r="E353" s="112"/>
      <c r="F353" s="113" t="str">
        <f t="shared" si="20"/>
        <v/>
      </c>
      <c r="G353" s="114" t="str">
        <f t="shared" si="21"/>
        <v/>
      </c>
      <c r="H353" s="115" t="str">
        <f t="shared" si="22"/>
        <v/>
      </c>
      <c r="I353" s="116" t="str">
        <f>IF(E353="","",IF(E353&lt;=Listes!$K$2,Barèmes!E353*VLOOKUP(Barèmes!D353,Listes!$J$3:$N$9,2,FALSE),IF(E353&gt;Listes!$N$2,Barèmes!E353*VLOOKUP(Barèmes!D353,Listes!$J$3:$N$9,5,FALSE),Barèmes!E353*VLOOKUP(Barèmes!D353,Listes!$J$3:$N$9,3,FALSE)+VLOOKUP(Barèmes!D353,Listes!$J$3:$N$9,4,FALSE))))</f>
        <v/>
      </c>
      <c r="J353" s="116"/>
      <c r="K353" s="116"/>
      <c r="L353" s="115" t="str">
        <f t="shared" si="23"/>
        <v/>
      </c>
      <c r="M353" s="118"/>
    </row>
    <row r="354" spans="1:13" ht="20.100000000000001" customHeight="1" x14ac:dyDescent="0.25">
      <c r="A354" s="77">
        <v>349</v>
      </c>
      <c r="B354" s="112"/>
      <c r="C354" s="111"/>
      <c r="D354" s="111"/>
      <c r="E354" s="112"/>
      <c r="F354" s="113" t="str">
        <f t="shared" si="20"/>
        <v/>
      </c>
      <c r="G354" s="114" t="str">
        <f t="shared" si="21"/>
        <v/>
      </c>
      <c r="H354" s="115" t="str">
        <f t="shared" si="22"/>
        <v/>
      </c>
      <c r="I354" s="116" t="str">
        <f>IF(E354="","",IF(E354&lt;=Listes!$K$2,Barèmes!E354*VLOOKUP(Barèmes!D354,Listes!$J$3:$N$9,2,FALSE),IF(E354&gt;Listes!$N$2,Barèmes!E354*VLOOKUP(Barèmes!D354,Listes!$J$3:$N$9,5,FALSE),Barèmes!E354*VLOOKUP(Barèmes!D354,Listes!$J$3:$N$9,3,FALSE)+VLOOKUP(Barèmes!D354,Listes!$J$3:$N$9,4,FALSE))))</f>
        <v/>
      </c>
      <c r="J354" s="116"/>
      <c r="K354" s="116"/>
      <c r="L354" s="115" t="str">
        <f t="shared" si="23"/>
        <v/>
      </c>
      <c r="M354" s="118"/>
    </row>
    <row r="355" spans="1:13" ht="20.100000000000001" customHeight="1" x14ac:dyDescent="0.25">
      <c r="A355" s="77">
        <v>350</v>
      </c>
      <c r="B355" s="112"/>
      <c r="C355" s="111"/>
      <c r="D355" s="111"/>
      <c r="E355" s="112"/>
      <c r="F355" s="113" t="str">
        <f t="shared" si="20"/>
        <v/>
      </c>
      <c r="G355" s="114" t="str">
        <f t="shared" si="21"/>
        <v/>
      </c>
      <c r="H355" s="115" t="str">
        <f t="shared" si="22"/>
        <v/>
      </c>
      <c r="I355" s="116" t="str">
        <f>IF(E355="","",IF(E355&lt;=Listes!$K$2,Barèmes!E355*VLOOKUP(Barèmes!D355,Listes!$J$3:$N$9,2,FALSE),IF(E355&gt;Listes!$N$2,Barèmes!E355*VLOOKUP(Barèmes!D355,Listes!$J$3:$N$9,5,FALSE),Barèmes!E355*VLOOKUP(Barèmes!D355,Listes!$J$3:$N$9,3,FALSE)+VLOOKUP(Barèmes!D355,Listes!$J$3:$N$9,4,FALSE))))</f>
        <v/>
      </c>
      <c r="J355" s="116"/>
      <c r="K355" s="116"/>
      <c r="L355" s="115" t="str">
        <f t="shared" si="23"/>
        <v/>
      </c>
      <c r="M355" s="118"/>
    </row>
    <row r="356" spans="1:13" ht="20.100000000000001" customHeight="1" x14ac:dyDescent="0.25">
      <c r="A356" s="77">
        <v>351</v>
      </c>
      <c r="B356" s="112"/>
      <c r="C356" s="111"/>
      <c r="D356" s="111"/>
      <c r="E356" s="112"/>
      <c r="F356" s="113" t="str">
        <f t="shared" si="20"/>
        <v/>
      </c>
      <c r="G356" s="114" t="str">
        <f t="shared" si="21"/>
        <v/>
      </c>
      <c r="H356" s="115" t="str">
        <f t="shared" si="22"/>
        <v/>
      </c>
      <c r="I356" s="116" t="str">
        <f>IF(E356="","",IF(E356&lt;=Listes!$K$2,Barèmes!E356*VLOOKUP(Barèmes!D356,Listes!$J$3:$N$9,2,FALSE),IF(E356&gt;Listes!$N$2,Barèmes!E356*VLOOKUP(Barèmes!D356,Listes!$J$3:$N$9,5,FALSE),Barèmes!E356*VLOOKUP(Barèmes!D356,Listes!$J$3:$N$9,3,FALSE)+VLOOKUP(Barèmes!D356,Listes!$J$3:$N$9,4,FALSE))))</f>
        <v/>
      </c>
      <c r="J356" s="116"/>
      <c r="K356" s="116"/>
      <c r="L356" s="115" t="str">
        <f t="shared" si="23"/>
        <v/>
      </c>
      <c r="M356" s="118"/>
    </row>
    <row r="357" spans="1:13" ht="20.100000000000001" customHeight="1" x14ac:dyDescent="0.25">
      <c r="A357" s="77">
        <v>352</v>
      </c>
      <c r="B357" s="112"/>
      <c r="C357" s="111"/>
      <c r="D357" s="111"/>
      <c r="E357" s="112"/>
      <c r="F357" s="113" t="str">
        <f t="shared" si="20"/>
        <v/>
      </c>
      <c r="G357" s="114" t="str">
        <f t="shared" si="21"/>
        <v/>
      </c>
      <c r="H357" s="115" t="str">
        <f t="shared" si="22"/>
        <v/>
      </c>
      <c r="I357" s="116" t="str">
        <f>IF(E357="","",IF(E357&lt;=Listes!$K$2,Barèmes!E357*VLOOKUP(Barèmes!D357,Listes!$J$3:$N$9,2,FALSE),IF(E357&gt;Listes!$N$2,Barèmes!E357*VLOOKUP(Barèmes!D357,Listes!$J$3:$N$9,5,FALSE),Barèmes!E357*VLOOKUP(Barèmes!D357,Listes!$J$3:$N$9,3,FALSE)+VLOOKUP(Barèmes!D357,Listes!$J$3:$N$9,4,FALSE))))</f>
        <v/>
      </c>
      <c r="J357" s="116"/>
      <c r="K357" s="116"/>
      <c r="L357" s="115" t="str">
        <f t="shared" si="23"/>
        <v/>
      </c>
      <c r="M357" s="118"/>
    </row>
    <row r="358" spans="1:13" ht="20.100000000000001" customHeight="1" x14ac:dyDescent="0.25">
      <c r="A358" s="77">
        <v>353</v>
      </c>
      <c r="B358" s="112"/>
      <c r="C358" s="111"/>
      <c r="D358" s="111"/>
      <c r="E358" s="112"/>
      <c r="F358" s="113" t="str">
        <f t="shared" si="20"/>
        <v/>
      </c>
      <c r="G358" s="114" t="str">
        <f t="shared" si="21"/>
        <v/>
      </c>
      <c r="H358" s="115" t="str">
        <f t="shared" si="22"/>
        <v/>
      </c>
      <c r="I358" s="116" t="str">
        <f>IF(E358="","",IF(E358&lt;=Listes!$K$2,Barèmes!E358*VLOOKUP(Barèmes!D358,Listes!$J$3:$N$9,2,FALSE),IF(E358&gt;Listes!$N$2,Barèmes!E358*VLOOKUP(Barèmes!D358,Listes!$J$3:$N$9,5,FALSE),Barèmes!E358*VLOOKUP(Barèmes!D358,Listes!$J$3:$N$9,3,FALSE)+VLOOKUP(Barèmes!D358,Listes!$J$3:$N$9,4,FALSE))))</f>
        <v/>
      </c>
      <c r="J358" s="116"/>
      <c r="K358" s="116"/>
      <c r="L358" s="115" t="str">
        <f t="shared" si="23"/>
        <v/>
      </c>
      <c r="M358" s="118"/>
    </row>
    <row r="359" spans="1:13" ht="20.100000000000001" customHeight="1" x14ac:dyDescent="0.25">
      <c r="A359" s="77">
        <v>354</v>
      </c>
      <c r="B359" s="112"/>
      <c r="C359" s="111"/>
      <c r="D359" s="111"/>
      <c r="E359" s="112"/>
      <c r="F359" s="113" t="str">
        <f t="shared" si="20"/>
        <v/>
      </c>
      <c r="G359" s="114" t="str">
        <f t="shared" si="21"/>
        <v/>
      </c>
      <c r="H359" s="115" t="str">
        <f t="shared" si="22"/>
        <v/>
      </c>
      <c r="I359" s="116" t="str">
        <f>IF(E359="","",IF(E359&lt;=Listes!$K$2,Barèmes!E359*VLOOKUP(Barèmes!D359,Listes!$J$3:$N$9,2,FALSE),IF(E359&gt;Listes!$N$2,Barèmes!E359*VLOOKUP(Barèmes!D359,Listes!$J$3:$N$9,5,FALSE),Barèmes!E359*VLOOKUP(Barèmes!D359,Listes!$J$3:$N$9,3,FALSE)+VLOOKUP(Barèmes!D359,Listes!$J$3:$N$9,4,FALSE))))</f>
        <v/>
      </c>
      <c r="J359" s="116"/>
      <c r="K359" s="116"/>
      <c r="L359" s="115" t="str">
        <f t="shared" si="23"/>
        <v/>
      </c>
      <c r="M359" s="118"/>
    </row>
    <row r="360" spans="1:13" ht="20.100000000000001" customHeight="1" x14ac:dyDescent="0.25">
      <c r="A360" s="77">
        <v>355</v>
      </c>
      <c r="B360" s="112"/>
      <c r="C360" s="111"/>
      <c r="D360" s="111"/>
      <c r="E360" s="112"/>
      <c r="F360" s="113" t="str">
        <f t="shared" si="20"/>
        <v/>
      </c>
      <c r="G360" s="114" t="str">
        <f t="shared" si="21"/>
        <v/>
      </c>
      <c r="H360" s="115" t="str">
        <f t="shared" si="22"/>
        <v/>
      </c>
      <c r="I360" s="116" t="str">
        <f>IF(E360="","",IF(E360&lt;=Listes!$K$2,Barèmes!E360*VLOOKUP(Barèmes!D360,Listes!$J$3:$N$9,2,FALSE),IF(E360&gt;Listes!$N$2,Barèmes!E360*VLOOKUP(Barèmes!D360,Listes!$J$3:$N$9,5,FALSE),Barèmes!E360*VLOOKUP(Barèmes!D360,Listes!$J$3:$N$9,3,FALSE)+VLOOKUP(Barèmes!D360,Listes!$J$3:$N$9,4,FALSE))))</f>
        <v/>
      </c>
      <c r="J360" s="116"/>
      <c r="K360" s="116"/>
      <c r="L360" s="115" t="str">
        <f t="shared" si="23"/>
        <v/>
      </c>
      <c r="M360" s="118"/>
    </row>
    <row r="361" spans="1:13" ht="20.100000000000001" customHeight="1" x14ac:dyDescent="0.25">
      <c r="A361" s="77">
        <v>356</v>
      </c>
      <c r="B361" s="112"/>
      <c r="C361" s="111"/>
      <c r="D361" s="111"/>
      <c r="E361" s="112"/>
      <c r="F361" s="113" t="str">
        <f t="shared" si="20"/>
        <v/>
      </c>
      <c r="G361" s="114" t="str">
        <f t="shared" si="21"/>
        <v/>
      </c>
      <c r="H361" s="115" t="str">
        <f t="shared" si="22"/>
        <v/>
      </c>
      <c r="I361" s="116" t="str">
        <f>IF(E361="","",IF(E361&lt;=Listes!$K$2,Barèmes!E361*VLOOKUP(Barèmes!D361,Listes!$J$3:$N$9,2,FALSE),IF(E361&gt;Listes!$N$2,Barèmes!E361*VLOOKUP(Barèmes!D361,Listes!$J$3:$N$9,5,FALSE),Barèmes!E361*VLOOKUP(Barèmes!D361,Listes!$J$3:$N$9,3,FALSE)+VLOOKUP(Barèmes!D361,Listes!$J$3:$N$9,4,FALSE))))</f>
        <v/>
      </c>
      <c r="J361" s="116"/>
      <c r="K361" s="116"/>
      <c r="L361" s="115" t="str">
        <f t="shared" si="23"/>
        <v/>
      </c>
      <c r="M361" s="118"/>
    </row>
    <row r="362" spans="1:13" ht="20.100000000000001" customHeight="1" x14ac:dyDescent="0.25">
      <c r="A362" s="77">
        <v>357</v>
      </c>
      <c r="B362" s="112"/>
      <c r="C362" s="111"/>
      <c r="D362" s="111"/>
      <c r="E362" s="112"/>
      <c r="F362" s="113" t="str">
        <f t="shared" si="20"/>
        <v/>
      </c>
      <c r="G362" s="114" t="str">
        <f t="shared" si="21"/>
        <v/>
      </c>
      <c r="H362" s="115" t="str">
        <f t="shared" si="22"/>
        <v/>
      </c>
      <c r="I362" s="116" t="str">
        <f>IF(E362="","",IF(E362&lt;=Listes!$K$2,Barèmes!E362*VLOOKUP(Barèmes!D362,Listes!$J$3:$N$9,2,FALSE),IF(E362&gt;Listes!$N$2,Barèmes!E362*VLOOKUP(Barèmes!D362,Listes!$J$3:$N$9,5,FALSE),Barèmes!E362*VLOOKUP(Barèmes!D362,Listes!$J$3:$N$9,3,FALSE)+VLOOKUP(Barèmes!D362,Listes!$J$3:$N$9,4,FALSE))))</f>
        <v/>
      </c>
      <c r="J362" s="116"/>
      <c r="K362" s="116"/>
      <c r="L362" s="115" t="str">
        <f t="shared" si="23"/>
        <v/>
      </c>
      <c r="M362" s="118"/>
    </row>
    <row r="363" spans="1:13" ht="20.100000000000001" customHeight="1" x14ac:dyDescent="0.25">
      <c r="A363" s="77">
        <v>358</v>
      </c>
      <c r="B363" s="112"/>
      <c r="C363" s="111"/>
      <c r="D363" s="111"/>
      <c r="E363" s="112"/>
      <c r="F363" s="113" t="str">
        <f t="shared" si="20"/>
        <v/>
      </c>
      <c r="G363" s="114" t="str">
        <f t="shared" si="21"/>
        <v/>
      </c>
      <c r="H363" s="115" t="str">
        <f t="shared" si="22"/>
        <v/>
      </c>
      <c r="I363" s="116" t="str">
        <f>IF(E363="","",IF(E363&lt;=Listes!$K$2,Barèmes!E363*VLOOKUP(Barèmes!D363,Listes!$J$3:$N$9,2,FALSE),IF(E363&gt;Listes!$N$2,Barèmes!E363*VLOOKUP(Barèmes!D363,Listes!$J$3:$N$9,5,FALSE),Barèmes!E363*VLOOKUP(Barèmes!D363,Listes!$J$3:$N$9,3,FALSE)+VLOOKUP(Barèmes!D363,Listes!$J$3:$N$9,4,FALSE))))</f>
        <v/>
      </c>
      <c r="J363" s="116"/>
      <c r="K363" s="116"/>
      <c r="L363" s="115" t="str">
        <f t="shared" si="23"/>
        <v/>
      </c>
      <c r="M363" s="118"/>
    </row>
    <row r="364" spans="1:13" ht="20.100000000000001" customHeight="1" x14ac:dyDescent="0.25">
      <c r="A364" s="77">
        <v>359</v>
      </c>
      <c r="B364" s="112"/>
      <c r="C364" s="111"/>
      <c r="D364" s="111"/>
      <c r="E364" s="112"/>
      <c r="F364" s="113" t="str">
        <f t="shared" si="20"/>
        <v/>
      </c>
      <c r="G364" s="114" t="str">
        <f t="shared" si="21"/>
        <v/>
      </c>
      <c r="H364" s="115" t="str">
        <f t="shared" si="22"/>
        <v/>
      </c>
      <c r="I364" s="116" t="str">
        <f>IF(E364="","",IF(E364&lt;=Listes!$K$2,Barèmes!E364*VLOOKUP(Barèmes!D364,Listes!$J$3:$N$9,2,FALSE),IF(E364&gt;Listes!$N$2,Barèmes!E364*VLOOKUP(Barèmes!D364,Listes!$J$3:$N$9,5,FALSE),Barèmes!E364*VLOOKUP(Barèmes!D364,Listes!$J$3:$N$9,3,FALSE)+VLOOKUP(Barèmes!D364,Listes!$J$3:$N$9,4,FALSE))))</f>
        <v/>
      </c>
      <c r="J364" s="116"/>
      <c r="K364" s="116"/>
      <c r="L364" s="115" t="str">
        <f t="shared" si="23"/>
        <v/>
      </c>
      <c r="M364" s="118"/>
    </row>
    <row r="365" spans="1:13" ht="20.100000000000001" customHeight="1" x14ac:dyDescent="0.25">
      <c r="A365" s="77">
        <v>360</v>
      </c>
      <c r="B365" s="112"/>
      <c r="C365" s="111"/>
      <c r="D365" s="111"/>
      <c r="E365" s="112"/>
      <c r="F365" s="113" t="str">
        <f t="shared" si="20"/>
        <v/>
      </c>
      <c r="G365" s="114" t="str">
        <f t="shared" si="21"/>
        <v/>
      </c>
      <c r="H365" s="115" t="str">
        <f t="shared" si="22"/>
        <v/>
      </c>
      <c r="I365" s="116" t="str">
        <f>IF(E365="","",IF(E365&lt;=Listes!$K$2,Barèmes!E365*VLOOKUP(Barèmes!D365,Listes!$J$3:$N$9,2,FALSE),IF(E365&gt;Listes!$N$2,Barèmes!E365*VLOOKUP(Barèmes!D365,Listes!$J$3:$N$9,5,FALSE),Barèmes!E365*VLOOKUP(Barèmes!D365,Listes!$J$3:$N$9,3,FALSE)+VLOOKUP(Barèmes!D365,Listes!$J$3:$N$9,4,FALSE))))</f>
        <v/>
      </c>
      <c r="J365" s="116"/>
      <c r="K365" s="116"/>
      <c r="L365" s="115" t="str">
        <f t="shared" si="23"/>
        <v/>
      </c>
      <c r="M365" s="118"/>
    </row>
    <row r="366" spans="1:13" ht="20.100000000000001" customHeight="1" x14ac:dyDescent="0.25">
      <c r="A366" s="77">
        <v>361</v>
      </c>
      <c r="B366" s="112"/>
      <c r="C366" s="111"/>
      <c r="D366" s="111"/>
      <c r="E366" s="112"/>
      <c r="F366" s="113" t="str">
        <f t="shared" si="20"/>
        <v/>
      </c>
      <c r="G366" s="114" t="str">
        <f t="shared" si="21"/>
        <v/>
      </c>
      <c r="H366" s="115" t="str">
        <f t="shared" si="22"/>
        <v/>
      </c>
      <c r="I366" s="116" t="str">
        <f>IF(E366="","",IF(E366&lt;=Listes!$K$2,Barèmes!E366*VLOOKUP(Barèmes!D366,Listes!$J$3:$N$9,2,FALSE),IF(E366&gt;Listes!$N$2,Barèmes!E366*VLOOKUP(Barèmes!D366,Listes!$J$3:$N$9,5,FALSE),Barèmes!E366*VLOOKUP(Barèmes!D366,Listes!$J$3:$N$9,3,FALSE)+VLOOKUP(Barèmes!D366,Listes!$J$3:$N$9,4,FALSE))))</f>
        <v/>
      </c>
      <c r="J366" s="116"/>
      <c r="K366" s="116"/>
      <c r="L366" s="115" t="str">
        <f t="shared" si="23"/>
        <v/>
      </c>
      <c r="M366" s="118"/>
    </row>
    <row r="367" spans="1:13" ht="20.100000000000001" customHeight="1" x14ac:dyDescent="0.25">
      <c r="A367" s="77">
        <v>362</v>
      </c>
      <c r="B367" s="112"/>
      <c r="C367" s="111"/>
      <c r="D367" s="111"/>
      <c r="E367" s="112"/>
      <c r="F367" s="113" t="str">
        <f t="shared" si="20"/>
        <v/>
      </c>
      <c r="G367" s="114" t="str">
        <f t="shared" si="21"/>
        <v/>
      </c>
      <c r="H367" s="115" t="str">
        <f t="shared" si="22"/>
        <v/>
      </c>
      <c r="I367" s="116" t="str">
        <f>IF(E367="","",IF(E367&lt;=Listes!$K$2,Barèmes!E367*VLOOKUP(Barèmes!D367,Listes!$J$3:$N$9,2,FALSE),IF(E367&gt;Listes!$N$2,Barèmes!E367*VLOOKUP(Barèmes!D367,Listes!$J$3:$N$9,5,FALSE),Barèmes!E367*VLOOKUP(Barèmes!D367,Listes!$J$3:$N$9,3,FALSE)+VLOOKUP(Barèmes!D367,Listes!$J$3:$N$9,4,FALSE))))</f>
        <v/>
      </c>
      <c r="J367" s="116"/>
      <c r="K367" s="116"/>
      <c r="L367" s="115" t="str">
        <f t="shared" si="23"/>
        <v/>
      </c>
      <c r="M367" s="118"/>
    </row>
    <row r="368" spans="1:13" ht="20.100000000000001" customHeight="1" x14ac:dyDescent="0.25">
      <c r="A368" s="77">
        <v>363</v>
      </c>
      <c r="B368" s="112"/>
      <c r="C368" s="111"/>
      <c r="D368" s="111"/>
      <c r="E368" s="112"/>
      <c r="F368" s="113" t="str">
        <f t="shared" si="20"/>
        <v/>
      </c>
      <c r="G368" s="114" t="str">
        <f t="shared" si="21"/>
        <v/>
      </c>
      <c r="H368" s="115" t="str">
        <f t="shared" si="22"/>
        <v/>
      </c>
      <c r="I368" s="116" t="str">
        <f>IF(E368="","",IF(E368&lt;=Listes!$K$2,Barèmes!E368*VLOOKUP(Barèmes!D368,Listes!$J$3:$N$9,2,FALSE),IF(E368&gt;Listes!$N$2,Barèmes!E368*VLOOKUP(Barèmes!D368,Listes!$J$3:$N$9,5,FALSE),Barèmes!E368*VLOOKUP(Barèmes!D368,Listes!$J$3:$N$9,3,FALSE)+VLOOKUP(Barèmes!D368,Listes!$J$3:$N$9,4,FALSE))))</f>
        <v/>
      </c>
      <c r="J368" s="116"/>
      <c r="K368" s="116"/>
      <c r="L368" s="115" t="str">
        <f t="shared" si="23"/>
        <v/>
      </c>
      <c r="M368" s="118"/>
    </row>
    <row r="369" spans="1:13" ht="20.100000000000001" customHeight="1" x14ac:dyDescent="0.25">
      <c r="A369" s="77">
        <v>364</v>
      </c>
      <c r="B369" s="112"/>
      <c r="C369" s="111"/>
      <c r="D369" s="111"/>
      <c r="E369" s="112"/>
      <c r="F369" s="113" t="str">
        <f t="shared" si="20"/>
        <v/>
      </c>
      <c r="G369" s="114" t="str">
        <f t="shared" si="21"/>
        <v/>
      </c>
      <c r="H369" s="115" t="str">
        <f t="shared" si="22"/>
        <v/>
      </c>
      <c r="I369" s="116" t="str">
        <f>IF(E369="","",IF(E369&lt;=Listes!$K$2,Barèmes!E369*VLOOKUP(Barèmes!D369,Listes!$J$3:$N$9,2,FALSE),IF(E369&gt;Listes!$N$2,Barèmes!E369*VLOOKUP(Barèmes!D369,Listes!$J$3:$N$9,5,FALSE),Barèmes!E369*VLOOKUP(Barèmes!D369,Listes!$J$3:$N$9,3,FALSE)+VLOOKUP(Barèmes!D369,Listes!$J$3:$N$9,4,FALSE))))</f>
        <v/>
      </c>
      <c r="J369" s="116"/>
      <c r="K369" s="116"/>
      <c r="L369" s="115" t="str">
        <f t="shared" si="23"/>
        <v/>
      </c>
      <c r="M369" s="118"/>
    </row>
    <row r="370" spans="1:13" ht="20.100000000000001" customHeight="1" x14ac:dyDescent="0.25">
      <c r="A370" s="77">
        <v>365</v>
      </c>
      <c r="B370" s="112"/>
      <c r="C370" s="111"/>
      <c r="D370" s="111"/>
      <c r="E370" s="112"/>
      <c r="F370" s="113" t="str">
        <f t="shared" si="20"/>
        <v/>
      </c>
      <c r="G370" s="114" t="str">
        <f t="shared" si="21"/>
        <v/>
      </c>
      <c r="H370" s="115" t="str">
        <f t="shared" si="22"/>
        <v/>
      </c>
      <c r="I370" s="116" t="str">
        <f>IF(E370="","",IF(E370&lt;=Listes!$K$2,Barèmes!E370*VLOOKUP(Barèmes!D370,Listes!$J$3:$N$9,2,FALSE),IF(E370&gt;Listes!$N$2,Barèmes!E370*VLOOKUP(Barèmes!D370,Listes!$J$3:$N$9,5,FALSE),Barèmes!E370*VLOOKUP(Barèmes!D370,Listes!$J$3:$N$9,3,FALSE)+VLOOKUP(Barèmes!D370,Listes!$J$3:$N$9,4,FALSE))))</f>
        <v/>
      </c>
      <c r="J370" s="116"/>
      <c r="K370" s="116"/>
      <c r="L370" s="115" t="str">
        <f t="shared" si="23"/>
        <v/>
      </c>
      <c r="M370" s="118"/>
    </row>
    <row r="371" spans="1:13" ht="20.100000000000001" customHeight="1" x14ac:dyDescent="0.25">
      <c r="A371" s="77">
        <v>366</v>
      </c>
      <c r="B371" s="112"/>
      <c r="C371" s="111"/>
      <c r="D371" s="111"/>
      <c r="E371" s="112"/>
      <c r="F371" s="113" t="str">
        <f t="shared" si="20"/>
        <v/>
      </c>
      <c r="G371" s="114" t="str">
        <f t="shared" si="21"/>
        <v/>
      </c>
      <c r="H371" s="115" t="str">
        <f t="shared" si="22"/>
        <v/>
      </c>
      <c r="I371" s="116" t="str">
        <f>IF(E371="","",IF(E371&lt;=Listes!$K$2,Barèmes!E371*VLOOKUP(Barèmes!D371,Listes!$J$3:$N$9,2,FALSE),IF(E371&gt;Listes!$N$2,Barèmes!E371*VLOOKUP(Barèmes!D371,Listes!$J$3:$N$9,5,FALSE),Barèmes!E371*VLOOKUP(Barèmes!D371,Listes!$J$3:$N$9,3,FALSE)+VLOOKUP(Barèmes!D371,Listes!$J$3:$N$9,4,FALSE))))</f>
        <v/>
      </c>
      <c r="J371" s="116"/>
      <c r="K371" s="116"/>
      <c r="L371" s="115" t="str">
        <f t="shared" si="23"/>
        <v/>
      </c>
      <c r="M371" s="118"/>
    </row>
    <row r="372" spans="1:13" ht="20.100000000000001" customHeight="1" x14ac:dyDescent="0.25">
      <c r="A372" s="77">
        <v>367</v>
      </c>
      <c r="B372" s="112"/>
      <c r="C372" s="111"/>
      <c r="D372" s="111"/>
      <c r="E372" s="112"/>
      <c r="F372" s="113" t="str">
        <f t="shared" si="20"/>
        <v/>
      </c>
      <c r="G372" s="114" t="str">
        <f t="shared" si="21"/>
        <v/>
      </c>
      <c r="H372" s="115" t="str">
        <f t="shared" si="22"/>
        <v/>
      </c>
      <c r="I372" s="116" t="str">
        <f>IF(E372="","",IF(E372&lt;=Listes!$K$2,Barèmes!E372*VLOOKUP(Barèmes!D372,Listes!$J$3:$N$9,2,FALSE),IF(E372&gt;Listes!$N$2,Barèmes!E372*VLOOKUP(Barèmes!D372,Listes!$J$3:$N$9,5,FALSE),Barèmes!E372*VLOOKUP(Barèmes!D372,Listes!$J$3:$N$9,3,FALSE)+VLOOKUP(Barèmes!D372,Listes!$J$3:$N$9,4,FALSE))))</f>
        <v/>
      </c>
      <c r="J372" s="116"/>
      <c r="K372" s="116"/>
      <c r="L372" s="115" t="str">
        <f t="shared" si="23"/>
        <v/>
      </c>
      <c r="M372" s="118"/>
    </row>
    <row r="373" spans="1:13" ht="20.100000000000001" customHeight="1" x14ac:dyDescent="0.25">
      <c r="A373" s="77">
        <v>368</v>
      </c>
      <c r="B373" s="112"/>
      <c r="C373" s="111"/>
      <c r="D373" s="111"/>
      <c r="E373" s="112"/>
      <c r="F373" s="113" t="str">
        <f t="shared" si="20"/>
        <v/>
      </c>
      <c r="G373" s="114" t="str">
        <f t="shared" si="21"/>
        <v/>
      </c>
      <c r="H373" s="115" t="str">
        <f t="shared" si="22"/>
        <v/>
      </c>
      <c r="I373" s="116" t="str">
        <f>IF(E373="","",IF(E373&lt;=Listes!$K$2,Barèmes!E373*VLOOKUP(Barèmes!D373,Listes!$J$3:$N$9,2,FALSE),IF(E373&gt;Listes!$N$2,Barèmes!E373*VLOOKUP(Barèmes!D373,Listes!$J$3:$N$9,5,FALSE),Barèmes!E373*VLOOKUP(Barèmes!D373,Listes!$J$3:$N$9,3,FALSE)+VLOOKUP(Barèmes!D373,Listes!$J$3:$N$9,4,FALSE))))</f>
        <v/>
      </c>
      <c r="J373" s="116"/>
      <c r="K373" s="116"/>
      <c r="L373" s="115" t="str">
        <f t="shared" si="23"/>
        <v/>
      </c>
      <c r="M373" s="118"/>
    </row>
    <row r="374" spans="1:13" ht="20.100000000000001" customHeight="1" x14ac:dyDescent="0.25">
      <c r="A374" s="77">
        <v>369</v>
      </c>
      <c r="B374" s="112"/>
      <c r="C374" s="111"/>
      <c r="D374" s="111"/>
      <c r="E374" s="112"/>
      <c r="F374" s="113" t="str">
        <f t="shared" si="20"/>
        <v/>
      </c>
      <c r="G374" s="114" t="str">
        <f t="shared" si="21"/>
        <v/>
      </c>
      <c r="H374" s="115" t="str">
        <f t="shared" si="22"/>
        <v/>
      </c>
      <c r="I374" s="116" t="str">
        <f>IF(E374="","",IF(E374&lt;=Listes!$K$2,Barèmes!E374*VLOOKUP(Barèmes!D374,Listes!$J$3:$N$9,2,FALSE),IF(E374&gt;Listes!$N$2,Barèmes!E374*VLOOKUP(Barèmes!D374,Listes!$J$3:$N$9,5,FALSE),Barèmes!E374*VLOOKUP(Barèmes!D374,Listes!$J$3:$N$9,3,FALSE)+VLOOKUP(Barèmes!D374,Listes!$J$3:$N$9,4,FALSE))))</f>
        <v/>
      </c>
      <c r="J374" s="116"/>
      <c r="K374" s="116"/>
      <c r="L374" s="115" t="str">
        <f t="shared" si="23"/>
        <v/>
      </c>
      <c r="M374" s="118"/>
    </row>
    <row r="375" spans="1:13" ht="20.100000000000001" customHeight="1" x14ac:dyDescent="0.25">
      <c r="A375" s="77">
        <v>370</v>
      </c>
      <c r="B375" s="112"/>
      <c r="C375" s="111"/>
      <c r="D375" s="111"/>
      <c r="E375" s="112"/>
      <c r="F375" s="113" t="str">
        <f t="shared" si="20"/>
        <v/>
      </c>
      <c r="G375" s="114" t="str">
        <f t="shared" si="21"/>
        <v/>
      </c>
      <c r="H375" s="115" t="str">
        <f t="shared" si="22"/>
        <v/>
      </c>
      <c r="I375" s="116" t="str">
        <f>IF(E375="","",IF(E375&lt;=Listes!$K$2,Barèmes!E375*VLOOKUP(Barèmes!D375,Listes!$J$3:$N$9,2,FALSE),IF(E375&gt;Listes!$N$2,Barèmes!E375*VLOOKUP(Barèmes!D375,Listes!$J$3:$N$9,5,FALSE),Barèmes!E375*VLOOKUP(Barèmes!D375,Listes!$J$3:$N$9,3,FALSE)+VLOOKUP(Barèmes!D375,Listes!$J$3:$N$9,4,FALSE))))</f>
        <v/>
      </c>
      <c r="J375" s="116"/>
      <c r="K375" s="116"/>
      <c r="L375" s="115" t="str">
        <f t="shared" si="23"/>
        <v/>
      </c>
      <c r="M375" s="118"/>
    </row>
    <row r="376" spans="1:13" ht="20.100000000000001" customHeight="1" x14ac:dyDescent="0.25">
      <c r="A376" s="77">
        <v>371</v>
      </c>
      <c r="B376" s="112"/>
      <c r="C376" s="111"/>
      <c r="D376" s="111"/>
      <c r="E376" s="112"/>
      <c r="F376" s="113" t="str">
        <f t="shared" si="20"/>
        <v/>
      </c>
      <c r="G376" s="114" t="str">
        <f t="shared" si="21"/>
        <v/>
      </c>
      <c r="H376" s="115" t="str">
        <f t="shared" si="22"/>
        <v/>
      </c>
      <c r="I376" s="116" t="str">
        <f>IF(E376="","",IF(E376&lt;=Listes!$K$2,Barèmes!E376*VLOOKUP(Barèmes!D376,Listes!$J$3:$N$9,2,FALSE),IF(E376&gt;Listes!$N$2,Barèmes!E376*VLOOKUP(Barèmes!D376,Listes!$J$3:$N$9,5,FALSE),Barèmes!E376*VLOOKUP(Barèmes!D376,Listes!$J$3:$N$9,3,FALSE)+VLOOKUP(Barèmes!D376,Listes!$J$3:$N$9,4,FALSE))))</f>
        <v/>
      </c>
      <c r="J376" s="116"/>
      <c r="K376" s="116"/>
      <c r="L376" s="115" t="str">
        <f t="shared" si="23"/>
        <v/>
      </c>
      <c r="M376" s="118"/>
    </row>
    <row r="377" spans="1:13" ht="20.100000000000001" customHeight="1" x14ac:dyDescent="0.25">
      <c r="A377" s="77">
        <v>372</v>
      </c>
      <c r="B377" s="112"/>
      <c r="C377" s="111"/>
      <c r="D377" s="111"/>
      <c r="E377" s="112"/>
      <c r="F377" s="113" t="str">
        <f t="shared" si="20"/>
        <v/>
      </c>
      <c r="G377" s="114" t="str">
        <f t="shared" si="21"/>
        <v/>
      </c>
      <c r="H377" s="115" t="str">
        <f t="shared" si="22"/>
        <v/>
      </c>
      <c r="I377" s="116" t="str">
        <f>IF(E377="","",IF(E377&lt;=Listes!$K$2,Barèmes!E377*VLOOKUP(Barèmes!D377,Listes!$J$3:$N$9,2,FALSE),IF(E377&gt;Listes!$N$2,Barèmes!E377*VLOOKUP(Barèmes!D377,Listes!$J$3:$N$9,5,FALSE),Barèmes!E377*VLOOKUP(Barèmes!D377,Listes!$J$3:$N$9,3,FALSE)+VLOOKUP(Barèmes!D377,Listes!$J$3:$N$9,4,FALSE))))</f>
        <v/>
      </c>
      <c r="J377" s="116"/>
      <c r="K377" s="116"/>
      <c r="L377" s="115" t="str">
        <f t="shared" si="23"/>
        <v/>
      </c>
      <c r="M377" s="118"/>
    </row>
    <row r="378" spans="1:13" ht="20.100000000000001" customHeight="1" x14ac:dyDescent="0.25">
      <c r="A378" s="77">
        <v>373</v>
      </c>
      <c r="B378" s="112"/>
      <c r="C378" s="111"/>
      <c r="D378" s="111"/>
      <c r="E378" s="112"/>
      <c r="F378" s="113" t="str">
        <f t="shared" si="20"/>
        <v/>
      </c>
      <c r="G378" s="114" t="str">
        <f t="shared" si="21"/>
        <v/>
      </c>
      <c r="H378" s="115" t="str">
        <f t="shared" si="22"/>
        <v/>
      </c>
      <c r="I378" s="116" t="str">
        <f>IF(E378="","",IF(E378&lt;=Listes!$K$2,Barèmes!E378*VLOOKUP(Barèmes!D378,Listes!$J$3:$N$9,2,FALSE),IF(E378&gt;Listes!$N$2,Barèmes!E378*VLOOKUP(Barèmes!D378,Listes!$J$3:$N$9,5,FALSE),Barèmes!E378*VLOOKUP(Barèmes!D378,Listes!$J$3:$N$9,3,FALSE)+VLOOKUP(Barèmes!D378,Listes!$J$3:$N$9,4,FALSE))))</f>
        <v/>
      </c>
      <c r="J378" s="116"/>
      <c r="K378" s="116"/>
      <c r="L378" s="115" t="str">
        <f t="shared" si="23"/>
        <v/>
      </c>
      <c r="M378" s="118"/>
    </row>
    <row r="379" spans="1:13" ht="20.100000000000001" customHeight="1" x14ac:dyDescent="0.25">
      <c r="A379" s="77">
        <v>374</v>
      </c>
      <c r="B379" s="112"/>
      <c r="C379" s="111"/>
      <c r="D379" s="111"/>
      <c r="E379" s="112"/>
      <c r="F379" s="113" t="str">
        <f t="shared" si="20"/>
        <v/>
      </c>
      <c r="G379" s="114" t="str">
        <f t="shared" si="21"/>
        <v/>
      </c>
      <c r="H379" s="115" t="str">
        <f t="shared" si="22"/>
        <v/>
      </c>
      <c r="I379" s="116" t="str">
        <f>IF(E379="","",IF(E379&lt;=Listes!$K$2,Barèmes!E379*VLOOKUP(Barèmes!D379,Listes!$J$3:$N$9,2,FALSE),IF(E379&gt;Listes!$N$2,Barèmes!E379*VLOOKUP(Barèmes!D379,Listes!$J$3:$N$9,5,FALSE),Barèmes!E379*VLOOKUP(Barèmes!D379,Listes!$J$3:$N$9,3,FALSE)+VLOOKUP(Barèmes!D379,Listes!$J$3:$N$9,4,FALSE))))</f>
        <v/>
      </c>
      <c r="J379" s="116"/>
      <c r="K379" s="116"/>
      <c r="L379" s="115" t="str">
        <f t="shared" si="23"/>
        <v/>
      </c>
      <c r="M379" s="118"/>
    </row>
    <row r="380" spans="1:13" ht="20.100000000000001" customHeight="1" x14ac:dyDescent="0.25">
      <c r="A380" s="77">
        <v>375</v>
      </c>
      <c r="B380" s="112"/>
      <c r="C380" s="111"/>
      <c r="D380" s="111"/>
      <c r="E380" s="112"/>
      <c r="F380" s="113" t="str">
        <f t="shared" si="20"/>
        <v/>
      </c>
      <c r="G380" s="114" t="str">
        <f t="shared" si="21"/>
        <v/>
      </c>
      <c r="H380" s="115" t="str">
        <f t="shared" si="22"/>
        <v/>
      </c>
      <c r="I380" s="116" t="str">
        <f>IF(E380="","",IF(E380&lt;=Listes!$K$2,Barèmes!E380*VLOOKUP(Barèmes!D380,Listes!$J$3:$N$9,2,FALSE),IF(E380&gt;Listes!$N$2,Barèmes!E380*VLOOKUP(Barèmes!D380,Listes!$J$3:$N$9,5,FALSE),Barèmes!E380*VLOOKUP(Barèmes!D380,Listes!$J$3:$N$9,3,FALSE)+VLOOKUP(Barèmes!D380,Listes!$J$3:$N$9,4,FALSE))))</f>
        <v/>
      </c>
      <c r="J380" s="116"/>
      <c r="K380" s="116"/>
      <c r="L380" s="115" t="str">
        <f t="shared" si="23"/>
        <v/>
      </c>
      <c r="M380" s="118"/>
    </row>
    <row r="381" spans="1:13" ht="20.100000000000001" customHeight="1" x14ac:dyDescent="0.25">
      <c r="A381" s="77">
        <v>376</v>
      </c>
      <c r="B381" s="112"/>
      <c r="C381" s="111"/>
      <c r="D381" s="111"/>
      <c r="E381" s="112"/>
      <c r="F381" s="113" t="str">
        <f t="shared" si="20"/>
        <v/>
      </c>
      <c r="G381" s="114" t="str">
        <f t="shared" si="21"/>
        <v/>
      </c>
      <c r="H381" s="115" t="str">
        <f t="shared" si="22"/>
        <v/>
      </c>
      <c r="I381" s="116" t="str">
        <f>IF(E381="","",IF(E381&lt;=Listes!$K$2,Barèmes!E381*VLOOKUP(Barèmes!D381,Listes!$J$3:$N$9,2,FALSE),IF(E381&gt;Listes!$N$2,Barèmes!E381*VLOOKUP(Barèmes!D381,Listes!$J$3:$N$9,5,FALSE),Barèmes!E381*VLOOKUP(Barèmes!D381,Listes!$J$3:$N$9,3,FALSE)+VLOOKUP(Barèmes!D381,Listes!$J$3:$N$9,4,FALSE))))</f>
        <v/>
      </c>
      <c r="J381" s="116"/>
      <c r="K381" s="116"/>
      <c r="L381" s="115" t="str">
        <f t="shared" si="23"/>
        <v/>
      </c>
      <c r="M381" s="118"/>
    </row>
    <row r="382" spans="1:13" ht="20.100000000000001" customHeight="1" x14ac:dyDescent="0.25">
      <c r="A382" s="77">
        <v>377</v>
      </c>
      <c r="B382" s="112"/>
      <c r="C382" s="111"/>
      <c r="D382" s="111"/>
      <c r="E382" s="112"/>
      <c r="F382" s="113" t="str">
        <f t="shared" si="20"/>
        <v/>
      </c>
      <c r="G382" s="114" t="str">
        <f t="shared" si="21"/>
        <v/>
      </c>
      <c r="H382" s="115" t="str">
        <f t="shared" si="22"/>
        <v/>
      </c>
      <c r="I382" s="116" t="str">
        <f>IF(E382="","",IF(E382&lt;=Listes!$K$2,Barèmes!E382*VLOOKUP(Barèmes!D382,Listes!$J$3:$N$9,2,FALSE),IF(E382&gt;Listes!$N$2,Barèmes!E382*VLOOKUP(Barèmes!D382,Listes!$J$3:$N$9,5,FALSE),Barèmes!E382*VLOOKUP(Barèmes!D382,Listes!$J$3:$N$9,3,FALSE)+VLOOKUP(Barèmes!D382,Listes!$J$3:$N$9,4,FALSE))))</f>
        <v/>
      </c>
      <c r="J382" s="116"/>
      <c r="K382" s="116"/>
      <c r="L382" s="115" t="str">
        <f t="shared" si="23"/>
        <v/>
      </c>
      <c r="M382" s="118"/>
    </row>
    <row r="383" spans="1:13" ht="20.100000000000001" customHeight="1" x14ac:dyDescent="0.25">
      <c r="A383" s="77">
        <v>378</v>
      </c>
      <c r="B383" s="112"/>
      <c r="C383" s="111"/>
      <c r="D383" s="111"/>
      <c r="E383" s="112"/>
      <c r="F383" s="113" t="str">
        <f t="shared" si="20"/>
        <v/>
      </c>
      <c r="G383" s="114" t="str">
        <f t="shared" si="21"/>
        <v/>
      </c>
      <c r="H383" s="115" t="str">
        <f t="shared" si="22"/>
        <v/>
      </c>
      <c r="I383" s="116" t="str">
        <f>IF(E383="","",IF(E383&lt;=Listes!$K$2,Barèmes!E383*VLOOKUP(Barèmes!D383,Listes!$J$3:$N$9,2,FALSE),IF(E383&gt;Listes!$N$2,Barèmes!E383*VLOOKUP(Barèmes!D383,Listes!$J$3:$N$9,5,FALSE),Barèmes!E383*VLOOKUP(Barèmes!D383,Listes!$J$3:$N$9,3,FALSE)+VLOOKUP(Barèmes!D383,Listes!$J$3:$N$9,4,FALSE))))</f>
        <v/>
      </c>
      <c r="J383" s="116"/>
      <c r="K383" s="116"/>
      <c r="L383" s="115" t="str">
        <f t="shared" si="23"/>
        <v/>
      </c>
      <c r="M383" s="118"/>
    </row>
    <row r="384" spans="1:13" ht="20.100000000000001" customHeight="1" x14ac:dyDescent="0.25">
      <c r="A384" s="77">
        <v>379</v>
      </c>
      <c r="B384" s="112"/>
      <c r="C384" s="111"/>
      <c r="D384" s="111"/>
      <c r="E384" s="112"/>
      <c r="F384" s="113" t="str">
        <f t="shared" si="20"/>
        <v/>
      </c>
      <c r="G384" s="114" t="str">
        <f t="shared" si="21"/>
        <v/>
      </c>
      <c r="H384" s="115" t="str">
        <f t="shared" si="22"/>
        <v/>
      </c>
      <c r="I384" s="116" t="str">
        <f>IF(E384="","",IF(E384&lt;=Listes!$K$2,Barèmes!E384*VLOOKUP(Barèmes!D384,Listes!$J$3:$N$9,2,FALSE),IF(E384&gt;Listes!$N$2,Barèmes!E384*VLOOKUP(Barèmes!D384,Listes!$J$3:$N$9,5,FALSE),Barèmes!E384*VLOOKUP(Barèmes!D384,Listes!$J$3:$N$9,3,FALSE)+VLOOKUP(Barèmes!D384,Listes!$J$3:$N$9,4,FALSE))))</f>
        <v/>
      </c>
      <c r="J384" s="116"/>
      <c r="K384" s="116"/>
      <c r="L384" s="115" t="str">
        <f t="shared" si="23"/>
        <v/>
      </c>
      <c r="M384" s="118"/>
    </row>
    <row r="385" spans="1:13" ht="20.100000000000001" customHeight="1" x14ac:dyDescent="0.25">
      <c r="A385" s="77">
        <v>380</v>
      </c>
      <c r="B385" s="112"/>
      <c r="C385" s="111"/>
      <c r="D385" s="111"/>
      <c r="E385" s="112"/>
      <c r="F385" s="113" t="str">
        <f t="shared" si="20"/>
        <v/>
      </c>
      <c r="G385" s="114" t="str">
        <f t="shared" si="21"/>
        <v/>
      </c>
      <c r="H385" s="115" t="str">
        <f t="shared" si="22"/>
        <v/>
      </c>
      <c r="I385" s="116" t="str">
        <f>IF(E385="","",IF(E385&lt;=Listes!$K$2,Barèmes!E385*VLOOKUP(Barèmes!D385,Listes!$J$3:$N$9,2,FALSE),IF(E385&gt;Listes!$N$2,Barèmes!E385*VLOOKUP(Barèmes!D385,Listes!$J$3:$N$9,5,FALSE),Barèmes!E385*VLOOKUP(Barèmes!D385,Listes!$J$3:$N$9,3,FALSE)+VLOOKUP(Barèmes!D385,Listes!$J$3:$N$9,4,FALSE))))</f>
        <v/>
      </c>
      <c r="J385" s="116"/>
      <c r="K385" s="116"/>
      <c r="L385" s="115" t="str">
        <f t="shared" si="23"/>
        <v/>
      </c>
      <c r="M385" s="118"/>
    </row>
    <row r="386" spans="1:13" ht="20.100000000000001" customHeight="1" x14ac:dyDescent="0.25">
      <c r="A386" s="77">
        <v>381</v>
      </c>
      <c r="B386" s="112"/>
      <c r="C386" s="111"/>
      <c r="D386" s="111"/>
      <c r="E386" s="112"/>
      <c r="F386" s="113" t="str">
        <f t="shared" si="20"/>
        <v/>
      </c>
      <c r="G386" s="114" t="str">
        <f t="shared" si="21"/>
        <v/>
      </c>
      <c r="H386" s="115" t="str">
        <f t="shared" si="22"/>
        <v/>
      </c>
      <c r="I386" s="116" t="str">
        <f>IF(E386="","",IF(E386&lt;=Listes!$K$2,Barèmes!E386*VLOOKUP(Barèmes!D386,Listes!$J$3:$N$9,2,FALSE),IF(E386&gt;Listes!$N$2,Barèmes!E386*VLOOKUP(Barèmes!D386,Listes!$J$3:$N$9,5,FALSE),Barèmes!E386*VLOOKUP(Barèmes!D386,Listes!$J$3:$N$9,3,FALSE)+VLOOKUP(Barèmes!D386,Listes!$J$3:$N$9,4,FALSE))))</f>
        <v/>
      </c>
      <c r="J386" s="116"/>
      <c r="K386" s="116"/>
      <c r="L386" s="115" t="str">
        <f t="shared" si="23"/>
        <v/>
      </c>
      <c r="M386" s="118"/>
    </row>
    <row r="387" spans="1:13" ht="20.100000000000001" customHeight="1" x14ac:dyDescent="0.25">
      <c r="A387" s="77">
        <v>382</v>
      </c>
      <c r="B387" s="112"/>
      <c r="C387" s="111"/>
      <c r="D387" s="111"/>
      <c r="E387" s="112"/>
      <c r="F387" s="113" t="str">
        <f t="shared" si="20"/>
        <v/>
      </c>
      <c r="G387" s="114" t="str">
        <f t="shared" si="21"/>
        <v/>
      </c>
      <c r="H387" s="115" t="str">
        <f t="shared" si="22"/>
        <v/>
      </c>
      <c r="I387" s="116" t="str">
        <f>IF(E387="","",IF(E387&lt;=Listes!$K$2,Barèmes!E387*VLOOKUP(Barèmes!D387,Listes!$J$3:$N$9,2,FALSE),IF(E387&gt;Listes!$N$2,Barèmes!E387*VLOOKUP(Barèmes!D387,Listes!$J$3:$N$9,5,FALSE),Barèmes!E387*VLOOKUP(Barèmes!D387,Listes!$J$3:$N$9,3,FALSE)+VLOOKUP(Barèmes!D387,Listes!$J$3:$N$9,4,FALSE))))</f>
        <v/>
      </c>
      <c r="J387" s="116"/>
      <c r="K387" s="116"/>
      <c r="L387" s="115" t="str">
        <f t="shared" si="23"/>
        <v/>
      </c>
      <c r="M387" s="118"/>
    </row>
    <row r="388" spans="1:13" ht="20.100000000000001" customHeight="1" x14ac:dyDescent="0.25">
      <c r="A388" s="77">
        <v>383</v>
      </c>
      <c r="B388" s="112"/>
      <c r="C388" s="111"/>
      <c r="D388" s="111"/>
      <c r="E388" s="112"/>
      <c r="F388" s="113" t="str">
        <f t="shared" si="20"/>
        <v/>
      </c>
      <c r="G388" s="114" t="str">
        <f t="shared" si="21"/>
        <v/>
      </c>
      <c r="H388" s="115" t="str">
        <f t="shared" si="22"/>
        <v/>
      </c>
      <c r="I388" s="116" t="str">
        <f>IF(E388="","",IF(E388&lt;=Listes!$K$2,Barèmes!E388*VLOOKUP(Barèmes!D388,Listes!$J$3:$N$9,2,FALSE),IF(E388&gt;Listes!$N$2,Barèmes!E388*VLOOKUP(Barèmes!D388,Listes!$J$3:$N$9,5,FALSE),Barèmes!E388*VLOOKUP(Barèmes!D388,Listes!$J$3:$N$9,3,FALSE)+VLOOKUP(Barèmes!D388,Listes!$J$3:$N$9,4,FALSE))))</f>
        <v/>
      </c>
      <c r="J388" s="116"/>
      <c r="K388" s="116"/>
      <c r="L388" s="115" t="str">
        <f t="shared" si="23"/>
        <v/>
      </c>
      <c r="M388" s="118"/>
    </row>
    <row r="389" spans="1:13" ht="20.100000000000001" customHeight="1" x14ac:dyDescent="0.25">
      <c r="A389" s="77">
        <v>384</v>
      </c>
      <c r="B389" s="112"/>
      <c r="C389" s="111"/>
      <c r="D389" s="111"/>
      <c r="E389" s="112"/>
      <c r="F389" s="113" t="str">
        <f t="shared" si="20"/>
        <v/>
      </c>
      <c r="G389" s="114" t="str">
        <f t="shared" si="21"/>
        <v/>
      </c>
      <c r="H389" s="115" t="str">
        <f t="shared" si="22"/>
        <v/>
      </c>
      <c r="I389" s="116" t="str">
        <f>IF(E389="","",IF(E389&lt;=Listes!$K$2,Barèmes!E389*VLOOKUP(Barèmes!D389,Listes!$J$3:$N$9,2,FALSE),IF(E389&gt;Listes!$N$2,Barèmes!E389*VLOOKUP(Barèmes!D389,Listes!$J$3:$N$9,5,FALSE),Barèmes!E389*VLOOKUP(Barèmes!D389,Listes!$J$3:$N$9,3,FALSE)+VLOOKUP(Barèmes!D389,Listes!$J$3:$N$9,4,FALSE))))</f>
        <v/>
      </c>
      <c r="J389" s="116"/>
      <c r="K389" s="116"/>
      <c r="L389" s="115" t="str">
        <f t="shared" si="23"/>
        <v/>
      </c>
      <c r="M389" s="118"/>
    </row>
    <row r="390" spans="1:13" ht="20.100000000000001" customHeight="1" x14ac:dyDescent="0.25">
      <c r="A390" s="77">
        <v>385</v>
      </c>
      <c r="B390" s="112"/>
      <c r="C390" s="111"/>
      <c r="D390" s="111"/>
      <c r="E390" s="112"/>
      <c r="F390" s="113" t="str">
        <f t="shared" ref="F390:F453" si="24">IF(C390="Frais de déplacement Voitures","Frais de déplacement (barèmes kilométriques) ","")</f>
        <v/>
      </c>
      <c r="G390" s="114" t="str">
        <f t="shared" ref="G390:G453" si="25">IF(C390="Frais de déplacement Voitures","1","")</f>
        <v/>
      </c>
      <c r="H390" s="115" t="str">
        <f t="shared" ref="H390:H453" si="26">IF(C390="Frais de déplacement Voitures","kilomètres","")</f>
        <v/>
      </c>
      <c r="I390" s="116" t="str">
        <f>IF(E390="","",IF(E390&lt;=Listes!$K$2,Barèmes!E390*VLOOKUP(Barèmes!D390,Listes!$J$3:$N$9,2,FALSE),IF(E390&gt;Listes!$N$2,Barèmes!E390*VLOOKUP(Barèmes!D390,Listes!$J$3:$N$9,5,FALSE),Barèmes!E390*VLOOKUP(Barèmes!D390,Listes!$J$3:$N$9,3,FALSE)+VLOOKUP(Barèmes!D390,Listes!$J$3:$N$9,4,FALSE))))</f>
        <v/>
      </c>
      <c r="J390" s="116"/>
      <c r="K390" s="116"/>
      <c r="L390" s="115" t="str">
        <f t="shared" ref="L390:L453" si="27">I390</f>
        <v/>
      </c>
      <c r="M390" s="118"/>
    </row>
    <row r="391" spans="1:13" ht="20.100000000000001" customHeight="1" x14ac:dyDescent="0.25">
      <c r="A391" s="77">
        <v>386</v>
      </c>
      <c r="B391" s="112"/>
      <c r="C391" s="111"/>
      <c r="D391" s="111"/>
      <c r="E391" s="112"/>
      <c r="F391" s="113" t="str">
        <f t="shared" si="24"/>
        <v/>
      </c>
      <c r="G391" s="114" t="str">
        <f t="shared" si="25"/>
        <v/>
      </c>
      <c r="H391" s="115" t="str">
        <f t="shared" si="26"/>
        <v/>
      </c>
      <c r="I391" s="116" t="str">
        <f>IF(E391="","",IF(E391&lt;=Listes!$K$2,Barèmes!E391*VLOOKUP(Barèmes!D391,Listes!$J$3:$N$9,2,FALSE),IF(E391&gt;Listes!$N$2,Barèmes!E391*VLOOKUP(Barèmes!D391,Listes!$J$3:$N$9,5,FALSE),Barèmes!E391*VLOOKUP(Barèmes!D391,Listes!$J$3:$N$9,3,FALSE)+VLOOKUP(Barèmes!D391,Listes!$J$3:$N$9,4,FALSE))))</f>
        <v/>
      </c>
      <c r="J391" s="116"/>
      <c r="K391" s="116"/>
      <c r="L391" s="115" t="str">
        <f t="shared" si="27"/>
        <v/>
      </c>
      <c r="M391" s="118"/>
    </row>
    <row r="392" spans="1:13" ht="20.100000000000001" customHeight="1" x14ac:dyDescent="0.25">
      <c r="A392" s="77">
        <v>387</v>
      </c>
      <c r="B392" s="112"/>
      <c r="C392" s="111"/>
      <c r="D392" s="111"/>
      <c r="E392" s="112"/>
      <c r="F392" s="113" t="str">
        <f t="shared" si="24"/>
        <v/>
      </c>
      <c r="G392" s="114" t="str">
        <f t="shared" si="25"/>
        <v/>
      </c>
      <c r="H392" s="115" t="str">
        <f t="shared" si="26"/>
        <v/>
      </c>
      <c r="I392" s="116" t="str">
        <f>IF(E392="","",IF(E392&lt;=Listes!$K$2,Barèmes!E392*VLOOKUP(Barèmes!D392,Listes!$J$3:$N$9,2,FALSE),IF(E392&gt;Listes!$N$2,Barèmes!E392*VLOOKUP(Barèmes!D392,Listes!$J$3:$N$9,5,FALSE),Barèmes!E392*VLOOKUP(Barèmes!D392,Listes!$J$3:$N$9,3,FALSE)+VLOOKUP(Barèmes!D392,Listes!$J$3:$N$9,4,FALSE))))</f>
        <v/>
      </c>
      <c r="J392" s="116"/>
      <c r="K392" s="116"/>
      <c r="L392" s="115" t="str">
        <f t="shared" si="27"/>
        <v/>
      </c>
      <c r="M392" s="118"/>
    </row>
    <row r="393" spans="1:13" ht="20.100000000000001" customHeight="1" x14ac:dyDescent="0.25">
      <c r="A393" s="77">
        <v>388</v>
      </c>
      <c r="B393" s="112"/>
      <c r="C393" s="111"/>
      <c r="D393" s="111"/>
      <c r="E393" s="112"/>
      <c r="F393" s="113" t="str">
        <f t="shared" si="24"/>
        <v/>
      </c>
      <c r="G393" s="114" t="str">
        <f t="shared" si="25"/>
        <v/>
      </c>
      <c r="H393" s="115" t="str">
        <f t="shared" si="26"/>
        <v/>
      </c>
      <c r="I393" s="116" t="str">
        <f>IF(E393="","",IF(E393&lt;=Listes!$K$2,Barèmes!E393*VLOOKUP(Barèmes!D393,Listes!$J$3:$N$9,2,FALSE),IF(E393&gt;Listes!$N$2,Barèmes!E393*VLOOKUP(Barèmes!D393,Listes!$J$3:$N$9,5,FALSE),Barèmes!E393*VLOOKUP(Barèmes!D393,Listes!$J$3:$N$9,3,FALSE)+VLOOKUP(Barèmes!D393,Listes!$J$3:$N$9,4,FALSE))))</f>
        <v/>
      </c>
      <c r="J393" s="116"/>
      <c r="K393" s="116"/>
      <c r="L393" s="115" t="str">
        <f t="shared" si="27"/>
        <v/>
      </c>
      <c r="M393" s="118"/>
    </row>
    <row r="394" spans="1:13" ht="20.100000000000001" customHeight="1" x14ac:dyDescent="0.25">
      <c r="A394" s="77">
        <v>389</v>
      </c>
      <c r="B394" s="112"/>
      <c r="C394" s="111"/>
      <c r="D394" s="111"/>
      <c r="E394" s="112"/>
      <c r="F394" s="113" t="str">
        <f t="shared" si="24"/>
        <v/>
      </c>
      <c r="G394" s="114" t="str">
        <f t="shared" si="25"/>
        <v/>
      </c>
      <c r="H394" s="115" t="str">
        <f t="shared" si="26"/>
        <v/>
      </c>
      <c r="I394" s="116" t="str">
        <f>IF(E394="","",IF(E394&lt;=Listes!$K$2,Barèmes!E394*VLOOKUP(Barèmes!D394,Listes!$J$3:$N$9,2,FALSE),IF(E394&gt;Listes!$N$2,Barèmes!E394*VLOOKUP(Barèmes!D394,Listes!$J$3:$N$9,5,FALSE),Barèmes!E394*VLOOKUP(Barèmes!D394,Listes!$J$3:$N$9,3,FALSE)+VLOOKUP(Barèmes!D394,Listes!$J$3:$N$9,4,FALSE))))</f>
        <v/>
      </c>
      <c r="J394" s="116"/>
      <c r="K394" s="116"/>
      <c r="L394" s="115" t="str">
        <f t="shared" si="27"/>
        <v/>
      </c>
      <c r="M394" s="118"/>
    </row>
    <row r="395" spans="1:13" ht="20.100000000000001" customHeight="1" x14ac:dyDescent="0.25">
      <c r="A395" s="77">
        <v>390</v>
      </c>
      <c r="B395" s="112"/>
      <c r="C395" s="111"/>
      <c r="D395" s="111"/>
      <c r="E395" s="112"/>
      <c r="F395" s="113" t="str">
        <f t="shared" si="24"/>
        <v/>
      </c>
      <c r="G395" s="114" t="str">
        <f t="shared" si="25"/>
        <v/>
      </c>
      <c r="H395" s="115" t="str">
        <f t="shared" si="26"/>
        <v/>
      </c>
      <c r="I395" s="116" t="str">
        <f>IF(E395="","",IF(E395&lt;=Listes!$K$2,Barèmes!E395*VLOOKUP(Barèmes!D395,Listes!$J$3:$N$9,2,FALSE),IF(E395&gt;Listes!$N$2,Barèmes!E395*VLOOKUP(Barèmes!D395,Listes!$J$3:$N$9,5,FALSE),Barèmes!E395*VLOOKUP(Barèmes!D395,Listes!$J$3:$N$9,3,FALSE)+VLOOKUP(Barèmes!D395,Listes!$J$3:$N$9,4,FALSE))))</f>
        <v/>
      </c>
      <c r="J395" s="116"/>
      <c r="K395" s="116"/>
      <c r="L395" s="115" t="str">
        <f t="shared" si="27"/>
        <v/>
      </c>
      <c r="M395" s="118"/>
    </row>
    <row r="396" spans="1:13" ht="20.100000000000001" customHeight="1" x14ac:dyDescent="0.25">
      <c r="A396" s="77">
        <v>391</v>
      </c>
      <c r="B396" s="112"/>
      <c r="C396" s="111"/>
      <c r="D396" s="111"/>
      <c r="E396" s="112"/>
      <c r="F396" s="113" t="str">
        <f t="shared" si="24"/>
        <v/>
      </c>
      <c r="G396" s="114" t="str">
        <f t="shared" si="25"/>
        <v/>
      </c>
      <c r="H396" s="115" t="str">
        <f t="shared" si="26"/>
        <v/>
      </c>
      <c r="I396" s="116" t="str">
        <f>IF(E396="","",IF(E396&lt;=Listes!$K$2,Barèmes!E396*VLOOKUP(Barèmes!D396,Listes!$J$3:$N$9,2,FALSE),IF(E396&gt;Listes!$N$2,Barèmes!E396*VLOOKUP(Barèmes!D396,Listes!$J$3:$N$9,5,FALSE),Barèmes!E396*VLOOKUP(Barèmes!D396,Listes!$J$3:$N$9,3,FALSE)+VLOOKUP(Barèmes!D396,Listes!$J$3:$N$9,4,FALSE))))</f>
        <v/>
      </c>
      <c r="J396" s="116"/>
      <c r="K396" s="116"/>
      <c r="L396" s="115" t="str">
        <f t="shared" si="27"/>
        <v/>
      </c>
      <c r="M396" s="118"/>
    </row>
    <row r="397" spans="1:13" ht="20.100000000000001" customHeight="1" x14ac:dyDescent="0.25">
      <c r="A397" s="77">
        <v>392</v>
      </c>
      <c r="B397" s="112"/>
      <c r="C397" s="111"/>
      <c r="D397" s="111"/>
      <c r="E397" s="112"/>
      <c r="F397" s="113" t="str">
        <f t="shared" si="24"/>
        <v/>
      </c>
      <c r="G397" s="114" t="str">
        <f t="shared" si="25"/>
        <v/>
      </c>
      <c r="H397" s="115" t="str">
        <f t="shared" si="26"/>
        <v/>
      </c>
      <c r="I397" s="116" t="str">
        <f>IF(E397="","",IF(E397&lt;=Listes!$K$2,Barèmes!E397*VLOOKUP(Barèmes!D397,Listes!$J$3:$N$9,2,FALSE),IF(E397&gt;Listes!$N$2,Barèmes!E397*VLOOKUP(Barèmes!D397,Listes!$J$3:$N$9,5,FALSE),Barèmes!E397*VLOOKUP(Barèmes!D397,Listes!$J$3:$N$9,3,FALSE)+VLOOKUP(Barèmes!D397,Listes!$J$3:$N$9,4,FALSE))))</f>
        <v/>
      </c>
      <c r="J397" s="116"/>
      <c r="K397" s="116"/>
      <c r="L397" s="115" t="str">
        <f t="shared" si="27"/>
        <v/>
      </c>
      <c r="M397" s="118"/>
    </row>
    <row r="398" spans="1:13" ht="20.100000000000001" customHeight="1" x14ac:dyDescent="0.25">
      <c r="A398" s="77">
        <v>393</v>
      </c>
      <c r="B398" s="112"/>
      <c r="C398" s="111"/>
      <c r="D398" s="111"/>
      <c r="E398" s="112"/>
      <c r="F398" s="113" t="str">
        <f t="shared" si="24"/>
        <v/>
      </c>
      <c r="G398" s="114" t="str">
        <f t="shared" si="25"/>
        <v/>
      </c>
      <c r="H398" s="115" t="str">
        <f t="shared" si="26"/>
        <v/>
      </c>
      <c r="I398" s="116" t="str">
        <f>IF(E398="","",IF(E398&lt;=Listes!$K$2,Barèmes!E398*VLOOKUP(Barèmes!D398,Listes!$J$3:$N$9,2,FALSE),IF(E398&gt;Listes!$N$2,Barèmes!E398*VLOOKUP(Barèmes!D398,Listes!$J$3:$N$9,5,FALSE),Barèmes!E398*VLOOKUP(Barèmes!D398,Listes!$J$3:$N$9,3,FALSE)+VLOOKUP(Barèmes!D398,Listes!$J$3:$N$9,4,FALSE))))</f>
        <v/>
      </c>
      <c r="J398" s="116"/>
      <c r="K398" s="116"/>
      <c r="L398" s="115" t="str">
        <f t="shared" si="27"/>
        <v/>
      </c>
      <c r="M398" s="118"/>
    </row>
    <row r="399" spans="1:13" ht="20.100000000000001" customHeight="1" x14ac:dyDescent="0.25">
      <c r="A399" s="77">
        <v>394</v>
      </c>
      <c r="B399" s="112"/>
      <c r="C399" s="111"/>
      <c r="D399" s="111"/>
      <c r="E399" s="112"/>
      <c r="F399" s="113" t="str">
        <f t="shared" si="24"/>
        <v/>
      </c>
      <c r="G399" s="114" t="str">
        <f t="shared" si="25"/>
        <v/>
      </c>
      <c r="H399" s="115" t="str">
        <f t="shared" si="26"/>
        <v/>
      </c>
      <c r="I399" s="116" t="str">
        <f>IF(E399="","",IF(E399&lt;=Listes!$K$2,Barèmes!E399*VLOOKUP(Barèmes!D399,Listes!$J$3:$N$9,2,FALSE),IF(E399&gt;Listes!$N$2,Barèmes!E399*VLOOKUP(Barèmes!D399,Listes!$J$3:$N$9,5,FALSE),Barèmes!E399*VLOOKUP(Barèmes!D399,Listes!$J$3:$N$9,3,FALSE)+VLOOKUP(Barèmes!D399,Listes!$J$3:$N$9,4,FALSE))))</f>
        <v/>
      </c>
      <c r="J399" s="116"/>
      <c r="K399" s="116"/>
      <c r="L399" s="115" t="str">
        <f t="shared" si="27"/>
        <v/>
      </c>
      <c r="M399" s="118"/>
    </row>
    <row r="400" spans="1:13" ht="20.100000000000001" customHeight="1" x14ac:dyDescent="0.25">
      <c r="A400" s="77">
        <v>395</v>
      </c>
      <c r="B400" s="112"/>
      <c r="C400" s="111"/>
      <c r="D400" s="111"/>
      <c r="E400" s="112"/>
      <c r="F400" s="113" t="str">
        <f t="shared" si="24"/>
        <v/>
      </c>
      <c r="G400" s="114" t="str">
        <f t="shared" si="25"/>
        <v/>
      </c>
      <c r="H400" s="115" t="str">
        <f t="shared" si="26"/>
        <v/>
      </c>
      <c r="I400" s="116" t="str">
        <f>IF(E400="","",IF(E400&lt;=Listes!$K$2,Barèmes!E400*VLOOKUP(Barèmes!D400,Listes!$J$3:$N$9,2,FALSE),IF(E400&gt;Listes!$N$2,Barèmes!E400*VLOOKUP(Barèmes!D400,Listes!$J$3:$N$9,5,FALSE),Barèmes!E400*VLOOKUP(Barèmes!D400,Listes!$J$3:$N$9,3,FALSE)+VLOOKUP(Barèmes!D400,Listes!$J$3:$N$9,4,FALSE))))</f>
        <v/>
      </c>
      <c r="J400" s="116"/>
      <c r="K400" s="116"/>
      <c r="L400" s="115" t="str">
        <f t="shared" si="27"/>
        <v/>
      </c>
      <c r="M400" s="118"/>
    </row>
    <row r="401" spans="1:13" ht="20.100000000000001" customHeight="1" x14ac:dyDescent="0.25">
      <c r="A401" s="77">
        <v>396</v>
      </c>
      <c r="B401" s="112"/>
      <c r="C401" s="111"/>
      <c r="D401" s="111"/>
      <c r="E401" s="112"/>
      <c r="F401" s="113" t="str">
        <f t="shared" si="24"/>
        <v/>
      </c>
      <c r="G401" s="114" t="str">
        <f t="shared" si="25"/>
        <v/>
      </c>
      <c r="H401" s="115" t="str">
        <f t="shared" si="26"/>
        <v/>
      </c>
      <c r="I401" s="116" t="str">
        <f>IF(E401="","",IF(E401&lt;=Listes!$K$2,Barèmes!E401*VLOOKUP(Barèmes!D401,Listes!$J$3:$N$9,2,FALSE),IF(E401&gt;Listes!$N$2,Barèmes!E401*VLOOKUP(Barèmes!D401,Listes!$J$3:$N$9,5,FALSE),Barèmes!E401*VLOOKUP(Barèmes!D401,Listes!$J$3:$N$9,3,FALSE)+VLOOKUP(Barèmes!D401,Listes!$J$3:$N$9,4,FALSE))))</f>
        <v/>
      </c>
      <c r="J401" s="116"/>
      <c r="K401" s="116"/>
      <c r="L401" s="115" t="str">
        <f t="shared" si="27"/>
        <v/>
      </c>
      <c r="M401" s="118"/>
    </row>
    <row r="402" spans="1:13" ht="20.100000000000001" customHeight="1" x14ac:dyDescent="0.25">
      <c r="A402" s="77">
        <v>397</v>
      </c>
      <c r="B402" s="112"/>
      <c r="C402" s="111"/>
      <c r="D402" s="111"/>
      <c r="E402" s="112"/>
      <c r="F402" s="113" t="str">
        <f t="shared" si="24"/>
        <v/>
      </c>
      <c r="G402" s="114" t="str">
        <f t="shared" si="25"/>
        <v/>
      </c>
      <c r="H402" s="115" t="str">
        <f t="shared" si="26"/>
        <v/>
      </c>
      <c r="I402" s="116" t="str">
        <f>IF(E402="","",IF(E402&lt;=Listes!$K$2,Barèmes!E402*VLOOKUP(Barèmes!D402,Listes!$J$3:$N$9,2,FALSE),IF(E402&gt;Listes!$N$2,Barèmes!E402*VLOOKUP(Barèmes!D402,Listes!$J$3:$N$9,5,FALSE),Barèmes!E402*VLOOKUP(Barèmes!D402,Listes!$J$3:$N$9,3,FALSE)+VLOOKUP(Barèmes!D402,Listes!$J$3:$N$9,4,FALSE))))</f>
        <v/>
      </c>
      <c r="J402" s="116"/>
      <c r="K402" s="116"/>
      <c r="L402" s="115" t="str">
        <f t="shared" si="27"/>
        <v/>
      </c>
      <c r="M402" s="118"/>
    </row>
    <row r="403" spans="1:13" ht="20.100000000000001" customHeight="1" x14ac:dyDescent="0.25">
      <c r="A403" s="77">
        <v>398</v>
      </c>
      <c r="B403" s="112"/>
      <c r="C403" s="111"/>
      <c r="D403" s="111"/>
      <c r="E403" s="112"/>
      <c r="F403" s="113" t="str">
        <f t="shared" si="24"/>
        <v/>
      </c>
      <c r="G403" s="114" t="str">
        <f t="shared" si="25"/>
        <v/>
      </c>
      <c r="H403" s="115" t="str">
        <f t="shared" si="26"/>
        <v/>
      </c>
      <c r="I403" s="116" t="str">
        <f>IF(E403="","",IF(E403&lt;=Listes!$K$2,Barèmes!E403*VLOOKUP(Barèmes!D403,Listes!$J$3:$N$9,2,FALSE),IF(E403&gt;Listes!$N$2,Barèmes!E403*VLOOKUP(Barèmes!D403,Listes!$J$3:$N$9,5,FALSE),Barèmes!E403*VLOOKUP(Barèmes!D403,Listes!$J$3:$N$9,3,FALSE)+VLOOKUP(Barèmes!D403,Listes!$J$3:$N$9,4,FALSE))))</f>
        <v/>
      </c>
      <c r="J403" s="116"/>
      <c r="K403" s="116"/>
      <c r="L403" s="115" t="str">
        <f t="shared" si="27"/>
        <v/>
      </c>
      <c r="M403" s="118"/>
    </row>
    <row r="404" spans="1:13" ht="20.100000000000001" customHeight="1" x14ac:dyDescent="0.25">
      <c r="A404" s="77">
        <v>399</v>
      </c>
      <c r="B404" s="112"/>
      <c r="C404" s="111"/>
      <c r="D404" s="111"/>
      <c r="E404" s="112"/>
      <c r="F404" s="113" t="str">
        <f t="shared" si="24"/>
        <v/>
      </c>
      <c r="G404" s="114" t="str">
        <f t="shared" si="25"/>
        <v/>
      </c>
      <c r="H404" s="115" t="str">
        <f t="shared" si="26"/>
        <v/>
      </c>
      <c r="I404" s="116" t="str">
        <f>IF(E404="","",IF(E404&lt;=Listes!$K$2,Barèmes!E404*VLOOKUP(Barèmes!D404,Listes!$J$3:$N$9,2,FALSE),IF(E404&gt;Listes!$N$2,Barèmes!E404*VLOOKUP(Barèmes!D404,Listes!$J$3:$N$9,5,FALSE),Barèmes!E404*VLOOKUP(Barèmes!D404,Listes!$J$3:$N$9,3,FALSE)+VLOOKUP(Barèmes!D404,Listes!$J$3:$N$9,4,FALSE))))</f>
        <v/>
      </c>
      <c r="J404" s="116"/>
      <c r="K404" s="116"/>
      <c r="L404" s="115" t="str">
        <f t="shared" si="27"/>
        <v/>
      </c>
      <c r="M404" s="118"/>
    </row>
    <row r="405" spans="1:13" ht="20.100000000000001" customHeight="1" x14ac:dyDescent="0.25">
      <c r="A405" s="77">
        <v>400</v>
      </c>
      <c r="B405" s="112"/>
      <c r="C405" s="111"/>
      <c r="D405" s="111"/>
      <c r="E405" s="112"/>
      <c r="F405" s="113" t="str">
        <f t="shared" si="24"/>
        <v/>
      </c>
      <c r="G405" s="114" t="str">
        <f t="shared" si="25"/>
        <v/>
      </c>
      <c r="H405" s="115" t="str">
        <f t="shared" si="26"/>
        <v/>
      </c>
      <c r="I405" s="116" t="str">
        <f>IF(E405="","",IF(E405&lt;=Listes!$K$2,Barèmes!E405*VLOOKUP(Barèmes!D405,Listes!$J$3:$N$9,2,FALSE),IF(E405&gt;Listes!$N$2,Barèmes!E405*VLOOKUP(Barèmes!D405,Listes!$J$3:$N$9,5,FALSE),Barèmes!E405*VLOOKUP(Barèmes!D405,Listes!$J$3:$N$9,3,FALSE)+VLOOKUP(Barèmes!D405,Listes!$J$3:$N$9,4,FALSE))))</f>
        <v/>
      </c>
      <c r="J405" s="116"/>
      <c r="K405" s="116"/>
      <c r="L405" s="115" t="str">
        <f t="shared" si="27"/>
        <v/>
      </c>
      <c r="M405" s="118"/>
    </row>
    <row r="406" spans="1:13" ht="20.100000000000001" customHeight="1" x14ac:dyDescent="0.25">
      <c r="A406" s="77">
        <v>401</v>
      </c>
      <c r="B406" s="112"/>
      <c r="C406" s="111"/>
      <c r="D406" s="111"/>
      <c r="E406" s="112"/>
      <c r="F406" s="113" t="str">
        <f t="shared" si="24"/>
        <v/>
      </c>
      <c r="G406" s="114" t="str">
        <f t="shared" si="25"/>
        <v/>
      </c>
      <c r="H406" s="115" t="str">
        <f t="shared" si="26"/>
        <v/>
      </c>
      <c r="I406" s="116" t="str">
        <f>IF(E406="","",IF(E406&lt;=Listes!$K$2,Barèmes!E406*VLOOKUP(Barèmes!D406,Listes!$J$3:$N$9,2,FALSE),IF(E406&gt;Listes!$N$2,Barèmes!E406*VLOOKUP(Barèmes!D406,Listes!$J$3:$N$9,5,FALSE),Barèmes!E406*VLOOKUP(Barèmes!D406,Listes!$J$3:$N$9,3,FALSE)+VLOOKUP(Barèmes!D406,Listes!$J$3:$N$9,4,FALSE))))</f>
        <v/>
      </c>
      <c r="J406" s="116"/>
      <c r="K406" s="116"/>
      <c r="L406" s="115" t="str">
        <f t="shared" si="27"/>
        <v/>
      </c>
      <c r="M406" s="118"/>
    </row>
    <row r="407" spans="1:13" ht="20.100000000000001" customHeight="1" x14ac:dyDescent="0.25">
      <c r="A407" s="77">
        <v>402</v>
      </c>
      <c r="B407" s="112"/>
      <c r="C407" s="111"/>
      <c r="D407" s="111"/>
      <c r="E407" s="112"/>
      <c r="F407" s="113" t="str">
        <f t="shared" si="24"/>
        <v/>
      </c>
      <c r="G407" s="114" t="str">
        <f t="shared" si="25"/>
        <v/>
      </c>
      <c r="H407" s="115" t="str">
        <f t="shared" si="26"/>
        <v/>
      </c>
      <c r="I407" s="116" t="str">
        <f>IF(E407="","",IF(E407&lt;=Listes!$K$2,Barèmes!E407*VLOOKUP(Barèmes!D407,Listes!$J$3:$N$9,2,FALSE),IF(E407&gt;Listes!$N$2,Barèmes!E407*VLOOKUP(Barèmes!D407,Listes!$J$3:$N$9,5,FALSE),Barèmes!E407*VLOOKUP(Barèmes!D407,Listes!$J$3:$N$9,3,FALSE)+VLOOKUP(Barèmes!D407,Listes!$J$3:$N$9,4,FALSE))))</f>
        <v/>
      </c>
      <c r="J407" s="116"/>
      <c r="K407" s="116"/>
      <c r="L407" s="115" t="str">
        <f t="shared" si="27"/>
        <v/>
      </c>
      <c r="M407" s="118"/>
    </row>
    <row r="408" spans="1:13" ht="20.100000000000001" customHeight="1" x14ac:dyDescent="0.25">
      <c r="A408" s="77">
        <v>403</v>
      </c>
      <c r="B408" s="112"/>
      <c r="C408" s="111"/>
      <c r="D408" s="111"/>
      <c r="E408" s="112"/>
      <c r="F408" s="113" t="str">
        <f t="shared" si="24"/>
        <v/>
      </c>
      <c r="G408" s="114" t="str">
        <f t="shared" si="25"/>
        <v/>
      </c>
      <c r="H408" s="115" t="str">
        <f t="shared" si="26"/>
        <v/>
      </c>
      <c r="I408" s="116" t="str">
        <f>IF(E408="","",IF(E408&lt;=Listes!$K$2,Barèmes!E408*VLOOKUP(Barèmes!D408,Listes!$J$3:$N$9,2,FALSE),IF(E408&gt;Listes!$N$2,Barèmes!E408*VLOOKUP(Barèmes!D408,Listes!$J$3:$N$9,5,FALSE),Barèmes!E408*VLOOKUP(Barèmes!D408,Listes!$J$3:$N$9,3,FALSE)+VLOOKUP(Barèmes!D408,Listes!$J$3:$N$9,4,FALSE))))</f>
        <v/>
      </c>
      <c r="J408" s="116"/>
      <c r="K408" s="116"/>
      <c r="L408" s="115" t="str">
        <f t="shared" si="27"/>
        <v/>
      </c>
      <c r="M408" s="118"/>
    </row>
    <row r="409" spans="1:13" ht="20.100000000000001" customHeight="1" x14ac:dyDescent="0.25">
      <c r="A409" s="77">
        <v>404</v>
      </c>
      <c r="B409" s="112"/>
      <c r="C409" s="111"/>
      <c r="D409" s="111"/>
      <c r="E409" s="112"/>
      <c r="F409" s="113" t="str">
        <f t="shared" si="24"/>
        <v/>
      </c>
      <c r="G409" s="114" t="str">
        <f t="shared" si="25"/>
        <v/>
      </c>
      <c r="H409" s="115" t="str">
        <f t="shared" si="26"/>
        <v/>
      </c>
      <c r="I409" s="116" t="str">
        <f>IF(E409="","",IF(E409&lt;=Listes!$K$2,Barèmes!E409*VLOOKUP(Barèmes!D409,Listes!$J$3:$N$9,2,FALSE),IF(E409&gt;Listes!$N$2,Barèmes!E409*VLOOKUP(Barèmes!D409,Listes!$J$3:$N$9,5,FALSE),Barèmes!E409*VLOOKUP(Barèmes!D409,Listes!$J$3:$N$9,3,FALSE)+VLOOKUP(Barèmes!D409,Listes!$J$3:$N$9,4,FALSE))))</f>
        <v/>
      </c>
      <c r="J409" s="116"/>
      <c r="K409" s="116"/>
      <c r="L409" s="115" t="str">
        <f t="shared" si="27"/>
        <v/>
      </c>
      <c r="M409" s="118"/>
    </row>
    <row r="410" spans="1:13" ht="20.100000000000001" customHeight="1" x14ac:dyDescent="0.25">
      <c r="A410" s="77">
        <v>405</v>
      </c>
      <c r="B410" s="112"/>
      <c r="C410" s="111"/>
      <c r="D410" s="111"/>
      <c r="E410" s="112"/>
      <c r="F410" s="113" t="str">
        <f t="shared" si="24"/>
        <v/>
      </c>
      <c r="G410" s="114" t="str">
        <f t="shared" si="25"/>
        <v/>
      </c>
      <c r="H410" s="115" t="str">
        <f t="shared" si="26"/>
        <v/>
      </c>
      <c r="I410" s="116" t="str">
        <f>IF(E410="","",IF(E410&lt;=Listes!$K$2,Barèmes!E410*VLOOKUP(Barèmes!D410,Listes!$J$3:$N$9,2,FALSE),IF(E410&gt;Listes!$N$2,Barèmes!E410*VLOOKUP(Barèmes!D410,Listes!$J$3:$N$9,5,FALSE),Barèmes!E410*VLOOKUP(Barèmes!D410,Listes!$J$3:$N$9,3,FALSE)+VLOOKUP(Barèmes!D410,Listes!$J$3:$N$9,4,FALSE))))</f>
        <v/>
      </c>
      <c r="J410" s="116"/>
      <c r="K410" s="116"/>
      <c r="L410" s="115" t="str">
        <f t="shared" si="27"/>
        <v/>
      </c>
      <c r="M410" s="118"/>
    </row>
    <row r="411" spans="1:13" ht="20.100000000000001" customHeight="1" x14ac:dyDescent="0.25">
      <c r="A411" s="77">
        <v>406</v>
      </c>
      <c r="B411" s="112"/>
      <c r="C411" s="111"/>
      <c r="D411" s="111"/>
      <c r="E411" s="112"/>
      <c r="F411" s="113" t="str">
        <f t="shared" si="24"/>
        <v/>
      </c>
      <c r="G411" s="114" t="str">
        <f t="shared" si="25"/>
        <v/>
      </c>
      <c r="H411" s="115" t="str">
        <f t="shared" si="26"/>
        <v/>
      </c>
      <c r="I411" s="116" t="str">
        <f>IF(E411="","",IF(E411&lt;=Listes!$K$2,Barèmes!E411*VLOOKUP(Barèmes!D411,Listes!$J$3:$N$9,2,FALSE),IF(E411&gt;Listes!$N$2,Barèmes!E411*VLOOKUP(Barèmes!D411,Listes!$J$3:$N$9,5,FALSE),Barèmes!E411*VLOOKUP(Barèmes!D411,Listes!$J$3:$N$9,3,FALSE)+VLOOKUP(Barèmes!D411,Listes!$J$3:$N$9,4,FALSE))))</f>
        <v/>
      </c>
      <c r="J411" s="116"/>
      <c r="K411" s="116"/>
      <c r="L411" s="115" t="str">
        <f t="shared" si="27"/>
        <v/>
      </c>
      <c r="M411" s="118"/>
    </row>
    <row r="412" spans="1:13" ht="20.100000000000001" customHeight="1" x14ac:dyDescent="0.25">
      <c r="A412" s="77">
        <v>407</v>
      </c>
      <c r="B412" s="112"/>
      <c r="C412" s="111"/>
      <c r="D412" s="111"/>
      <c r="E412" s="112"/>
      <c r="F412" s="113" t="str">
        <f t="shared" si="24"/>
        <v/>
      </c>
      <c r="G412" s="114" t="str">
        <f t="shared" si="25"/>
        <v/>
      </c>
      <c r="H412" s="115" t="str">
        <f t="shared" si="26"/>
        <v/>
      </c>
      <c r="I412" s="116" t="str">
        <f>IF(E412="","",IF(E412&lt;=Listes!$K$2,Barèmes!E412*VLOOKUP(Barèmes!D412,Listes!$J$3:$N$9,2,FALSE),IF(E412&gt;Listes!$N$2,Barèmes!E412*VLOOKUP(Barèmes!D412,Listes!$J$3:$N$9,5,FALSE),Barèmes!E412*VLOOKUP(Barèmes!D412,Listes!$J$3:$N$9,3,FALSE)+VLOOKUP(Barèmes!D412,Listes!$J$3:$N$9,4,FALSE))))</f>
        <v/>
      </c>
      <c r="J412" s="116"/>
      <c r="K412" s="116"/>
      <c r="L412" s="115" t="str">
        <f t="shared" si="27"/>
        <v/>
      </c>
      <c r="M412" s="118"/>
    </row>
    <row r="413" spans="1:13" ht="20.100000000000001" customHeight="1" x14ac:dyDescent="0.25">
      <c r="A413" s="77">
        <v>408</v>
      </c>
      <c r="B413" s="112"/>
      <c r="C413" s="111"/>
      <c r="D413" s="111"/>
      <c r="E413" s="112"/>
      <c r="F413" s="113" t="str">
        <f t="shared" si="24"/>
        <v/>
      </c>
      <c r="G413" s="114" t="str">
        <f t="shared" si="25"/>
        <v/>
      </c>
      <c r="H413" s="115" t="str">
        <f t="shared" si="26"/>
        <v/>
      </c>
      <c r="I413" s="116" t="str">
        <f>IF(E413="","",IF(E413&lt;=Listes!$K$2,Barèmes!E413*VLOOKUP(Barèmes!D413,Listes!$J$3:$N$9,2,FALSE),IF(E413&gt;Listes!$N$2,Barèmes!E413*VLOOKUP(Barèmes!D413,Listes!$J$3:$N$9,5,FALSE),Barèmes!E413*VLOOKUP(Barèmes!D413,Listes!$J$3:$N$9,3,FALSE)+VLOOKUP(Barèmes!D413,Listes!$J$3:$N$9,4,FALSE))))</f>
        <v/>
      </c>
      <c r="J413" s="116"/>
      <c r="K413" s="116"/>
      <c r="L413" s="115" t="str">
        <f t="shared" si="27"/>
        <v/>
      </c>
      <c r="M413" s="118"/>
    </row>
    <row r="414" spans="1:13" ht="20.100000000000001" customHeight="1" x14ac:dyDescent="0.25">
      <c r="A414" s="77">
        <v>409</v>
      </c>
      <c r="B414" s="112"/>
      <c r="C414" s="111"/>
      <c r="D414" s="111"/>
      <c r="E414" s="112"/>
      <c r="F414" s="113" t="str">
        <f t="shared" si="24"/>
        <v/>
      </c>
      <c r="G414" s="114" t="str">
        <f t="shared" si="25"/>
        <v/>
      </c>
      <c r="H414" s="115" t="str">
        <f t="shared" si="26"/>
        <v/>
      </c>
      <c r="I414" s="116" t="str">
        <f>IF(E414="","",IF(E414&lt;=Listes!$K$2,Barèmes!E414*VLOOKUP(Barèmes!D414,Listes!$J$3:$N$9,2,FALSE),IF(E414&gt;Listes!$N$2,Barèmes!E414*VLOOKUP(Barèmes!D414,Listes!$J$3:$N$9,5,FALSE),Barèmes!E414*VLOOKUP(Barèmes!D414,Listes!$J$3:$N$9,3,FALSE)+VLOOKUP(Barèmes!D414,Listes!$J$3:$N$9,4,FALSE))))</f>
        <v/>
      </c>
      <c r="J414" s="116"/>
      <c r="K414" s="116"/>
      <c r="L414" s="115" t="str">
        <f t="shared" si="27"/>
        <v/>
      </c>
      <c r="M414" s="118"/>
    </row>
    <row r="415" spans="1:13" ht="20.100000000000001" customHeight="1" x14ac:dyDescent="0.25">
      <c r="A415" s="77">
        <v>410</v>
      </c>
      <c r="B415" s="112"/>
      <c r="C415" s="111"/>
      <c r="D415" s="111"/>
      <c r="E415" s="112"/>
      <c r="F415" s="113" t="str">
        <f t="shared" si="24"/>
        <v/>
      </c>
      <c r="G415" s="114" t="str">
        <f t="shared" si="25"/>
        <v/>
      </c>
      <c r="H415" s="115" t="str">
        <f t="shared" si="26"/>
        <v/>
      </c>
      <c r="I415" s="116" t="str">
        <f>IF(E415="","",IF(E415&lt;=Listes!$K$2,Barèmes!E415*VLOOKUP(Barèmes!D415,Listes!$J$3:$N$9,2,FALSE),IF(E415&gt;Listes!$N$2,Barèmes!E415*VLOOKUP(Barèmes!D415,Listes!$J$3:$N$9,5,FALSE),Barèmes!E415*VLOOKUP(Barèmes!D415,Listes!$J$3:$N$9,3,FALSE)+VLOOKUP(Barèmes!D415,Listes!$J$3:$N$9,4,FALSE))))</f>
        <v/>
      </c>
      <c r="J415" s="116"/>
      <c r="K415" s="116"/>
      <c r="L415" s="115" t="str">
        <f t="shared" si="27"/>
        <v/>
      </c>
      <c r="M415" s="118"/>
    </row>
    <row r="416" spans="1:13" ht="20.100000000000001" customHeight="1" x14ac:dyDescent="0.25">
      <c r="A416" s="77">
        <v>411</v>
      </c>
      <c r="B416" s="112"/>
      <c r="C416" s="111"/>
      <c r="D416" s="111"/>
      <c r="E416" s="112"/>
      <c r="F416" s="113" t="str">
        <f t="shared" si="24"/>
        <v/>
      </c>
      <c r="G416" s="114" t="str">
        <f t="shared" si="25"/>
        <v/>
      </c>
      <c r="H416" s="115" t="str">
        <f t="shared" si="26"/>
        <v/>
      </c>
      <c r="I416" s="116" t="str">
        <f>IF(E416="","",IF(E416&lt;=Listes!$K$2,Barèmes!E416*VLOOKUP(Barèmes!D416,Listes!$J$3:$N$9,2,FALSE),IF(E416&gt;Listes!$N$2,Barèmes!E416*VLOOKUP(Barèmes!D416,Listes!$J$3:$N$9,5,FALSE),Barèmes!E416*VLOOKUP(Barèmes!D416,Listes!$J$3:$N$9,3,FALSE)+VLOOKUP(Barèmes!D416,Listes!$J$3:$N$9,4,FALSE))))</f>
        <v/>
      </c>
      <c r="J416" s="116"/>
      <c r="K416" s="116"/>
      <c r="L416" s="115" t="str">
        <f t="shared" si="27"/>
        <v/>
      </c>
      <c r="M416" s="118"/>
    </row>
    <row r="417" spans="1:13" ht="20.100000000000001" customHeight="1" x14ac:dyDescent="0.25">
      <c r="A417" s="77">
        <v>412</v>
      </c>
      <c r="B417" s="112"/>
      <c r="C417" s="111"/>
      <c r="D417" s="111"/>
      <c r="E417" s="112"/>
      <c r="F417" s="113" t="str">
        <f t="shared" si="24"/>
        <v/>
      </c>
      <c r="G417" s="114" t="str">
        <f t="shared" si="25"/>
        <v/>
      </c>
      <c r="H417" s="115" t="str">
        <f t="shared" si="26"/>
        <v/>
      </c>
      <c r="I417" s="116" t="str">
        <f>IF(E417="","",IF(E417&lt;=Listes!$K$2,Barèmes!E417*VLOOKUP(Barèmes!D417,Listes!$J$3:$N$9,2,FALSE),IF(E417&gt;Listes!$N$2,Barèmes!E417*VLOOKUP(Barèmes!D417,Listes!$J$3:$N$9,5,FALSE),Barèmes!E417*VLOOKUP(Barèmes!D417,Listes!$J$3:$N$9,3,FALSE)+VLOOKUP(Barèmes!D417,Listes!$J$3:$N$9,4,FALSE))))</f>
        <v/>
      </c>
      <c r="J417" s="116"/>
      <c r="K417" s="116"/>
      <c r="L417" s="115" t="str">
        <f t="shared" si="27"/>
        <v/>
      </c>
      <c r="M417" s="118"/>
    </row>
    <row r="418" spans="1:13" ht="20.100000000000001" customHeight="1" x14ac:dyDescent="0.25">
      <c r="A418" s="77">
        <v>413</v>
      </c>
      <c r="B418" s="112"/>
      <c r="C418" s="111"/>
      <c r="D418" s="111"/>
      <c r="E418" s="112"/>
      <c r="F418" s="113" t="str">
        <f t="shared" si="24"/>
        <v/>
      </c>
      <c r="G418" s="114" t="str">
        <f t="shared" si="25"/>
        <v/>
      </c>
      <c r="H418" s="115" t="str">
        <f t="shared" si="26"/>
        <v/>
      </c>
      <c r="I418" s="116" t="str">
        <f>IF(E418="","",IF(E418&lt;=Listes!$K$2,Barèmes!E418*VLOOKUP(Barèmes!D418,Listes!$J$3:$N$9,2,FALSE),IF(E418&gt;Listes!$N$2,Barèmes!E418*VLOOKUP(Barèmes!D418,Listes!$J$3:$N$9,5,FALSE),Barèmes!E418*VLOOKUP(Barèmes!D418,Listes!$J$3:$N$9,3,FALSE)+VLOOKUP(Barèmes!D418,Listes!$J$3:$N$9,4,FALSE))))</f>
        <v/>
      </c>
      <c r="J418" s="116"/>
      <c r="K418" s="116"/>
      <c r="L418" s="115" t="str">
        <f t="shared" si="27"/>
        <v/>
      </c>
      <c r="M418" s="118"/>
    </row>
    <row r="419" spans="1:13" ht="20.100000000000001" customHeight="1" x14ac:dyDescent="0.25">
      <c r="A419" s="77">
        <v>414</v>
      </c>
      <c r="B419" s="112"/>
      <c r="C419" s="111"/>
      <c r="D419" s="111"/>
      <c r="E419" s="112"/>
      <c r="F419" s="113" t="str">
        <f t="shared" si="24"/>
        <v/>
      </c>
      <c r="G419" s="114" t="str">
        <f t="shared" si="25"/>
        <v/>
      </c>
      <c r="H419" s="115" t="str">
        <f t="shared" si="26"/>
        <v/>
      </c>
      <c r="I419" s="116" t="str">
        <f>IF(E419="","",IF(E419&lt;=Listes!$K$2,Barèmes!E419*VLOOKUP(Barèmes!D419,Listes!$J$3:$N$9,2,FALSE),IF(E419&gt;Listes!$N$2,Barèmes!E419*VLOOKUP(Barèmes!D419,Listes!$J$3:$N$9,5,FALSE),Barèmes!E419*VLOOKUP(Barèmes!D419,Listes!$J$3:$N$9,3,FALSE)+VLOOKUP(Barèmes!D419,Listes!$J$3:$N$9,4,FALSE))))</f>
        <v/>
      </c>
      <c r="J419" s="116"/>
      <c r="K419" s="116"/>
      <c r="L419" s="115" t="str">
        <f t="shared" si="27"/>
        <v/>
      </c>
      <c r="M419" s="118"/>
    </row>
    <row r="420" spans="1:13" ht="20.100000000000001" customHeight="1" x14ac:dyDescent="0.25">
      <c r="A420" s="77">
        <v>415</v>
      </c>
      <c r="B420" s="112"/>
      <c r="C420" s="111"/>
      <c r="D420" s="111"/>
      <c r="E420" s="112"/>
      <c r="F420" s="113" t="str">
        <f t="shared" si="24"/>
        <v/>
      </c>
      <c r="G420" s="114" t="str">
        <f t="shared" si="25"/>
        <v/>
      </c>
      <c r="H420" s="115" t="str">
        <f t="shared" si="26"/>
        <v/>
      </c>
      <c r="I420" s="116" t="str">
        <f>IF(E420="","",IF(E420&lt;=Listes!$K$2,Barèmes!E420*VLOOKUP(Barèmes!D420,Listes!$J$3:$N$9,2,FALSE),IF(E420&gt;Listes!$N$2,Barèmes!E420*VLOOKUP(Barèmes!D420,Listes!$J$3:$N$9,5,FALSE),Barèmes!E420*VLOOKUP(Barèmes!D420,Listes!$J$3:$N$9,3,FALSE)+VLOOKUP(Barèmes!D420,Listes!$J$3:$N$9,4,FALSE))))</f>
        <v/>
      </c>
      <c r="J420" s="116"/>
      <c r="K420" s="116"/>
      <c r="L420" s="115" t="str">
        <f t="shared" si="27"/>
        <v/>
      </c>
      <c r="M420" s="118"/>
    </row>
    <row r="421" spans="1:13" ht="20.100000000000001" customHeight="1" x14ac:dyDescent="0.25">
      <c r="A421" s="77">
        <v>416</v>
      </c>
      <c r="B421" s="112"/>
      <c r="C421" s="111"/>
      <c r="D421" s="111"/>
      <c r="E421" s="112"/>
      <c r="F421" s="113" t="str">
        <f t="shared" si="24"/>
        <v/>
      </c>
      <c r="G421" s="114" t="str">
        <f t="shared" si="25"/>
        <v/>
      </c>
      <c r="H421" s="115" t="str">
        <f t="shared" si="26"/>
        <v/>
      </c>
      <c r="I421" s="116" t="str">
        <f>IF(E421="","",IF(E421&lt;=Listes!$K$2,Barèmes!E421*VLOOKUP(Barèmes!D421,Listes!$J$3:$N$9,2,FALSE),IF(E421&gt;Listes!$N$2,Barèmes!E421*VLOOKUP(Barèmes!D421,Listes!$J$3:$N$9,5,FALSE),Barèmes!E421*VLOOKUP(Barèmes!D421,Listes!$J$3:$N$9,3,FALSE)+VLOOKUP(Barèmes!D421,Listes!$J$3:$N$9,4,FALSE))))</f>
        <v/>
      </c>
      <c r="J421" s="116"/>
      <c r="K421" s="116"/>
      <c r="L421" s="115" t="str">
        <f t="shared" si="27"/>
        <v/>
      </c>
      <c r="M421" s="118"/>
    </row>
    <row r="422" spans="1:13" ht="20.100000000000001" customHeight="1" x14ac:dyDescent="0.25">
      <c r="A422" s="77">
        <v>417</v>
      </c>
      <c r="B422" s="112"/>
      <c r="C422" s="111"/>
      <c r="D422" s="111"/>
      <c r="E422" s="112"/>
      <c r="F422" s="113" t="str">
        <f t="shared" si="24"/>
        <v/>
      </c>
      <c r="G422" s="114" t="str">
        <f t="shared" si="25"/>
        <v/>
      </c>
      <c r="H422" s="115" t="str">
        <f t="shared" si="26"/>
        <v/>
      </c>
      <c r="I422" s="116" t="str">
        <f>IF(E422="","",IF(E422&lt;=Listes!$K$2,Barèmes!E422*VLOOKUP(Barèmes!D422,Listes!$J$3:$N$9,2,FALSE),IF(E422&gt;Listes!$N$2,Barèmes!E422*VLOOKUP(Barèmes!D422,Listes!$J$3:$N$9,5,FALSE),Barèmes!E422*VLOOKUP(Barèmes!D422,Listes!$J$3:$N$9,3,FALSE)+VLOOKUP(Barèmes!D422,Listes!$J$3:$N$9,4,FALSE))))</f>
        <v/>
      </c>
      <c r="J422" s="116"/>
      <c r="K422" s="116"/>
      <c r="L422" s="115" t="str">
        <f t="shared" si="27"/>
        <v/>
      </c>
      <c r="M422" s="118"/>
    </row>
    <row r="423" spans="1:13" ht="20.100000000000001" customHeight="1" x14ac:dyDescent="0.25">
      <c r="A423" s="77">
        <v>418</v>
      </c>
      <c r="B423" s="112"/>
      <c r="C423" s="111"/>
      <c r="D423" s="111"/>
      <c r="E423" s="112"/>
      <c r="F423" s="113" t="str">
        <f t="shared" si="24"/>
        <v/>
      </c>
      <c r="G423" s="114" t="str">
        <f t="shared" si="25"/>
        <v/>
      </c>
      <c r="H423" s="115" t="str">
        <f t="shared" si="26"/>
        <v/>
      </c>
      <c r="I423" s="116" t="str">
        <f>IF(E423="","",IF(E423&lt;=Listes!$K$2,Barèmes!E423*VLOOKUP(Barèmes!D423,Listes!$J$3:$N$9,2,FALSE),IF(E423&gt;Listes!$N$2,Barèmes!E423*VLOOKUP(Barèmes!D423,Listes!$J$3:$N$9,5,FALSE),Barèmes!E423*VLOOKUP(Barèmes!D423,Listes!$J$3:$N$9,3,FALSE)+VLOOKUP(Barèmes!D423,Listes!$J$3:$N$9,4,FALSE))))</f>
        <v/>
      </c>
      <c r="J423" s="116"/>
      <c r="K423" s="116"/>
      <c r="L423" s="115" t="str">
        <f t="shared" si="27"/>
        <v/>
      </c>
      <c r="M423" s="118"/>
    </row>
    <row r="424" spans="1:13" ht="20.100000000000001" customHeight="1" x14ac:dyDescent="0.25">
      <c r="A424" s="77">
        <v>419</v>
      </c>
      <c r="B424" s="112"/>
      <c r="C424" s="111"/>
      <c r="D424" s="111"/>
      <c r="E424" s="112"/>
      <c r="F424" s="113" t="str">
        <f t="shared" si="24"/>
        <v/>
      </c>
      <c r="G424" s="114" t="str">
        <f t="shared" si="25"/>
        <v/>
      </c>
      <c r="H424" s="115" t="str">
        <f t="shared" si="26"/>
        <v/>
      </c>
      <c r="I424" s="116" t="str">
        <f>IF(E424="","",IF(E424&lt;=Listes!$K$2,Barèmes!E424*VLOOKUP(Barèmes!D424,Listes!$J$3:$N$9,2,FALSE),IF(E424&gt;Listes!$N$2,Barèmes!E424*VLOOKUP(Barèmes!D424,Listes!$J$3:$N$9,5,FALSE),Barèmes!E424*VLOOKUP(Barèmes!D424,Listes!$J$3:$N$9,3,FALSE)+VLOOKUP(Barèmes!D424,Listes!$J$3:$N$9,4,FALSE))))</f>
        <v/>
      </c>
      <c r="J424" s="116"/>
      <c r="K424" s="116"/>
      <c r="L424" s="115" t="str">
        <f t="shared" si="27"/>
        <v/>
      </c>
      <c r="M424" s="118"/>
    </row>
    <row r="425" spans="1:13" ht="20.100000000000001" customHeight="1" x14ac:dyDescent="0.25">
      <c r="A425" s="77">
        <v>420</v>
      </c>
      <c r="B425" s="112"/>
      <c r="C425" s="111"/>
      <c r="D425" s="111"/>
      <c r="E425" s="112"/>
      <c r="F425" s="113" t="str">
        <f t="shared" si="24"/>
        <v/>
      </c>
      <c r="G425" s="114" t="str">
        <f t="shared" si="25"/>
        <v/>
      </c>
      <c r="H425" s="115" t="str">
        <f t="shared" si="26"/>
        <v/>
      </c>
      <c r="I425" s="116" t="str">
        <f>IF(E425="","",IF(E425&lt;=Listes!$K$2,Barèmes!E425*VLOOKUP(Barèmes!D425,Listes!$J$3:$N$9,2,FALSE),IF(E425&gt;Listes!$N$2,Barèmes!E425*VLOOKUP(Barèmes!D425,Listes!$J$3:$N$9,5,FALSE),Barèmes!E425*VLOOKUP(Barèmes!D425,Listes!$J$3:$N$9,3,FALSE)+VLOOKUP(Barèmes!D425,Listes!$J$3:$N$9,4,FALSE))))</f>
        <v/>
      </c>
      <c r="J425" s="116"/>
      <c r="K425" s="116"/>
      <c r="L425" s="115" t="str">
        <f t="shared" si="27"/>
        <v/>
      </c>
      <c r="M425" s="118"/>
    </row>
    <row r="426" spans="1:13" ht="20.100000000000001" customHeight="1" x14ac:dyDescent="0.25">
      <c r="A426" s="77">
        <v>421</v>
      </c>
      <c r="B426" s="112"/>
      <c r="C426" s="111"/>
      <c r="D426" s="111"/>
      <c r="E426" s="112"/>
      <c r="F426" s="113" t="str">
        <f t="shared" si="24"/>
        <v/>
      </c>
      <c r="G426" s="114" t="str">
        <f t="shared" si="25"/>
        <v/>
      </c>
      <c r="H426" s="115" t="str">
        <f t="shared" si="26"/>
        <v/>
      </c>
      <c r="I426" s="116" t="str">
        <f>IF(E426="","",IF(E426&lt;=Listes!$K$2,Barèmes!E426*VLOOKUP(Barèmes!D426,Listes!$J$3:$N$9,2,FALSE),IF(E426&gt;Listes!$N$2,Barèmes!E426*VLOOKUP(Barèmes!D426,Listes!$J$3:$N$9,5,FALSE),Barèmes!E426*VLOOKUP(Barèmes!D426,Listes!$J$3:$N$9,3,FALSE)+VLOOKUP(Barèmes!D426,Listes!$J$3:$N$9,4,FALSE))))</f>
        <v/>
      </c>
      <c r="J426" s="116"/>
      <c r="K426" s="116"/>
      <c r="L426" s="115" t="str">
        <f t="shared" si="27"/>
        <v/>
      </c>
      <c r="M426" s="118"/>
    </row>
    <row r="427" spans="1:13" ht="20.100000000000001" customHeight="1" x14ac:dyDescent="0.25">
      <c r="A427" s="77">
        <v>422</v>
      </c>
      <c r="B427" s="112"/>
      <c r="C427" s="111"/>
      <c r="D427" s="111"/>
      <c r="E427" s="112"/>
      <c r="F427" s="113" t="str">
        <f t="shared" si="24"/>
        <v/>
      </c>
      <c r="G427" s="114" t="str">
        <f t="shared" si="25"/>
        <v/>
      </c>
      <c r="H427" s="115" t="str">
        <f t="shared" si="26"/>
        <v/>
      </c>
      <c r="I427" s="116" t="str">
        <f>IF(E427="","",IF(E427&lt;=Listes!$K$2,Barèmes!E427*VLOOKUP(Barèmes!D427,Listes!$J$3:$N$9,2,FALSE),IF(E427&gt;Listes!$N$2,Barèmes!E427*VLOOKUP(Barèmes!D427,Listes!$J$3:$N$9,5,FALSE),Barèmes!E427*VLOOKUP(Barèmes!D427,Listes!$J$3:$N$9,3,FALSE)+VLOOKUP(Barèmes!D427,Listes!$J$3:$N$9,4,FALSE))))</f>
        <v/>
      </c>
      <c r="J427" s="116"/>
      <c r="K427" s="116"/>
      <c r="L427" s="115" t="str">
        <f t="shared" si="27"/>
        <v/>
      </c>
      <c r="M427" s="118"/>
    </row>
    <row r="428" spans="1:13" ht="20.100000000000001" customHeight="1" x14ac:dyDescent="0.25">
      <c r="A428" s="77">
        <v>423</v>
      </c>
      <c r="B428" s="112"/>
      <c r="C428" s="111"/>
      <c r="D428" s="111"/>
      <c r="E428" s="112"/>
      <c r="F428" s="113" t="str">
        <f t="shared" si="24"/>
        <v/>
      </c>
      <c r="G428" s="114" t="str">
        <f t="shared" si="25"/>
        <v/>
      </c>
      <c r="H428" s="115" t="str">
        <f t="shared" si="26"/>
        <v/>
      </c>
      <c r="I428" s="116" t="str">
        <f>IF(E428="","",IF(E428&lt;=Listes!$K$2,Barèmes!E428*VLOOKUP(Barèmes!D428,Listes!$J$3:$N$9,2,FALSE),IF(E428&gt;Listes!$N$2,Barèmes!E428*VLOOKUP(Barèmes!D428,Listes!$J$3:$N$9,5,FALSE),Barèmes!E428*VLOOKUP(Barèmes!D428,Listes!$J$3:$N$9,3,FALSE)+VLOOKUP(Barèmes!D428,Listes!$J$3:$N$9,4,FALSE))))</f>
        <v/>
      </c>
      <c r="J428" s="116"/>
      <c r="K428" s="116"/>
      <c r="L428" s="115" t="str">
        <f t="shared" si="27"/>
        <v/>
      </c>
      <c r="M428" s="118"/>
    </row>
    <row r="429" spans="1:13" ht="20.100000000000001" customHeight="1" x14ac:dyDescent="0.25">
      <c r="A429" s="77">
        <v>424</v>
      </c>
      <c r="B429" s="112"/>
      <c r="C429" s="111"/>
      <c r="D429" s="111"/>
      <c r="E429" s="112"/>
      <c r="F429" s="113" t="str">
        <f t="shared" si="24"/>
        <v/>
      </c>
      <c r="G429" s="114" t="str">
        <f t="shared" si="25"/>
        <v/>
      </c>
      <c r="H429" s="115" t="str">
        <f t="shared" si="26"/>
        <v/>
      </c>
      <c r="I429" s="116" t="str">
        <f>IF(E429="","",IF(E429&lt;=Listes!$K$2,Barèmes!E429*VLOOKUP(Barèmes!D429,Listes!$J$3:$N$9,2,FALSE),IF(E429&gt;Listes!$N$2,Barèmes!E429*VLOOKUP(Barèmes!D429,Listes!$J$3:$N$9,5,FALSE),Barèmes!E429*VLOOKUP(Barèmes!D429,Listes!$J$3:$N$9,3,FALSE)+VLOOKUP(Barèmes!D429,Listes!$J$3:$N$9,4,FALSE))))</f>
        <v/>
      </c>
      <c r="J429" s="116"/>
      <c r="K429" s="116"/>
      <c r="L429" s="115" t="str">
        <f t="shared" si="27"/>
        <v/>
      </c>
      <c r="M429" s="118"/>
    </row>
    <row r="430" spans="1:13" ht="20.100000000000001" customHeight="1" x14ac:dyDescent="0.25">
      <c r="A430" s="77">
        <v>425</v>
      </c>
      <c r="B430" s="112"/>
      <c r="C430" s="111"/>
      <c r="D430" s="111"/>
      <c r="E430" s="112"/>
      <c r="F430" s="113" t="str">
        <f t="shared" si="24"/>
        <v/>
      </c>
      <c r="G430" s="114" t="str">
        <f t="shared" si="25"/>
        <v/>
      </c>
      <c r="H430" s="115" t="str">
        <f t="shared" si="26"/>
        <v/>
      </c>
      <c r="I430" s="116" t="str">
        <f>IF(E430="","",IF(E430&lt;=Listes!$K$2,Barèmes!E430*VLOOKUP(Barèmes!D430,Listes!$J$3:$N$9,2,FALSE),IF(E430&gt;Listes!$N$2,Barèmes!E430*VLOOKUP(Barèmes!D430,Listes!$J$3:$N$9,5,FALSE),Barèmes!E430*VLOOKUP(Barèmes!D430,Listes!$J$3:$N$9,3,FALSE)+VLOOKUP(Barèmes!D430,Listes!$J$3:$N$9,4,FALSE))))</f>
        <v/>
      </c>
      <c r="J430" s="116"/>
      <c r="K430" s="116"/>
      <c r="L430" s="115" t="str">
        <f t="shared" si="27"/>
        <v/>
      </c>
      <c r="M430" s="118"/>
    </row>
    <row r="431" spans="1:13" ht="20.100000000000001" customHeight="1" x14ac:dyDescent="0.25">
      <c r="A431" s="77">
        <v>426</v>
      </c>
      <c r="B431" s="112"/>
      <c r="C431" s="111"/>
      <c r="D431" s="111"/>
      <c r="E431" s="112"/>
      <c r="F431" s="113" t="str">
        <f t="shared" si="24"/>
        <v/>
      </c>
      <c r="G431" s="114" t="str">
        <f t="shared" si="25"/>
        <v/>
      </c>
      <c r="H431" s="115" t="str">
        <f t="shared" si="26"/>
        <v/>
      </c>
      <c r="I431" s="116" t="str">
        <f>IF(E431="","",IF(E431&lt;=Listes!$K$2,Barèmes!E431*VLOOKUP(Barèmes!D431,Listes!$J$3:$N$9,2,FALSE),IF(E431&gt;Listes!$N$2,Barèmes!E431*VLOOKUP(Barèmes!D431,Listes!$J$3:$N$9,5,FALSE),Barèmes!E431*VLOOKUP(Barèmes!D431,Listes!$J$3:$N$9,3,FALSE)+VLOOKUP(Barèmes!D431,Listes!$J$3:$N$9,4,FALSE))))</f>
        <v/>
      </c>
      <c r="J431" s="116"/>
      <c r="K431" s="116"/>
      <c r="L431" s="115" t="str">
        <f t="shared" si="27"/>
        <v/>
      </c>
      <c r="M431" s="118"/>
    </row>
    <row r="432" spans="1:13" ht="20.100000000000001" customHeight="1" x14ac:dyDescent="0.25">
      <c r="A432" s="77">
        <v>427</v>
      </c>
      <c r="B432" s="112"/>
      <c r="C432" s="111"/>
      <c r="D432" s="111"/>
      <c r="E432" s="112"/>
      <c r="F432" s="113" t="str">
        <f t="shared" si="24"/>
        <v/>
      </c>
      <c r="G432" s="114" t="str">
        <f t="shared" si="25"/>
        <v/>
      </c>
      <c r="H432" s="115" t="str">
        <f t="shared" si="26"/>
        <v/>
      </c>
      <c r="I432" s="116" t="str">
        <f>IF(E432="","",IF(E432&lt;=Listes!$K$2,Barèmes!E432*VLOOKUP(Barèmes!D432,Listes!$J$3:$N$9,2,FALSE),IF(E432&gt;Listes!$N$2,Barèmes!E432*VLOOKUP(Barèmes!D432,Listes!$J$3:$N$9,5,FALSE),Barèmes!E432*VLOOKUP(Barèmes!D432,Listes!$J$3:$N$9,3,FALSE)+VLOOKUP(Barèmes!D432,Listes!$J$3:$N$9,4,FALSE))))</f>
        <v/>
      </c>
      <c r="J432" s="116"/>
      <c r="K432" s="116"/>
      <c r="L432" s="115" t="str">
        <f t="shared" si="27"/>
        <v/>
      </c>
      <c r="M432" s="118"/>
    </row>
    <row r="433" spans="1:13" ht="20.100000000000001" customHeight="1" x14ac:dyDescent="0.25">
      <c r="A433" s="77">
        <v>428</v>
      </c>
      <c r="B433" s="112"/>
      <c r="C433" s="111"/>
      <c r="D433" s="111"/>
      <c r="E433" s="112"/>
      <c r="F433" s="113" t="str">
        <f t="shared" si="24"/>
        <v/>
      </c>
      <c r="G433" s="114" t="str">
        <f t="shared" si="25"/>
        <v/>
      </c>
      <c r="H433" s="115" t="str">
        <f t="shared" si="26"/>
        <v/>
      </c>
      <c r="I433" s="116" t="str">
        <f>IF(E433="","",IF(E433&lt;=Listes!$K$2,Barèmes!E433*VLOOKUP(Barèmes!D433,Listes!$J$3:$N$9,2,FALSE),IF(E433&gt;Listes!$N$2,Barèmes!E433*VLOOKUP(Barèmes!D433,Listes!$J$3:$N$9,5,FALSE),Barèmes!E433*VLOOKUP(Barèmes!D433,Listes!$J$3:$N$9,3,FALSE)+VLOOKUP(Barèmes!D433,Listes!$J$3:$N$9,4,FALSE))))</f>
        <v/>
      </c>
      <c r="J433" s="116"/>
      <c r="K433" s="116"/>
      <c r="L433" s="115" t="str">
        <f t="shared" si="27"/>
        <v/>
      </c>
      <c r="M433" s="118"/>
    </row>
    <row r="434" spans="1:13" ht="20.100000000000001" customHeight="1" x14ac:dyDescent="0.25">
      <c r="A434" s="77">
        <v>429</v>
      </c>
      <c r="B434" s="112"/>
      <c r="C434" s="111"/>
      <c r="D434" s="111"/>
      <c r="E434" s="112"/>
      <c r="F434" s="113" t="str">
        <f t="shared" si="24"/>
        <v/>
      </c>
      <c r="G434" s="114" t="str">
        <f t="shared" si="25"/>
        <v/>
      </c>
      <c r="H434" s="115" t="str">
        <f t="shared" si="26"/>
        <v/>
      </c>
      <c r="I434" s="116" t="str">
        <f>IF(E434="","",IF(E434&lt;=Listes!$K$2,Barèmes!E434*VLOOKUP(Barèmes!D434,Listes!$J$3:$N$9,2,FALSE),IF(E434&gt;Listes!$N$2,Barèmes!E434*VLOOKUP(Barèmes!D434,Listes!$J$3:$N$9,5,FALSE),Barèmes!E434*VLOOKUP(Barèmes!D434,Listes!$J$3:$N$9,3,FALSE)+VLOOKUP(Barèmes!D434,Listes!$J$3:$N$9,4,FALSE))))</f>
        <v/>
      </c>
      <c r="J434" s="116"/>
      <c r="K434" s="116"/>
      <c r="L434" s="115" t="str">
        <f t="shared" si="27"/>
        <v/>
      </c>
      <c r="M434" s="118"/>
    </row>
    <row r="435" spans="1:13" ht="20.100000000000001" customHeight="1" x14ac:dyDescent="0.25">
      <c r="A435" s="77">
        <v>430</v>
      </c>
      <c r="B435" s="112"/>
      <c r="C435" s="111"/>
      <c r="D435" s="111"/>
      <c r="E435" s="112"/>
      <c r="F435" s="113" t="str">
        <f t="shared" si="24"/>
        <v/>
      </c>
      <c r="G435" s="114" t="str">
        <f t="shared" si="25"/>
        <v/>
      </c>
      <c r="H435" s="115" t="str">
        <f t="shared" si="26"/>
        <v/>
      </c>
      <c r="I435" s="116" t="str">
        <f>IF(E435="","",IF(E435&lt;=Listes!$K$2,Barèmes!E435*VLOOKUP(Barèmes!D435,Listes!$J$3:$N$9,2,FALSE),IF(E435&gt;Listes!$N$2,Barèmes!E435*VLOOKUP(Barèmes!D435,Listes!$J$3:$N$9,5,FALSE),Barèmes!E435*VLOOKUP(Barèmes!D435,Listes!$J$3:$N$9,3,FALSE)+VLOOKUP(Barèmes!D435,Listes!$J$3:$N$9,4,FALSE))))</f>
        <v/>
      </c>
      <c r="J435" s="116"/>
      <c r="K435" s="116"/>
      <c r="L435" s="115" t="str">
        <f t="shared" si="27"/>
        <v/>
      </c>
      <c r="M435" s="118"/>
    </row>
    <row r="436" spans="1:13" ht="20.100000000000001" customHeight="1" x14ac:dyDescent="0.25">
      <c r="A436" s="77">
        <v>431</v>
      </c>
      <c r="B436" s="112"/>
      <c r="C436" s="111"/>
      <c r="D436" s="111"/>
      <c r="E436" s="112"/>
      <c r="F436" s="113" t="str">
        <f t="shared" si="24"/>
        <v/>
      </c>
      <c r="G436" s="114" t="str">
        <f t="shared" si="25"/>
        <v/>
      </c>
      <c r="H436" s="115" t="str">
        <f t="shared" si="26"/>
        <v/>
      </c>
      <c r="I436" s="116" t="str">
        <f>IF(E436="","",IF(E436&lt;=Listes!$K$2,Barèmes!E436*VLOOKUP(Barèmes!D436,Listes!$J$3:$N$9,2,FALSE),IF(E436&gt;Listes!$N$2,Barèmes!E436*VLOOKUP(Barèmes!D436,Listes!$J$3:$N$9,5,FALSE),Barèmes!E436*VLOOKUP(Barèmes!D436,Listes!$J$3:$N$9,3,FALSE)+VLOOKUP(Barèmes!D436,Listes!$J$3:$N$9,4,FALSE))))</f>
        <v/>
      </c>
      <c r="J436" s="116"/>
      <c r="K436" s="116"/>
      <c r="L436" s="115" t="str">
        <f t="shared" si="27"/>
        <v/>
      </c>
      <c r="M436" s="118"/>
    </row>
    <row r="437" spans="1:13" ht="20.100000000000001" customHeight="1" x14ac:dyDescent="0.25">
      <c r="A437" s="77">
        <v>432</v>
      </c>
      <c r="B437" s="112"/>
      <c r="C437" s="111"/>
      <c r="D437" s="111"/>
      <c r="E437" s="112"/>
      <c r="F437" s="113" t="str">
        <f t="shared" si="24"/>
        <v/>
      </c>
      <c r="G437" s="114" t="str">
        <f t="shared" si="25"/>
        <v/>
      </c>
      <c r="H437" s="115" t="str">
        <f t="shared" si="26"/>
        <v/>
      </c>
      <c r="I437" s="116" t="str">
        <f>IF(E437="","",IF(E437&lt;=Listes!$K$2,Barèmes!E437*VLOOKUP(Barèmes!D437,Listes!$J$3:$N$9,2,FALSE),IF(E437&gt;Listes!$N$2,Barèmes!E437*VLOOKUP(Barèmes!D437,Listes!$J$3:$N$9,5,FALSE),Barèmes!E437*VLOOKUP(Barèmes!D437,Listes!$J$3:$N$9,3,FALSE)+VLOOKUP(Barèmes!D437,Listes!$J$3:$N$9,4,FALSE))))</f>
        <v/>
      </c>
      <c r="J437" s="116"/>
      <c r="K437" s="116"/>
      <c r="L437" s="115" t="str">
        <f t="shared" si="27"/>
        <v/>
      </c>
      <c r="M437" s="118"/>
    </row>
    <row r="438" spans="1:13" ht="20.100000000000001" customHeight="1" x14ac:dyDescent="0.25">
      <c r="A438" s="77">
        <v>433</v>
      </c>
      <c r="B438" s="112"/>
      <c r="C438" s="111"/>
      <c r="D438" s="111"/>
      <c r="E438" s="112"/>
      <c r="F438" s="113" t="str">
        <f t="shared" si="24"/>
        <v/>
      </c>
      <c r="G438" s="114" t="str">
        <f t="shared" si="25"/>
        <v/>
      </c>
      <c r="H438" s="115" t="str">
        <f t="shared" si="26"/>
        <v/>
      </c>
      <c r="I438" s="116" t="str">
        <f>IF(E438="","",IF(E438&lt;=Listes!$K$2,Barèmes!E438*VLOOKUP(Barèmes!D438,Listes!$J$3:$N$9,2,FALSE),IF(E438&gt;Listes!$N$2,Barèmes!E438*VLOOKUP(Barèmes!D438,Listes!$J$3:$N$9,5,FALSE),Barèmes!E438*VLOOKUP(Barèmes!D438,Listes!$J$3:$N$9,3,FALSE)+VLOOKUP(Barèmes!D438,Listes!$J$3:$N$9,4,FALSE))))</f>
        <v/>
      </c>
      <c r="J438" s="116"/>
      <c r="K438" s="116"/>
      <c r="L438" s="115" t="str">
        <f t="shared" si="27"/>
        <v/>
      </c>
      <c r="M438" s="118"/>
    </row>
    <row r="439" spans="1:13" ht="20.100000000000001" customHeight="1" x14ac:dyDescent="0.25">
      <c r="A439" s="77">
        <v>434</v>
      </c>
      <c r="B439" s="112"/>
      <c r="C439" s="111"/>
      <c r="D439" s="111"/>
      <c r="E439" s="112"/>
      <c r="F439" s="113" t="str">
        <f t="shared" si="24"/>
        <v/>
      </c>
      <c r="G439" s="114" t="str">
        <f t="shared" si="25"/>
        <v/>
      </c>
      <c r="H439" s="115" t="str">
        <f t="shared" si="26"/>
        <v/>
      </c>
      <c r="I439" s="116" t="str">
        <f>IF(E439="","",IF(E439&lt;=Listes!$K$2,Barèmes!E439*VLOOKUP(Barèmes!D439,Listes!$J$3:$N$9,2,FALSE),IF(E439&gt;Listes!$N$2,Barèmes!E439*VLOOKUP(Barèmes!D439,Listes!$J$3:$N$9,5,FALSE),Barèmes!E439*VLOOKUP(Barèmes!D439,Listes!$J$3:$N$9,3,FALSE)+VLOOKUP(Barèmes!D439,Listes!$J$3:$N$9,4,FALSE))))</f>
        <v/>
      </c>
      <c r="J439" s="116"/>
      <c r="K439" s="116"/>
      <c r="L439" s="115" t="str">
        <f t="shared" si="27"/>
        <v/>
      </c>
      <c r="M439" s="118"/>
    </row>
    <row r="440" spans="1:13" ht="20.100000000000001" customHeight="1" x14ac:dyDescent="0.25">
      <c r="A440" s="77">
        <v>435</v>
      </c>
      <c r="B440" s="112"/>
      <c r="C440" s="111"/>
      <c r="D440" s="111"/>
      <c r="E440" s="112"/>
      <c r="F440" s="113" t="str">
        <f t="shared" si="24"/>
        <v/>
      </c>
      <c r="G440" s="114" t="str">
        <f t="shared" si="25"/>
        <v/>
      </c>
      <c r="H440" s="115" t="str">
        <f t="shared" si="26"/>
        <v/>
      </c>
      <c r="I440" s="116" t="str">
        <f>IF(E440="","",IF(E440&lt;=Listes!$K$2,Barèmes!E440*VLOOKUP(Barèmes!D440,Listes!$J$3:$N$9,2,FALSE),IF(E440&gt;Listes!$N$2,Barèmes!E440*VLOOKUP(Barèmes!D440,Listes!$J$3:$N$9,5,FALSE),Barèmes!E440*VLOOKUP(Barèmes!D440,Listes!$J$3:$N$9,3,FALSE)+VLOOKUP(Barèmes!D440,Listes!$J$3:$N$9,4,FALSE))))</f>
        <v/>
      </c>
      <c r="J440" s="116"/>
      <c r="K440" s="116"/>
      <c r="L440" s="115" t="str">
        <f t="shared" si="27"/>
        <v/>
      </c>
      <c r="M440" s="118"/>
    </row>
    <row r="441" spans="1:13" ht="20.100000000000001" customHeight="1" x14ac:dyDescent="0.25">
      <c r="A441" s="77">
        <v>436</v>
      </c>
      <c r="B441" s="112"/>
      <c r="C441" s="111"/>
      <c r="D441" s="111"/>
      <c r="E441" s="112"/>
      <c r="F441" s="113" t="str">
        <f t="shared" si="24"/>
        <v/>
      </c>
      <c r="G441" s="114" t="str">
        <f t="shared" si="25"/>
        <v/>
      </c>
      <c r="H441" s="115" t="str">
        <f t="shared" si="26"/>
        <v/>
      </c>
      <c r="I441" s="116" t="str">
        <f>IF(E441="","",IF(E441&lt;=Listes!$K$2,Barèmes!E441*VLOOKUP(Barèmes!D441,Listes!$J$3:$N$9,2,FALSE),IF(E441&gt;Listes!$N$2,Barèmes!E441*VLOOKUP(Barèmes!D441,Listes!$J$3:$N$9,5,FALSE),Barèmes!E441*VLOOKUP(Barèmes!D441,Listes!$J$3:$N$9,3,FALSE)+VLOOKUP(Barèmes!D441,Listes!$J$3:$N$9,4,FALSE))))</f>
        <v/>
      </c>
      <c r="J441" s="116"/>
      <c r="K441" s="116"/>
      <c r="L441" s="115" t="str">
        <f t="shared" si="27"/>
        <v/>
      </c>
      <c r="M441" s="118"/>
    </row>
    <row r="442" spans="1:13" ht="20.100000000000001" customHeight="1" x14ac:dyDescent="0.25">
      <c r="A442" s="77">
        <v>437</v>
      </c>
      <c r="B442" s="112"/>
      <c r="C442" s="111"/>
      <c r="D442" s="111"/>
      <c r="E442" s="112"/>
      <c r="F442" s="113" t="str">
        <f t="shared" si="24"/>
        <v/>
      </c>
      <c r="G442" s="114" t="str">
        <f t="shared" si="25"/>
        <v/>
      </c>
      <c r="H442" s="115" t="str">
        <f t="shared" si="26"/>
        <v/>
      </c>
      <c r="I442" s="116" t="str">
        <f>IF(E442="","",IF(E442&lt;=Listes!$K$2,Barèmes!E442*VLOOKUP(Barèmes!D442,Listes!$J$3:$N$9,2,FALSE),IF(E442&gt;Listes!$N$2,Barèmes!E442*VLOOKUP(Barèmes!D442,Listes!$J$3:$N$9,5,FALSE),Barèmes!E442*VLOOKUP(Barèmes!D442,Listes!$J$3:$N$9,3,FALSE)+VLOOKUP(Barèmes!D442,Listes!$J$3:$N$9,4,FALSE))))</f>
        <v/>
      </c>
      <c r="J442" s="116"/>
      <c r="K442" s="116"/>
      <c r="L442" s="115" t="str">
        <f t="shared" si="27"/>
        <v/>
      </c>
      <c r="M442" s="118"/>
    </row>
    <row r="443" spans="1:13" ht="20.100000000000001" customHeight="1" x14ac:dyDescent="0.25">
      <c r="A443" s="77">
        <v>438</v>
      </c>
      <c r="B443" s="112"/>
      <c r="C443" s="111"/>
      <c r="D443" s="111"/>
      <c r="E443" s="112"/>
      <c r="F443" s="113" t="str">
        <f t="shared" si="24"/>
        <v/>
      </c>
      <c r="G443" s="114" t="str">
        <f t="shared" si="25"/>
        <v/>
      </c>
      <c r="H443" s="115" t="str">
        <f t="shared" si="26"/>
        <v/>
      </c>
      <c r="I443" s="116" t="str">
        <f>IF(E443="","",IF(E443&lt;=Listes!$K$2,Barèmes!E443*VLOOKUP(Barèmes!D443,Listes!$J$3:$N$9,2,FALSE),IF(E443&gt;Listes!$N$2,Barèmes!E443*VLOOKUP(Barèmes!D443,Listes!$J$3:$N$9,5,FALSE),Barèmes!E443*VLOOKUP(Barèmes!D443,Listes!$J$3:$N$9,3,FALSE)+VLOOKUP(Barèmes!D443,Listes!$J$3:$N$9,4,FALSE))))</f>
        <v/>
      </c>
      <c r="J443" s="116"/>
      <c r="K443" s="116"/>
      <c r="L443" s="115" t="str">
        <f t="shared" si="27"/>
        <v/>
      </c>
      <c r="M443" s="118"/>
    </row>
    <row r="444" spans="1:13" ht="20.100000000000001" customHeight="1" x14ac:dyDescent="0.25">
      <c r="A444" s="77">
        <v>439</v>
      </c>
      <c r="B444" s="112"/>
      <c r="C444" s="111"/>
      <c r="D444" s="111"/>
      <c r="E444" s="112"/>
      <c r="F444" s="113" t="str">
        <f t="shared" si="24"/>
        <v/>
      </c>
      <c r="G444" s="114" t="str">
        <f t="shared" si="25"/>
        <v/>
      </c>
      <c r="H444" s="115" t="str">
        <f t="shared" si="26"/>
        <v/>
      </c>
      <c r="I444" s="116" t="str">
        <f>IF(E444="","",IF(E444&lt;=Listes!$K$2,Barèmes!E444*VLOOKUP(Barèmes!D444,Listes!$J$3:$N$9,2,FALSE),IF(E444&gt;Listes!$N$2,Barèmes!E444*VLOOKUP(Barèmes!D444,Listes!$J$3:$N$9,5,FALSE),Barèmes!E444*VLOOKUP(Barèmes!D444,Listes!$J$3:$N$9,3,FALSE)+VLOOKUP(Barèmes!D444,Listes!$J$3:$N$9,4,FALSE))))</f>
        <v/>
      </c>
      <c r="J444" s="116"/>
      <c r="K444" s="116"/>
      <c r="L444" s="115" t="str">
        <f t="shared" si="27"/>
        <v/>
      </c>
      <c r="M444" s="118"/>
    </row>
    <row r="445" spans="1:13" ht="20.100000000000001" customHeight="1" x14ac:dyDescent="0.25">
      <c r="A445" s="77">
        <v>440</v>
      </c>
      <c r="B445" s="112"/>
      <c r="C445" s="111"/>
      <c r="D445" s="111"/>
      <c r="E445" s="112"/>
      <c r="F445" s="113" t="str">
        <f t="shared" si="24"/>
        <v/>
      </c>
      <c r="G445" s="114" t="str">
        <f t="shared" si="25"/>
        <v/>
      </c>
      <c r="H445" s="115" t="str">
        <f t="shared" si="26"/>
        <v/>
      </c>
      <c r="I445" s="116" t="str">
        <f>IF(E445="","",IF(E445&lt;=Listes!$K$2,Barèmes!E445*VLOOKUP(Barèmes!D445,Listes!$J$3:$N$9,2,FALSE),IF(E445&gt;Listes!$N$2,Barèmes!E445*VLOOKUP(Barèmes!D445,Listes!$J$3:$N$9,5,FALSE),Barèmes!E445*VLOOKUP(Barèmes!D445,Listes!$J$3:$N$9,3,FALSE)+VLOOKUP(Barèmes!D445,Listes!$J$3:$N$9,4,FALSE))))</f>
        <v/>
      </c>
      <c r="J445" s="116"/>
      <c r="K445" s="116"/>
      <c r="L445" s="115" t="str">
        <f t="shared" si="27"/>
        <v/>
      </c>
      <c r="M445" s="118"/>
    </row>
    <row r="446" spans="1:13" ht="20.100000000000001" customHeight="1" x14ac:dyDescent="0.25">
      <c r="A446" s="77">
        <v>441</v>
      </c>
      <c r="B446" s="112"/>
      <c r="C446" s="111"/>
      <c r="D446" s="111"/>
      <c r="E446" s="112"/>
      <c r="F446" s="113" t="str">
        <f t="shared" si="24"/>
        <v/>
      </c>
      <c r="G446" s="114" t="str">
        <f t="shared" si="25"/>
        <v/>
      </c>
      <c r="H446" s="115" t="str">
        <f t="shared" si="26"/>
        <v/>
      </c>
      <c r="I446" s="116" t="str">
        <f>IF(E446="","",IF(E446&lt;=Listes!$K$2,Barèmes!E446*VLOOKUP(Barèmes!D446,Listes!$J$3:$N$9,2,FALSE),IF(E446&gt;Listes!$N$2,Barèmes!E446*VLOOKUP(Barèmes!D446,Listes!$J$3:$N$9,5,FALSE),Barèmes!E446*VLOOKUP(Barèmes!D446,Listes!$J$3:$N$9,3,FALSE)+VLOOKUP(Barèmes!D446,Listes!$J$3:$N$9,4,FALSE))))</f>
        <v/>
      </c>
      <c r="J446" s="116"/>
      <c r="K446" s="116"/>
      <c r="L446" s="115" t="str">
        <f t="shared" si="27"/>
        <v/>
      </c>
      <c r="M446" s="118"/>
    </row>
    <row r="447" spans="1:13" ht="20.100000000000001" customHeight="1" x14ac:dyDescent="0.25">
      <c r="A447" s="77">
        <v>442</v>
      </c>
      <c r="B447" s="112"/>
      <c r="C447" s="111"/>
      <c r="D447" s="111"/>
      <c r="E447" s="112"/>
      <c r="F447" s="113" t="str">
        <f t="shared" si="24"/>
        <v/>
      </c>
      <c r="G447" s="114" t="str">
        <f t="shared" si="25"/>
        <v/>
      </c>
      <c r="H447" s="115" t="str">
        <f t="shared" si="26"/>
        <v/>
      </c>
      <c r="I447" s="116" t="str">
        <f>IF(E447="","",IF(E447&lt;=Listes!$K$2,Barèmes!E447*VLOOKUP(Barèmes!D447,Listes!$J$3:$N$9,2,FALSE),IF(E447&gt;Listes!$N$2,Barèmes!E447*VLOOKUP(Barèmes!D447,Listes!$J$3:$N$9,5,FALSE),Barèmes!E447*VLOOKUP(Barèmes!D447,Listes!$J$3:$N$9,3,FALSE)+VLOOKUP(Barèmes!D447,Listes!$J$3:$N$9,4,FALSE))))</f>
        <v/>
      </c>
      <c r="J447" s="116"/>
      <c r="K447" s="116"/>
      <c r="L447" s="115" t="str">
        <f t="shared" si="27"/>
        <v/>
      </c>
      <c r="M447" s="118"/>
    </row>
    <row r="448" spans="1:13" ht="20.100000000000001" customHeight="1" x14ac:dyDescent="0.25">
      <c r="A448" s="77">
        <v>443</v>
      </c>
      <c r="B448" s="112"/>
      <c r="C448" s="111"/>
      <c r="D448" s="111"/>
      <c r="E448" s="112"/>
      <c r="F448" s="113" t="str">
        <f t="shared" si="24"/>
        <v/>
      </c>
      <c r="G448" s="114" t="str">
        <f t="shared" si="25"/>
        <v/>
      </c>
      <c r="H448" s="115" t="str">
        <f t="shared" si="26"/>
        <v/>
      </c>
      <c r="I448" s="116" t="str">
        <f>IF(E448="","",IF(E448&lt;=Listes!$K$2,Barèmes!E448*VLOOKUP(Barèmes!D448,Listes!$J$3:$N$9,2,FALSE),IF(E448&gt;Listes!$N$2,Barèmes!E448*VLOOKUP(Barèmes!D448,Listes!$J$3:$N$9,5,FALSE),Barèmes!E448*VLOOKUP(Barèmes!D448,Listes!$J$3:$N$9,3,FALSE)+VLOOKUP(Barèmes!D448,Listes!$J$3:$N$9,4,FALSE))))</f>
        <v/>
      </c>
      <c r="J448" s="116"/>
      <c r="K448" s="116"/>
      <c r="L448" s="115" t="str">
        <f t="shared" si="27"/>
        <v/>
      </c>
      <c r="M448" s="118"/>
    </row>
    <row r="449" spans="1:13" ht="20.100000000000001" customHeight="1" x14ac:dyDescent="0.25">
      <c r="A449" s="77">
        <v>444</v>
      </c>
      <c r="B449" s="112"/>
      <c r="C449" s="111"/>
      <c r="D449" s="111"/>
      <c r="E449" s="112"/>
      <c r="F449" s="113" t="str">
        <f t="shared" si="24"/>
        <v/>
      </c>
      <c r="G449" s="114" t="str">
        <f t="shared" si="25"/>
        <v/>
      </c>
      <c r="H449" s="115" t="str">
        <f t="shared" si="26"/>
        <v/>
      </c>
      <c r="I449" s="116" t="str">
        <f>IF(E449="","",IF(E449&lt;=Listes!$K$2,Barèmes!E449*VLOOKUP(Barèmes!D449,Listes!$J$3:$N$9,2,FALSE),IF(E449&gt;Listes!$N$2,Barèmes!E449*VLOOKUP(Barèmes!D449,Listes!$J$3:$N$9,5,FALSE),Barèmes!E449*VLOOKUP(Barèmes!D449,Listes!$J$3:$N$9,3,FALSE)+VLOOKUP(Barèmes!D449,Listes!$J$3:$N$9,4,FALSE))))</f>
        <v/>
      </c>
      <c r="J449" s="116"/>
      <c r="K449" s="116"/>
      <c r="L449" s="115" t="str">
        <f t="shared" si="27"/>
        <v/>
      </c>
      <c r="M449" s="118"/>
    </row>
    <row r="450" spans="1:13" ht="20.100000000000001" customHeight="1" x14ac:dyDescent="0.25">
      <c r="A450" s="77">
        <v>445</v>
      </c>
      <c r="B450" s="112"/>
      <c r="C450" s="111"/>
      <c r="D450" s="111"/>
      <c r="E450" s="112"/>
      <c r="F450" s="113" t="str">
        <f t="shared" si="24"/>
        <v/>
      </c>
      <c r="G450" s="114" t="str">
        <f t="shared" si="25"/>
        <v/>
      </c>
      <c r="H450" s="115" t="str">
        <f t="shared" si="26"/>
        <v/>
      </c>
      <c r="I450" s="116" t="str">
        <f>IF(E450="","",IF(E450&lt;=Listes!$K$2,Barèmes!E450*VLOOKUP(Barèmes!D450,Listes!$J$3:$N$9,2,FALSE),IF(E450&gt;Listes!$N$2,Barèmes!E450*VLOOKUP(Barèmes!D450,Listes!$J$3:$N$9,5,FALSE),Barèmes!E450*VLOOKUP(Barèmes!D450,Listes!$J$3:$N$9,3,FALSE)+VLOOKUP(Barèmes!D450,Listes!$J$3:$N$9,4,FALSE))))</f>
        <v/>
      </c>
      <c r="J450" s="116"/>
      <c r="K450" s="116"/>
      <c r="L450" s="115" t="str">
        <f t="shared" si="27"/>
        <v/>
      </c>
      <c r="M450" s="118"/>
    </row>
    <row r="451" spans="1:13" ht="20.100000000000001" customHeight="1" x14ac:dyDescent="0.25">
      <c r="A451" s="77">
        <v>446</v>
      </c>
      <c r="B451" s="112"/>
      <c r="C451" s="111"/>
      <c r="D451" s="111"/>
      <c r="E451" s="112"/>
      <c r="F451" s="113" t="str">
        <f t="shared" si="24"/>
        <v/>
      </c>
      <c r="G451" s="114" t="str">
        <f t="shared" si="25"/>
        <v/>
      </c>
      <c r="H451" s="115" t="str">
        <f t="shared" si="26"/>
        <v/>
      </c>
      <c r="I451" s="116" t="str">
        <f>IF(E451="","",IF(E451&lt;=Listes!$K$2,Barèmes!E451*VLOOKUP(Barèmes!D451,Listes!$J$3:$N$9,2,FALSE),IF(E451&gt;Listes!$N$2,Barèmes!E451*VLOOKUP(Barèmes!D451,Listes!$J$3:$N$9,5,FALSE),Barèmes!E451*VLOOKUP(Barèmes!D451,Listes!$J$3:$N$9,3,FALSE)+VLOOKUP(Barèmes!D451,Listes!$J$3:$N$9,4,FALSE))))</f>
        <v/>
      </c>
      <c r="J451" s="116"/>
      <c r="K451" s="116"/>
      <c r="L451" s="115" t="str">
        <f t="shared" si="27"/>
        <v/>
      </c>
      <c r="M451" s="118"/>
    </row>
    <row r="452" spans="1:13" ht="20.100000000000001" customHeight="1" x14ac:dyDescent="0.25">
      <c r="A452" s="77">
        <v>447</v>
      </c>
      <c r="B452" s="112"/>
      <c r="C452" s="111"/>
      <c r="D452" s="111"/>
      <c r="E452" s="112"/>
      <c r="F452" s="113" t="str">
        <f t="shared" si="24"/>
        <v/>
      </c>
      <c r="G452" s="114" t="str">
        <f t="shared" si="25"/>
        <v/>
      </c>
      <c r="H452" s="115" t="str">
        <f t="shared" si="26"/>
        <v/>
      </c>
      <c r="I452" s="116" t="str">
        <f>IF(E452="","",IF(E452&lt;=Listes!$K$2,Barèmes!E452*VLOOKUP(Barèmes!D452,Listes!$J$3:$N$9,2,FALSE),IF(E452&gt;Listes!$N$2,Barèmes!E452*VLOOKUP(Barèmes!D452,Listes!$J$3:$N$9,5,FALSE),Barèmes!E452*VLOOKUP(Barèmes!D452,Listes!$J$3:$N$9,3,FALSE)+VLOOKUP(Barèmes!D452,Listes!$J$3:$N$9,4,FALSE))))</f>
        <v/>
      </c>
      <c r="J452" s="116"/>
      <c r="K452" s="116"/>
      <c r="L452" s="115" t="str">
        <f t="shared" si="27"/>
        <v/>
      </c>
      <c r="M452" s="118"/>
    </row>
    <row r="453" spans="1:13" ht="20.100000000000001" customHeight="1" x14ac:dyDescent="0.25">
      <c r="A453" s="77">
        <v>448</v>
      </c>
      <c r="B453" s="112"/>
      <c r="C453" s="111"/>
      <c r="D453" s="111"/>
      <c r="E453" s="112"/>
      <c r="F453" s="113" t="str">
        <f t="shared" si="24"/>
        <v/>
      </c>
      <c r="G453" s="114" t="str">
        <f t="shared" si="25"/>
        <v/>
      </c>
      <c r="H453" s="115" t="str">
        <f t="shared" si="26"/>
        <v/>
      </c>
      <c r="I453" s="116" t="str">
        <f>IF(E453="","",IF(E453&lt;=Listes!$K$2,Barèmes!E453*VLOOKUP(Barèmes!D453,Listes!$J$3:$N$9,2,FALSE),IF(E453&gt;Listes!$N$2,Barèmes!E453*VLOOKUP(Barèmes!D453,Listes!$J$3:$N$9,5,FALSE),Barèmes!E453*VLOOKUP(Barèmes!D453,Listes!$J$3:$N$9,3,FALSE)+VLOOKUP(Barèmes!D453,Listes!$J$3:$N$9,4,FALSE))))</f>
        <v/>
      </c>
      <c r="J453" s="116"/>
      <c r="K453" s="116"/>
      <c r="L453" s="115" t="str">
        <f t="shared" si="27"/>
        <v/>
      </c>
      <c r="M453" s="118"/>
    </row>
    <row r="454" spans="1:13" ht="20.100000000000001" customHeight="1" x14ac:dyDescent="0.25">
      <c r="A454" s="77">
        <v>449</v>
      </c>
      <c r="B454" s="112"/>
      <c r="C454" s="111"/>
      <c r="D454" s="111"/>
      <c r="E454" s="112"/>
      <c r="F454" s="113" t="str">
        <f t="shared" ref="F454:F505" si="28">IF(C454="Frais de déplacement Voitures","Frais de déplacement (barèmes kilométriques) ","")</f>
        <v/>
      </c>
      <c r="G454" s="114" t="str">
        <f t="shared" ref="G454:G505" si="29">IF(C454="Frais de déplacement Voitures","1","")</f>
        <v/>
      </c>
      <c r="H454" s="115" t="str">
        <f t="shared" ref="H454:H505" si="30">IF(C454="Frais de déplacement Voitures","kilomètres","")</f>
        <v/>
      </c>
      <c r="I454" s="116" t="str">
        <f>IF(E454="","",IF(E454&lt;=Listes!$K$2,Barèmes!E454*VLOOKUP(Barèmes!D454,Listes!$J$3:$N$9,2,FALSE),IF(E454&gt;Listes!$N$2,Barèmes!E454*VLOOKUP(Barèmes!D454,Listes!$J$3:$N$9,5,FALSE),Barèmes!E454*VLOOKUP(Barèmes!D454,Listes!$J$3:$N$9,3,FALSE)+VLOOKUP(Barèmes!D454,Listes!$J$3:$N$9,4,FALSE))))</f>
        <v/>
      </c>
      <c r="J454" s="116"/>
      <c r="K454" s="116"/>
      <c r="L454" s="115" t="str">
        <f t="shared" ref="L454:L505" si="31">I454</f>
        <v/>
      </c>
      <c r="M454" s="118"/>
    </row>
    <row r="455" spans="1:13" ht="20.100000000000001" customHeight="1" x14ac:dyDescent="0.25">
      <c r="A455" s="77">
        <v>450</v>
      </c>
      <c r="B455" s="112"/>
      <c r="C455" s="111"/>
      <c r="D455" s="111"/>
      <c r="E455" s="112"/>
      <c r="F455" s="113" t="str">
        <f t="shared" si="28"/>
        <v/>
      </c>
      <c r="G455" s="114" t="str">
        <f t="shared" si="29"/>
        <v/>
      </c>
      <c r="H455" s="115" t="str">
        <f t="shared" si="30"/>
        <v/>
      </c>
      <c r="I455" s="116" t="str">
        <f>IF(E455="","",IF(E455&lt;=Listes!$K$2,Barèmes!E455*VLOOKUP(Barèmes!D455,Listes!$J$3:$N$9,2,FALSE),IF(E455&gt;Listes!$N$2,Barèmes!E455*VLOOKUP(Barèmes!D455,Listes!$J$3:$N$9,5,FALSE),Barèmes!E455*VLOOKUP(Barèmes!D455,Listes!$J$3:$N$9,3,FALSE)+VLOOKUP(Barèmes!D455,Listes!$J$3:$N$9,4,FALSE))))</f>
        <v/>
      </c>
      <c r="J455" s="116"/>
      <c r="K455" s="116"/>
      <c r="L455" s="115" t="str">
        <f t="shared" si="31"/>
        <v/>
      </c>
      <c r="M455" s="118"/>
    </row>
    <row r="456" spans="1:13" ht="20.100000000000001" customHeight="1" x14ac:dyDescent="0.25">
      <c r="A456" s="77">
        <v>451</v>
      </c>
      <c r="B456" s="112"/>
      <c r="C456" s="111"/>
      <c r="D456" s="111"/>
      <c r="E456" s="112"/>
      <c r="F456" s="113" t="str">
        <f t="shared" si="28"/>
        <v/>
      </c>
      <c r="G456" s="114" t="str">
        <f t="shared" si="29"/>
        <v/>
      </c>
      <c r="H456" s="115" t="str">
        <f t="shared" si="30"/>
        <v/>
      </c>
      <c r="I456" s="116" t="str">
        <f>IF(E456="","",IF(E456&lt;=Listes!$K$2,Barèmes!E456*VLOOKUP(Barèmes!D456,Listes!$J$3:$N$9,2,FALSE),IF(E456&gt;Listes!$N$2,Barèmes!E456*VLOOKUP(Barèmes!D456,Listes!$J$3:$N$9,5,FALSE),Barèmes!E456*VLOOKUP(Barèmes!D456,Listes!$J$3:$N$9,3,FALSE)+VLOOKUP(Barèmes!D456,Listes!$J$3:$N$9,4,FALSE))))</f>
        <v/>
      </c>
      <c r="J456" s="116"/>
      <c r="K456" s="116"/>
      <c r="L456" s="115" t="str">
        <f t="shared" si="31"/>
        <v/>
      </c>
      <c r="M456" s="118"/>
    </row>
    <row r="457" spans="1:13" ht="20.100000000000001" customHeight="1" x14ac:dyDescent="0.25">
      <c r="A457" s="77">
        <v>452</v>
      </c>
      <c r="B457" s="112"/>
      <c r="C457" s="111"/>
      <c r="D457" s="111"/>
      <c r="E457" s="112"/>
      <c r="F457" s="113" t="str">
        <f t="shared" si="28"/>
        <v/>
      </c>
      <c r="G457" s="114" t="str">
        <f t="shared" si="29"/>
        <v/>
      </c>
      <c r="H457" s="115" t="str">
        <f t="shared" si="30"/>
        <v/>
      </c>
      <c r="I457" s="116" t="str">
        <f>IF(E457="","",IF(E457&lt;=Listes!$K$2,Barèmes!E457*VLOOKUP(Barèmes!D457,Listes!$J$3:$N$9,2,FALSE),IF(E457&gt;Listes!$N$2,Barèmes!E457*VLOOKUP(Barèmes!D457,Listes!$J$3:$N$9,5,FALSE),Barèmes!E457*VLOOKUP(Barèmes!D457,Listes!$J$3:$N$9,3,FALSE)+VLOOKUP(Barèmes!D457,Listes!$J$3:$N$9,4,FALSE))))</f>
        <v/>
      </c>
      <c r="J457" s="116"/>
      <c r="K457" s="116"/>
      <c r="L457" s="115" t="str">
        <f t="shared" si="31"/>
        <v/>
      </c>
      <c r="M457" s="118"/>
    </row>
    <row r="458" spans="1:13" ht="20.100000000000001" customHeight="1" x14ac:dyDescent="0.25">
      <c r="A458" s="77">
        <v>453</v>
      </c>
      <c r="B458" s="112"/>
      <c r="C458" s="111"/>
      <c r="D458" s="111"/>
      <c r="E458" s="112"/>
      <c r="F458" s="113" t="str">
        <f t="shared" si="28"/>
        <v/>
      </c>
      <c r="G458" s="114" t="str">
        <f t="shared" si="29"/>
        <v/>
      </c>
      <c r="H458" s="115" t="str">
        <f t="shared" si="30"/>
        <v/>
      </c>
      <c r="I458" s="116" t="str">
        <f>IF(E458="","",IF(E458&lt;=Listes!$K$2,Barèmes!E458*VLOOKUP(Barèmes!D458,Listes!$J$3:$N$9,2,FALSE),IF(E458&gt;Listes!$N$2,Barèmes!E458*VLOOKUP(Barèmes!D458,Listes!$J$3:$N$9,5,FALSE),Barèmes!E458*VLOOKUP(Barèmes!D458,Listes!$J$3:$N$9,3,FALSE)+VLOOKUP(Barèmes!D458,Listes!$J$3:$N$9,4,FALSE))))</f>
        <v/>
      </c>
      <c r="J458" s="116"/>
      <c r="K458" s="116"/>
      <c r="L458" s="115" t="str">
        <f t="shared" si="31"/>
        <v/>
      </c>
      <c r="M458" s="118"/>
    </row>
    <row r="459" spans="1:13" ht="20.100000000000001" customHeight="1" x14ac:dyDescent="0.25">
      <c r="A459" s="77">
        <v>454</v>
      </c>
      <c r="B459" s="112"/>
      <c r="C459" s="111"/>
      <c r="D459" s="111"/>
      <c r="E459" s="112"/>
      <c r="F459" s="113" t="str">
        <f t="shared" si="28"/>
        <v/>
      </c>
      <c r="G459" s="114" t="str">
        <f t="shared" si="29"/>
        <v/>
      </c>
      <c r="H459" s="115" t="str">
        <f t="shared" si="30"/>
        <v/>
      </c>
      <c r="I459" s="116" t="str">
        <f>IF(E459="","",IF(E459&lt;=Listes!$K$2,Barèmes!E459*VLOOKUP(Barèmes!D459,Listes!$J$3:$N$9,2,FALSE),IF(E459&gt;Listes!$N$2,Barèmes!E459*VLOOKUP(Barèmes!D459,Listes!$J$3:$N$9,5,FALSE),Barèmes!E459*VLOOKUP(Barèmes!D459,Listes!$J$3:$N$9,3,FALSE)+VLOOKUP(Barèmes!D459,Listes!$J$3:$N$9,4,FALSE))))</f>
        <v/>
      </c>
      <c r="J459" s="116"/>
      <c r="K459" s="116"/>
      <c r="L459" s="115" t="str">
        <f t="shared" si="31"/>
        <v/>
      </c>
      <c r="M459" s="118"/>
    </row>
    <row r="460" spans="1:13" ht="20.100000000000001" customHeight="1" x14ac:dyDescent="0.25">
      <c r="A460" s="77">
        <v>455</v>
      </c>
      <c r="B460" s="112"/>
      <c r="C460" s="111"/>
      <c r="D460" s="111"/>
      <c r="E460" s="112"/>
      <c r="F460" s="113" t="str">
        <f t="shared" si="28"/>
        <v/>
      </c>
      <c r="G460" s="114" t="str">
        <f t="shared" si="29"/>
        <v/>
      </c>
      <c r="H460" s="115" t="str">
        <f t="shared" si="30"/>
        <v/>
      </c>
      <c r="I460" s="116" t="str">
        <f>IF(E460="","",IF(E460&lt;=Listes!$K$2,Barèmes!E460*VLOOKUP(Barèmes!D460,Listes!$J$3:$N$9,2,FALSE),IF(E460&gt;Listes!$N$2,Barèmes!E460*VLOOKUP(Barèmes!D460,Listes!$J$3:$N$9,5,FALSE),Barèmes!E460*VLOOKUP(Barèmes!D460,Listes!$J$3:$N$9,3,FALSE)+VLOOKUP(Barèmes!D460,Listes!$J$3:$N$9,4,FALSE))))</f>
        <v/>
      </c>
      <c r="J460" s="116"/>
      <c r="K460" s="116"/>
      <c r="L460" s="115" t="str">
        <f t="shared" si="31"/>
        <v/>
      </c>
      <c r="M460" s="118"/>
    </row>
    <row r="461" spans="1:13" ht="20.100000000000001" customHeight="1" x14ac:dyDescent="0.25">
      <c r="A461" s="77">
        <v>456</v>
      </c>
      <c r="B461" s="112"/>
      <c r="C461" s="111"/>
      <c r="D461" s="111"/>
      <c r="E461" s="112"/>
      <c r="F461" s="113" t="str">
        <f t="shared" si="28"/>
        <v/>
      </c>
      <c r="G461" s="114" t="str">
        <f t="shared" si="29"/>
        <v/>
      </c>
      <c r="H461" s="115" t="str">
        <f t="shared" si="30"/>
        <v/>
      </c>
      <c r="I461" s="116" t="str">
        <f>IF(E461="","",IF(E461&lt;=Listes!$K$2,Barèmes!E461*VLOOKUP(Barèmes!D461,Listes!$J$3:$N$9,2,FALSE),IF(E461&gt;Listes!$N$2,Barèmes!E461*VLOOKUP(Barèmes!D461,Listes!$J$3:$N$9,5,FALSE),Barèmes!E461*VLOOKUP(Barèmes!D461,Listes!$J$3:$N$9,3,FALSE)+VLOOKUP(Barèmes!D461,Listes!$J$3:$N$9,4,FALSE))))</f>
        <v/>
      </c>
      <c r="J461" s="116"/>
      <c r="K461" s="116"/>
      <c r="L461" s="115" t="str">
        <f t="shared" si="31"/>
        <v/>
      </c>
      <c r="M461" s="118"/>
    </row>
    <row r="462" spans="1:13" ht="20.100000000000001" customHeight="1" x14ac:dyDescent="0.25">
      <c r="A462" s="77">
        <v>457</v>
      </c>
      <c r="B462" s="112"/>
      <c r="C462" s="111"/>
      <c r="D462" s="111"/>
      <c r="E462" s="112"/>
      <c r="F462" s="113" t="str">
        <f t="shared" si="28"/>
        <v/>
      </c>
      <c r="G462" s="114" t="str">
        <f t="shared" si="29"/>
        <v/>
      </c>
      <c r="H462" s="115" t="str">
        <f t="shared" si="30"/>
        <v/>
      </c>
      <c r="I462" s="116" t="str">
        <f>IF(E462="","",IF(E462&lt;=Listes!$K$2,Barèmes!E462*VLOOKUP(Barèmes!D462,Listes!$J$3:$N$9,2,FALSE),IF(E462&gt;Listes!$N$2,Barèmes!E462*VLOOKUP(Barèmes!D462,Listes!$J$3:$N$9,5,FALSE),Barèmes!E462*VLOOKUP(Barèmes!D462,Listes!$J$3:$N$9,3,FALSE)+VLOOKUP(Barèmes!D462,Listes!$J$3:$N$9,4,FALSE))))</f>
        <v/>
      </c>
      <c r="J462" s="116"/>
      <c r="K462" s="116"/>
      <c r="L462" s="115" t="str">
        <f t="shared" si="31"/>
        <v/>
      </c>
      <c r="M462" s="118"/>
    </row>
    <row r="463" spans="1:13" ht="20.100000000000001" customHeight="1" x14ac:dyDescent="0.25">
      <c r="A463" s="77">
        <v>458</v>
      </c>
      <c r="B463" s="112"/>
      <c r="C463" s="111"/>
      <c r="D463" s="111"/>
      <c r="E463" s="112"/>
      <c r="F463" s="113" t="str">
        <f t="shared" si="28"/>
        <v/>
      </c>
      <c r="G463" s="114" t="str">
        <f t="shared" si="29"/>
        <v/>
      </c>
      <c r="H463" s="115" t="str">
        <f t="shared" si="30"/>
        <v/>
      </c>
      <c r="I463" s="116" t="str">
        <f>IF(E463="","",IF(E463&lt;=Listes!$K$2,Barèmes!E463*VLOOKUP(Barèmes!D463,Listes!$J$3:$N$9,2,FALSE),IF(E463&gt;Listes!$N$2,Barèmes!E463*VLOOKUP(Barèmes!D463,Listes!$J$3:$N$9,5,FALSE),Barèmes!E463*VLOOKUP(Barèmes!D463,Listes!$J$3:$N$9,3,FALSE)+VLOOKUP(Barèmes!D463,Listes!$J$3:$N$9,4,FALSE))))</f>
        <v/>
      </c>
      <c r="J463" s="116"/>
      <c r="K463" s="116"/>
      <c r="L463" s="115" t="str">
        <f t="shared" si="31"/>
        <v/>
      </c>
      <c r="M463" s="118"/>
    </row>
    <row r="464" spans="1:13" ht="20.100000000000001" customHeight="1" x14ac:dyDescent="0.25">
      <c r="A464" s="77">
        <v>459</v>
      </c>
      <c r="B464" s="112"/>
      <c r="C464" s="111"/>
      <c r="D464" s="111"/>
      <c r="E464" s="112"/>
      <c r="F464" s="113" t="str">
        <f t="shared" si="28"/>
        <v/>
      </c>
      <c r="G464" s="114" t="str">
        <f t="shared" si="29"/>
        <v/>
      </c>
      <c r="H464" s="115" t="str">
        <f t="shared" si="30"/>
        <v/>
      </c>
      <c r="I464" s="116" t="str">
        <f>IF(E464="","",IF(E464&lt;=Listes!$K$2,Barèmes!E464*VLOOKUP(Barèmes!D464,Listes!$J$3:$N$9,2,FALSE),IF(E464&gt;Listes!$N$2,Barèmes!E464*VLOOKUP(Barèmes!D464,Listes!$J$3:$N$9,5,FALSE),Barèmes!E464*VLOOKUP(Barèmes!D464,Listes!$J$3:$N$9,3,FALSE)+VLOOKUP(Barèmes!D464,Listes!$J$3:$N$9,4,FALSE))))</f>
        <v/>
      </c>
      <c r="J464" s="116"/>
      <c r="K464" s="116"/>
      <c r="L464" s="115" t="str">
        <f t="shared" si="31"/>
        <v/>
      </c>
      <c r="M464" s="118"/>
    </row>
    <row r="465" spans="1:13" ht="20.100000000000001" customHeight="1" x14ac:dyDescent="0.25">
      <c r="A465" s="77">
        <v>460</v>
      </c>
      <c r="B465" s="112"/>
      <c r="C465" s="111"/>
      <c r="D465" s="111"/>
      <c r="E465" s="112"/>
      <c r="F465" s="113" t="str">
        <f t="shared" si="28"/>
        <v/>
      </c>
      <c r="G465" s="114" t="str">
        <f t="shared" si="29"/>
        <v/>
      </c>
      <c r="H465" s="115" t="str">
        <f t="shared" si="30"/>
        <v/>
      </c>
      <c r="I465" s="116" t="str">
        <f>IF(E465="","",IF(E465&lt;=Listes!$K$2,Barèmes!E465*VLOOKUP(Barèmes!D465,Listes!$J$3:$N$9,2,FALSE),IF(E465&gt;Listes!$N$2,Barèmes!E465*VLOOKUP(Barèmes!D465,Listes!$J$3:$N$9,5,FALSE),Barèmes!E465*VLOOKUP(Barèmes!D465,Listes!$J$3:$N$9,3,FALSE)+VLOOKUP(Barèmes!D465,Listes!$J$3:$N$9,4,FALSE))))</f>
        <v/>
      </c>
      <c r="J465" s="116"/>
      <c r="K465" s="116"/>
      <c r="L465" s="115" t="str">
        <f t="shared" si="31"/>
        <v/>
      </c>
      <c r="M465" s="118"/>
    </row>
    <row r="466" spans="1:13" ht="20.100000000000001" customHeight="1" x14ac:dyDescent="0.25">
      <c r="A466" s="77">
        <v>461</v>
      </c>
      <c r="B466" s="112"/>
      <c r="C466" s="111"/>
      <c r="D466" s="111"/>
      <c r="E466" s="112"/>
      <c r="F466" s="113" t="str">
        <f t="shared" si="28"/>
        <v/>
      </c>
      <c r="G466" s="114" t="str">
        <f t="shared" si="29"/>
        <v/>
      </c>
      <c r="H466" s="115" t="str">
        <f t="shared" si="30"/>
        <v/>
      </c>
      <c r="I466" s="116" t="str">
        <f>IF(E466="","",IF(E466&lt;=Listes!$K$2,Barèmes!E466*VLOOKUP(Barèmes!D466,Listes!$J$3:$N$9,2,FALSE),IF(E466&gt;Listes!$N$2,Barèmes!E466*VLOOKUP(Barèmes!D466,Listes!$J$3:$N$9,5,FALSE),Barèmes!E466*VLOOKUP(Barèmes!D466,Listes!$J$3:$N$9,3,FALSE)+VLOOKUP(Barèmes!D466,Listes!$J$3:$N$9,4,FALSE))))</f>
        <v/>
      </c>
      <c r="J466" s="116"/>
      <c r="K466" s="116"/>
      <c r="L466" s="115" t="str">
        <f t="shared" si="31"/>
        <v/>
      </c>
      <c r="M466" s="118"/>
    </row>
    <row r="467" spans="1:13" ht="20.100000000000001" customHeight="1" x14ac:dyDescent="0.25">
      <c r="A467" s="77">
        <v>462</v>
      </c>
      <c r="B467" s="112"/>
      <c r="C467" s="111"/>
      <c r="D467" s="111"/>
      <c r="E467" s="112"/>
      <c r="F467" s="113" t="str">
        <f t="shared" si="28"/>
        <v/>
      </c>
      <c r="G467" s="114" t="str">
        <f t="shared" si="29"/>
        <v/>
      </c>
      <c r="H467" s="115" t="str">
        <f t="shared" si="30"/>
        <v/>
      </c>
      <c r="I467" s="116" t="str">
        <f>IF(E467="","",IF(E467&lt;=Listes!$K$2,Barèmes!E467*VLOOKUP(Barèmes!D467,Listes!$J$3:$N$9,2,FALSE),IF(E467&gt;Listes!$N$2,Barèmes!E467*VLOOKUP(Barèmes!D467,Listes!$J$3:$N$9,5,FALSE),Barèmes!E467*VLOOKUP(Barèmes!D467,Listes!$J$3:$N$9,3,FALSE)+VLOOKUP(Barèmes!D467,Listes!$J$3:$N$9,4,FALSE))))</f>
        <v/>
      </c>
      <c r="J467" s="116"/>
      <c r="K467" s="116"/>
      <c r="L467" s="115" t="str">
        <f t="shared" si="31"/>
        <v/>
      </c>
      <c r="M467" s="118"/>
    </row>
    <row r="468" spans="1:13" ht="20.100000000000001" customHeight="1" x14ac:dyDescent="0.25">
      <c r="A468" s="77">
        <v>463</v>
      </c>
      <c r="B468" s="112"/>
      <c r="C468" s="111"/>
      <c r="D468" s="111"/>
      <c r="E468" s="112"/>
      <c r="F468" s="113" t="str">
        <f t="shared" si="28"/>
        <v/>
      </c>
      <c r="G468" s="114" t="str">
        <f t="shared" si="29"/>
        <v/>
      </c>
      <c r="H468" s="115" t="str">
        <f t="shared" si="30"/>
        <v/>
      </c>
      <c r="I468" s="116" t="str">
        <f>IF(E468="","",IF(E468&lt;=Listes!$K$2,Barèmes!E468*VLOOKUP(Barèmes!D468,Listes!$J$3:$N$9,2,FALSE),IF(E468&gt;Listes!$N$2,Barèmes!E468*VLOOKUP(Barèmes!D468,Listes!$J$3:$N$9,5,FALSE),Barèmes!E468*VLOOKUP(Barèmes!D468,Listes!$J$3:$N$9,3,FALSE)+VLOOKUP(Barèmes!D468,Listes!$J$3:$N$9,4,FALSE))))</f>
        <v/>
      </c>
      <c r="J468" s="116"/>
      <c r="K468" s="116"/>
      <c r="L468" s="115" t="str">
        <f t="shared" si="31"/>
        <v/>
      </c>
      <c r="M468" s="118"/>
    </row>
    <row r="469" spans="1:13" ht="20.100000000000001" customHeight="1" x14ac:dyDescent="0.25">
      <c r="A469" s="77">
        <v>464</v>
      </c>
      <c r="B469" s="112"/>
      <c r="C469" s="111"/>
      <c r="D469" s="111"/>
      <c r="E469" s="112"/>
      <c r="F469" s="113" t="str">
        <f t="shared" si="28"/>
        <v/>
      </c>
      <c r="G469" s="114" t="str">
        <f t="shared" si="29"/>
        <v/>
      </c>
      <c r="H469" s="115" t="str">
        <f t="shared" si="30"/>
        <v/>
      </c>
      <c r="I469" s="116" t="str">
        <f>IF(E469="","",IF(E469&lt;=Listes!$K$2,Barèmes!E469*VLOOKUP(Barèmes!D469,Listes!$J$3:$N$9,2,FALSE),IF(E469&gt;Listes!$N$2,Barèmes!E469*VLOOKUP(Barèmes!D469,Listes!$J$3:$N$9,5,FALSE),Barèmes!E469*VLOOKUP(Barèmes!D469,Listes!$J$3:$N$9,3,FALSE)+VLOOKUP(Barèmes!D469,Listes!$J$3:$N$9,4,FALSE))))</f>
        <v/>
      </c>
      <c r="J469" s="116"/>
      <c r="K469" s="116"/>
      <c r="L469" s="115" t="str">
        <f t="shared" si="31"/>
        <v/>
      </c>
      <c r="M469" s="118"/>
    </row>
    <row r="470" spans="1:13" ht="20.100000000000001" customHeight="1" x14ac:dyDescent="0.25">
      <c r="A470" s="77">
        <v>465</v>
      </c>
      <c r="B470" s="112"/>
      <c r="C470" s="111"/>
      <c r="D470" s="111"/>
      <c r="E470" s="112"/>
      <c r="F470" s="113" t="str">
        <f t="shared" si="28"/>
        <v/>
      </c>
      <c r="G470" s="114" t="str">
        <f t="shared" si="29"/>
        <v/>
      </c>
      <c r="H470" s="115" t="str">
        <f t="shared" si="30"/>
        <v/>
      </c>
      <c r="I470" s="116" t="str">
        <f>IF(E470="","",IF(E470&lt;=Listes!$K$2,Barèmes!E470*VLOOKUP(Barèmes!D470,Listes!$J$3:$N$9,2,FALSE),IF(E470&gt;Listes!$N$2,Barèmes!E470*VLOOKUP(Barèmes!D470,Listes!$J$3:$N$9,5,FALSE),Barèmes!E470*VLOOKUP(Barèmes!D470,Listes!$J$3:$N$9,3,FALSE)+VLOOKUP(Barèmes!D470,Listes!$J$3:$N$9,4,FALSE))))</f>
        <v/>
      </c>
      <c r="J470" s="116"/>
      <c r="K470" s="116"/>
      <c r="L470" s="115" t="str">
        <f t="shared" si="31"/>
        <v/>
      </c>
      <c r="M470" s="118"/>
    </row>
    <row r="471" spans="1:13" ht="20.100000000000001" customHeight="1" x14ac:dyDescent="0.25">
      <c r="A471" s="77">
        <v>466</v>
      </c>
      <c r="B471" s="112"/>
      <c r="C471" s="111"/>
      <c r="D471" s="111"/>
      <c r="E471" s="112"/>
      <c r="F471" s="113" t="str">
        <f t="shared" si="28"/>
        <v/>
      </c>
      <c r="G471" s="114" t="str">
        <f t="shared" si="29"/>
        <v/>
      </c>
      <c r="H471" s="115" t="str">
        <f t="shared" si="30"/>
        <v/>
      </c>
      <c r="I471" s="116" t="str">
        <f>IF(E471="","",IF(E471&lt;=Listes!$K$2,Barèmes!E471*VLOOKUP(Barèmes!D471,Listes!$J$3:$N$9,2,FALSE),IF(E471&gt;Listes!$N$2,Barèmes!E471*VLOOKUP(Barèmes!D471,Listes!$J$3:$N$9,5,FALSE),Barèmes!E471*VLOOKUP(Barèmes!D471,Listes!$J$3:$N$9,3,FALSE)+VLOOKUP(Barèmes!D471,Listes!$J$3:$N$9,4,FALSE))))</f>
        <v/>
      </c>
      <c r="J471" s="116"/>
      <c r="K471" s="116"/>
      <c r="L471" s="115" t="str">
        <f t="shared" si="31"/>
        <v/>
      </c>
      <c r="M471" s="118"/>
    </row>
    <row r="472" spans="1:13" ht="20.100000000000001" customHeight="1" x14ac:dyDescent="0.25">
      <c r="A472" s="77">
        <v>467</v>
      </c>
      <c r="B472" s="112"/>
      <c r="C472" s="111"/>
      <c r="D472" s="111"/>
      <c r="E472" s="112"/>
      <c r="F472" s="113" t="str">
        <f t="shared" si="28"/>
        <v/>
      </c>
      <c r="G472" s="114" t="str">
        <f t="shared" si="29"/>
        <v/>
      </c>
      <c r="H472" s="115" t="str">
        <f t="shared" si="30"/>
        <v/>
      </c>
      <c r="I472" s="116" t="str">
        <f>IF(E472="","",IF(E472&lt;=Listes!$K$2,Barèmes!E472*VLOOKUP(Barèmes!D472,Listes!$J$3:$N$9,2,FALSE),IF(E472&gt;Listes!$N$2,Barèmes!E472*VLOOKUP(Barèmes!D472,Listes!$J$3:$N$9,5,FALSE),Barèmes!E472*VLOOKUP(Barèmes!D472,Listes!$J$3:$N$9,3,FALSE)+VLOOKUP(Barèmes!D472,Listes!$J$3:$N$9,4,FALSE))))</f>
        <v/>
      </c>
      <c r="J472" s="116"/>
      <c r="K472" s="116"/>
      <c r="L472" s="115" t="str">
        <f t="shared" si="31"/>
        <v/>
      </c>
      <c r="M472" s="118"/>
    </row>
    <row r="473" spans="1:13" ht="20.100000000000001" customHeight="1" x14ac:dyDescent="0.25">
      <c r="A473" s="77">
        <v>468</v>
      </c>
      <c r="B473" s="112"/>
      <c r="C473" s="111"/>
      <c r="D473" s="111"/>
      <c r="E473" s="112"/>
      <c r="F473" s="113" t="str">
        <f t="shared" si="28"/>
        <v/>
      </c>
      <c r="G473" s="114" t="str">
        <f t="shared" si="29"/>
        <v/>
      </c>
      <c r="H473" s="115" t="str">
        <f t="shared" si="30"/>
        <v/>
      </c>
      <c r="I473" s="116" t="str">
        <f>IF(E473="","",IF(E473&lt;=Listes!$K$2,Barèmes!E473*VLOOKUP(Barèmes!D473,Listes!$J$3:$N$9,2,FALSE),IF(E473&gt;Listes!$N$2,Barèmes!E473*VLOOKUP(Barèmes!D473,Listes!$J$3:$N$9,5,FALSE),Barèmes!E473*VLOOKUP(Barèmes!D473,Listes!$J$3:$N$9,3,FALSE)+VLOOKUP(Barèmes!D473,Listes!$J$3:$N$9,4,FALSE))))</f>
        <v/>
      </c>
      <c r="J473" s="116"/>
      <c r="K473" s="116"/>
      <c r="L473" s="115" t="str">
        <f t="shared" si="31"/>
        <v/>
      </c>
      <c r="M473" s="118"/>
    </row>
    <row r="474" spans="1:13" ht="20.100000000000001" customHeight="1" x14ac:dyDescent="0.25">
      <c r="A474" s="77">
        <v>469</v>
      </c>
      <c r="B474" s="112"/>
      <c r="C474" s="111"/>
      <c r="D474" s="111"/>
      <c r="E474" s="112"/>
      <c r="F474" s="113" t="str">
        <f t="shared" si="28"/>
        <v/>
      </c>
      <c r="G474" s="114" t="str">
        <f t="shared" si="29"/>
        <v/>
      </c>
      <c r="H474" s="115" t="str">
        <f t="shared" si="30"/>
        <v/>
      </c>
      <c r="I474" s="116" t="str">
        <f>IF(E474="","",IF(E474&lt;=Listes!$K$2,Barèmes!E474*VLOOKUP(Barèmes!D474,Listes!$J$3:$N$9,2,FALSE),IF(E474&gt;Listes!$N$2,Barèmes!E474*VLOOKUP(Barèmes!D474,Listes!$J$3:$N$9,5,FALSE),Barèmes!E474*VLOOKUP(Barèmes!D474,Listes!$J$3:$N$9,3,FALSE)+VLOOKUP(Barèmes!D474,Listes!$J$3:$N$9,4,FALSE))))</f>
        <v/>
      </c>
      <c r="J474" s="116"/>
      <c r="K474" s="116"/>
      <c r="L474" s="115" t="str">
        <f t="shared" si="31"/>
        <v/>
      </c>
      <c r="M474" s="118"/>
    </row>
    <row r="475" spans="1:13" ht="20.100000000000001" customHeight="1" x14ac:dyDescent="0.25">
      <c r="A475" s="77">
        <v>470</v>
      </c>
      <c r="B475" s="112"/>
      <c r="C475" s="111"/>
      <c r="D475" s="111"/>
      <c r="E475" s="112"/>
      <c r="F475" s="113" t="str">
        <f t="shared" si="28"/>
        <v/>
      </c>
      <c r="G475" s="114" t="str">
        <f t="shared" si="29"/>
        <v/>
      </c>
      <c r="H475" s="115" t="str">
        <f t="shared" si="30"/>
        <v/>
      </c>
      <c r="I475" s="116" t="str">
        <f>IF(E475="","",IF(E475&lt;=Listes!$K$2,Barèmes!E475*VLOOKUP(Barèmes!D475,Listes!$J$3:$N$9,2,FALSE),IF(E475&gt;Listes!$N$2,Barèmes!E475*VLOOKUP(Barèmes!D475,Listes!$J$3:$N$9,5,FALSE),Barèmes!E475*VLOOKUP(Barèmes!D475,Listes!$J$3:$N$9,3,FALSE)+VLOOKUP(Barèmes!D475,Listes!$J$3:$N$9,4,FALSE))))</f>
        <v/>
      </c>
      <c r="J475" s="116"/>
      <c r="K475" s="116"/>
      <c r="L475" s="115" t="str">
        <f t="shared" si="31"/>
        <v/>
      </c>
      <c r="M475" s="118"/>
    </row>
    <row r="476" spans="1:13" ht="20.100000000000001" customHeight="1" x14ac:dyDescent="0.25">
      <c r="A476" s="77">
        <v>471</v>
      </c>
      <c r="B476" s="112"/>
      <c r="C476" s="111"/>
      <c r="D476" s="111"/>
      <c r="E476" s="112"/>
      <c r="F476" s="113" t="str">
        <f t="shared" si="28"/>
        <v/>
      </c>
      <c r="G476" s="114" t="str">
        <f t="shared" si="29"/>
        <v/>
      </c>
      <c r="H476" s="115" t="str">
        <f t="shared" si="30"/>
        <v/>
      </c>
      <c r="I476" s="116" t="str">
        <f>IF(E476="","",IF(E476&lt;=Listes!$K$2,Barèmes!E476*VLOOKUP(Barèmes!D476,Listes!$J$3:$N$9,2,FALSE),IF(E476&gt;Listes!$N$2,Barèmes!E476*VLOOKUP(Barèmes!D476,Listes!$J$3:$N$9,5,FALSE),Barèmes!E476*VLOOKUP(Barèmes!D476,Listes!$J$3:$N$9,3,FALSE)+VLOOKUP(Barèmes!D476,Listes!$J$3:$N$9,4,FALSE))))</f>
        <v/>
      </c>
      <c r="J476" s="116"/>
      <c r="K476" s="116"/>
      <c r="L476" s="115" t="str">
        <f t="shared" si="31"/>
        <v/>
      </c>
      <c r="M476" s="118"/>
    </row>
    <row r="477" spans="1:13" ht="20.100000000000001" customHeight="1" x14ac:dyDescent="0.25">
      <c r="A477" s="77">
        <v>472</v>
      </c>
      <c r="B477" s="112"/>
      <c r="C477" s="111"/>
      <c r="D477" s="111"/>
      <c r="E477" s="112"/>
      <c r="F477" s="113" t="str">
        <f t="shared" si="28"/>
        <v/>
      </c>
      <c r="G477" s="114" t="str">
        <f t="shared" si="29"/>
        <v/>
      </c>
      <c r="H477" s="115" t="str">
        <f t="shared" si="30"/>
        <v/>
      </c>
      <c r="I477" s="116" t="str">
        <f>IF(E477="","",IF(E477&lt;=Listes!$K$2,Barèmes!E477*VLOOKUP(Barèmes!D477,Listes!$J$3:$N$9,2,FALSE),IF(E477&gt;Listes!$N$2,Barèmes!E477*VLOOKUP(Barèmes!D477,Listes!$J$3:$N$9,5,FALSE),Barèmes!E477*VLOOKUP(Barèmes!D477,Listes!$J$3:$N$9,3,FALSE)+VLOOKUP(Barèmes!D477,Listes!$J$3:$N$9,4,FALSE))))</f>
        <v/>
      </c>
      <c r="J477" s="116"/>
      <c r="K477" s="116"/>
      <c r="L477" s="115" t="str">
        <f t="shared" si="31"/>
        <v/>
      </c>
      <c r="M477" s="118"/>
    </row>
    <row r="478" spans="1:13" ht="20.100000000000001" customHeight="1" x14ac:dyDescent="0.25">
      <c r="A478" s="77">
        <v>473</v>
      </c>
      <c r="B478" s="112"/>
      <c r="C478" s="111"/>
      <c r="D478" s="111"/>
      <c r="E478" s="112"/>
      <c r="F478" s="113" t="str">
        <f t="shared" si="28"/>
        <v/>
      </c>
      <c r="G478" s="114" t="str">
        <f t="shared" si="29"/>
        <v/>
      </c>
      <c r="H478" s="115" t="str">
        <f t="shared" si="30"/>
        <v/>
      </c>
      <c r="I478" s="116" t="str">
        <f>IF(E478="","",IF(E478&lt;=Listes!$K$2,Barèmes!E478*VLOOKUP(Barèmes!D478,Listes!$J$3:$N$9,2,FALSE),IF(E478&gt;Listes!$N$2,Barèmes!E478*VLOOKUP(Barèmes!D478,Listes!$J$3:$N$9,5,FALSE),Barèmes!E478*VLOOKUP(Barèmes!D478,Listes!$J$3:$N$9,3,FALSE)+VLOOKUP(Barèmes!D478,Listes!$J$3:$N$9,4,FALSE))))</f>
        <v/>
      </c>
      <c r="J478" s="116"/>
      <c r="K478" s="116"/>
      <c r="L478" s="115" t="str">
        <f t="shared" si="31"/>
        <v/>
      </c>
      <c r="M478" s="118"/>
    </row>
    <row r="479" spans="1:13" ht="20.100000000000001" customHeight="1" x14ac:dyDescent="0.25">
      <c r="A479" s="77">
        <v>474</v>
      </c>
      <c r="B479" s="112"/>
      <c r="C479" s="111"/>
      <c r="D479" s="111"/>
      <c r="E479" s="112"/>
      <c r="F479" s="113" t="str">
        <f t="shared" si="28"/>
        <v/>
      </c>
      <c r="G479" s="114" t="str">
        <f t="shared" si="29"/>
        <v/>
      </c>
      <c r="H479" s="115" t="str">
        <f t="shared" si="30"/>
        <v/>
      </c>
      <c r="I479" s="116" t="str">
        <f>IF(E479="","",IF(E479&lt;=Listes!$K$2,Barèmes!E479*VLOOKUP(Barèmes!D479,Listes!$J$3:$N$9,2,FALSE),IF(E479&gt;Listes!$N$2,Barèmes!E479*VLOOKUP(Barèmes!D479,Listes!$J$3:$N$9,5,FALSE),Barèmes!E479*VLOOKUP(Barèmes!D479,Listes!$J$3:$N$9,3,FALSE)+VLOOKUP(Barèmes!D479,Listes!$J$3:$N$9,4,FALSE))))</f>
        <v/>
      </c>
      <c r="J479" s="116"/>
      <c r="K479" s="116"/>
      <c r="L479" s="115" t="str">
        <f t="shared" si="31"/>
        <v/>
      </c>
      <c r="M479" s="118"/>
    </row>
    <row r="480" spans="1:13" ht="20.100000000000001" customHeight="1" x14ac:dyDescent="0.25">
      <c r="A480" s="77">
        <v>475</v>
      </c>
      <c r="B480" s="112"/>
      <c r="C480" s="111"/>
      <c r="D480" s="111"/>
      <c r="E480" s="112"/>
      <c r="F480" s="113" t="str">
        <f t="shared" si="28"/>
        <v/>
      </c>
      <c r="G480" s="114" t="str">
        <f t="shared" si="29"/>
        <v/>
      </c>
      <c r="H480" s="115" t="str">
        <f t="shared" si="30"/>
        <v/>
      </c>
      <c r="I480" s="116" t="str">
        <f>IF(E480="","",IF(E480&lt;=Listes!$K$2,Barèmes!E480*VLOOKUP(Barèmes!D480,Listes!$J$3:$N$9,2,FALSE),IF(E480&gt;Listes!$N$2,Barèmes!E480*VLOOKUP(Barèmes!D480,Listes!$J$3:$N$9,5,FALSE),Barèmes!E480*VLOOKUP(Barèmes!D480,Listes!$J$3:$N$9,3,FALSE)+VLOOKUP(Barèmes!D480,Listes!$J$3:$N$9,4,FALSE))))</f>
        <v/>
      </c>
      <c r="J480" s="116"/>
      <c r="K480" s="116"/>
      <c r="L480" s="115" t="str">
        <f t="shared" si="31"/>
        <v/>
      </c>
      <c r="M480" s="118"/>
    </row>
    <row r="481" spans="1:13" ht="20.100000000000001" customHeight="1" x14ac:dyDescent="0.25">
      <c r="A481" s="77">
        <v>476</v>
      </c>
      <c r="B481" s="112"/>
      <c r="C481" s="111"/>
      <c r="D481" s="111"/>
      <c r="E481" s="112"/>
      <c r="F481" s="113" t="str">
        <f t="shared" si="28"/>
        <v/>
      </c>
      <c r="G481" s="114" t="str">
        <f t="shared" si="29"/>
        <v/>
      </c>
      <c r="H481" s="115" t="str">
        <f t="shared" si="30"/>
        <v/>
      </c>
      <c r="I481" s="116" t="str">
        <f>IF(E481="","",IF(E481&lt;=Listes!$K$2,Barèmes!E481*VLOOKUP(Barèmes!D481,Listes!$J$3:$N$9,2,FALSE),IF(E481&gt;Listes!$N$2,Barèmes!E481*VLOOKUP(Barèmes!D481,Listes!$J$3:$N$9,5,FALSE),Barèmes!E481*VLOOKUP(Barèmes!D481,Listes!$J$3:$N$9,3,FALSE)+VLOOKUP(Barèmes!D481,Listes!$J$3:$N$9,4,FALSE))))</f>
        <v/>
      </c>
      <c r="J481" s="116"/>
      <c r="K481" s="116"/>
      <c r="L481" s="115" t="str">
        <f t="shared" si="31"/>
        <v/>
      </c>
      <c r="M481" s="118"/>
    </row>
    <row r="482" spans="1:13" ht="20.100000000000001" customHeight="1" x14ac:dyDescent="0.25">
      <c r="A482" s="77">
        <v>477</v>
      </c>
      <c r="B482" s="112"/>
      <c r="C482" s="111"/>
      <c r="D482" s="111"/>
      <c r="E482" s="112"/>
      <c r="F482" s="113" t="str">
        <f t="shared" si="28"/>
        <v/>
      </c>
      <c r="G482" s="114" t="str">
        <f t="shared" si="29"/>
        <v/>
      </c>
      <c r="H482" s="115" t="str">
        <f t="shared" si="30"/>
        <v/>
      </c>
      <c r="I482" s="116" t="str">
        <f>IF(E482="","",IF(E482&lt;=Listes!$K$2,Barèmes!E482*VLOOKUP(Barèmes!D482,Listes!$J$3:$N$9,2,FALSE),IF(E482&gt;Listes!$N$2,Barèmes!E482*VLOOKUP(Barèmes!D482,Listes!$J$3:$N$9,5,FALSE),Barèmes!E482*VLOOKUP(Barèmes!D482,Listes!$J$3:$N$9,3,FALSE)+VLOOKUP(Barèmes!D482,Listes!$J$3:$N$9,4,FALSE))))</f>
        <v/>
      </c>
      <c r="J482" s="116"/>
      <c r="K482" s="116"/>
      <c r="L482" s="115" t="str">
        <f t="shared" si="31"/>
        <v/>
      </c>
      <c r="M482" s="118"/>
    </row>
    <row r="483" spans="1:13" ht="20.100000000000001" customHeight="1" x14ac:dyDescent="0.25">
      <c r="A483" s="77">
        <v>478</v>
      </c>
      <c r="B483" s="112"/>
      <c r="C483" s="111"/>
      <c r="D483" s="111"/>
      <c r="E483" s="112"/>
      <c r="F483" s="113" t="str">
        <f t="shared" si="28"/>
        <v/>
      </c>
      <c r="G483" s="114" t="str">
        <f t="shared" si="29"/>
        <v/>
      </c>
      <c r="H483" s="115" t="str">
        <f t="shared" si="30"/>
        <v/>
      </c>
      <c r="I483" s="116" t="str">
        <f>IF(E483="","",IF(E483&lt;=Listes!$K$2,Barèmes!E483*VLOOKUP(Barèmes!D483,Listes!$J$3:$N$9,2,FALSE),IF(E483&gt;Listes!$N$2,Barèmes!E483*VLOOKUP(Barèmes!D483,Listes!$J$3:$N$9,5,FALSE),Barèmes!E483*VLOOKUP(Barèmes!D483,Listes!$J$3:$N$9,3,FALSE)+VLOOKUP(Barèmes!D483,Listes!$J$3:$N$9,4,FALSE))))</f>
        <v/>
      </c>
      <c r="J483" s="116"/>
      <c r="K483" s="116"/>
      <c r="L483" s="115" t="str">
        <f t="shared" si="31"/>
        <v/>
      </c>
      <c r="M483" s="118"/>
    </row>
    <row r="484" spans="1:13" ht="20.100000000000001" customHeight="1" x14ac:dyDescent="0.25">
      <c r="A484" s="77">
        <v>479</v>
      </c>
      <c r="B484" s="112"/>
      <c r="C484" s="111"/>
      <c r="D484" s="111"/>
      <c r="E484" s="112"/>
      <c r="F484" s="113" t="str">
        <f t="shared" si="28"/>
        <v/>
      </c>
      <c r="G484" s="114" t="str">
        <f t="shared" si="29"/>
        <v/>
      </c>
      <c r="H484" s="115" t="str">
        <f t="shared" si="30"/>
        <v/>
      </c>
      <c r="I484" s="116" t="str">
        <f>IF(E484="","",IF(E484&lt;=Listes!$K$2,Barèmes!E484*VLOOKUP(Barèmes!D484,Listes!$J$3:$N$9,2,FALSE),IF(E484&gt;Listes!$N$2,Barèmes!E484*VLOOKUP(Barèmes!D484,Listes!$J$3:$N$9,5,FALSE),Barèmes!E484*VLOOKUP(Barèmes!D484,Listes!$J$3:$N$9,3,FALSE)+VLOOKUP(Barèmes!D484,Listes!$J$3:$N$9,4,FALSE))))</f>
        <v/>
      </c>
      <c r="J484" s="116"/>
      <c r="K484" s="116"/>
      <c r="L484" s="115" t="str">
        <f t="shared" si="31"/>
        <v/>
      </c>
      <c r="M484" s="118"/>
    </row>
    <row r="485" spans="1:13" ht="20.100000000000001" customHeight="1" x14ac:dyDescent="0.25">
      <c r="A485" s="77">
        <v>480</v>
      </c>
      <c r="B485" s="112"/>
      <c r="C485" s="111"/>
      <c r="D485" s="111"/>
      <c r="E485" s="112"/>
      <c r="F485" s="113" t="str">
        <f t="shared" si="28"/>
        <v/>
      </c>
      <c r="G485" s="114" t="str">
        <f t="shared" si="29"/>
        <v/>
      </c>
      <c r="H485" s="115" t="str">
        <f t="shared" si="30"/>
        <v/>
      </c>
      <c r="I485" s="116" t="str">
        <f>IF(E485="","",IF(E485&lt;=Listes!$K$2,Barèmes!E485*VLOOKUP(Barèmes!D485,Listes!$J$3:$N$9,2,FALSE),IF(E485&gt;Listes!$N$2,Barèmes!E485*VLOOKUP(Barèmes!D485,Listes!$J$3:$N$9,5,FALSE),Barèmes!E485*VLOOKUP(Barèmes!D485,Listes!$J$3:$N$9,3,FALSE)+VLOOKUP(Barèmes!D485,Listes!$J$3:$N$9,4,FALSE))))</f>
        <v/>
      </c>
      <c r="J485" s="116"/>
      <c r="K485" s="116"/>
      <c r="L485" s="115" t="str">
        <f t="shared" si="31"/>
        <v/>
      </c>
      <c r="M485" s="118"/>
    </row>
    <row r="486" spans="1:13" ht="20.100000000000001" customHeight="1" x14ac:dyDescent="0.25">
      <c r="A486" s="77">
        <v>481</v>
      </c>
      <c r="B486" s="112"/>
      <c r="C486" s="111"/>
      <c r="D486" s="111"/>
      <c r="E486" s="112"/>
      <c r="F486" s="113" t="str">
        <f t="shared" si="28"/>
        <v/>
      </c>
      <c r="G486" s="114" t="str">
        <f t="shared" si="29"/>
        <v/>
      </c>
      <c r="H486" s="115" t="str">
        <f t="shared" si="30"/>
        <v/>
      </c>
      <c r="I486" s="116" t="str">
        <f>IF(E486="","",IF(E486&lt;=Listes!$K$2,Barèmes!E486*VLOOKUP(Barèmes!D486,Listes!$J$3:$N$9,2,FALSE),IF(E486&gt;Listes!$N$2,Barèmes!E486*VLOOKUP(Barèmes!D486,Listes!$J$3:$N$9,5,FALSE),Barèmes!E486*VLOOKUP(Barèmes!D486,Listes!$J$3:$N$9,3,FALSE)+VLOOKUP(Barèmes!D486,Listes!$J$3:$N$9,4,FALSE))))</f>
        <v/>
      </c>
      <c r="J486" s="116"/>
      <c r="K486" s="116"/>
      <c r="L486" s="115" t="str">
        <f t="shared" si="31"/>
        <v/>
      </c>
      <c r="M486" s="118"/>
    </row>
    <row r="487" spans="1:13" ht="20.100000000000001" customHeight="1" x14ac:dyDescent="0.25">
      <c r="A487" s="77">
        <v>482</v>
      </c>
      <c r="B487" s="112"/>
      <c r="C487" s="111"/>
      <c r="D487" s="111"/>
      <c r="E487" s="112"/>
      <c r="F487" s="113" t="str">
        <f t="shared" si="28"/>
        <v/>
      </c>
      <c r="G487" s="114" t="str">
        <f t="shared" si="29"/>
        <v/>
      </c>
      <c r="H487" s="115" t="str">
        <f t="shared" si="30"/>
        <v/>
      </c>
      <c r="I487" s="116" t="str">
        <f>IF(E487="","",IF(E487&lt;=Listes!$K$2,Barèmes!E487*VLOOKUP(Barèmes!D487,Listes!$J$3:$N$9,2,FALSE),IF(E487&gt;Listes!$N$2,Barèmes!E487*VLOOKUP(Barèmes!D487,Listes!$J$3:$N$9,5,FALSE),Barèmes!E487*VLOOKUP(Barèmes!D487,Listes!$J$3:$N$9,3,FALSE)+VLOOKUP(Barèmes!D487,Listes!$J$3:$N$9,4,FALSE))))</f>
        <v/>
      </c>
      <c r="J487" s="116"/>
      <c r="K487" s="116"/>
      <c r="L487" s="115" t="str">
        <f t="shared" si="31"/>
        <v/>
      </c>
      <c r="M487" s="118"/>
    </row>
    <row r="488" spans="1:13" ht="20.100000000000001" customHeight="1" x14ac:dyDescent="0.25">
      <c r="A488" s="77">
        <v>483</v>
      </c>
      <c r="B488" s="112"/>
      <c r="C488" s="111"/>
      <c r="D488" s="111"/>
      <c r="E488" s="112"/>
      <c r="F488" s="113" t="str">
        <f t="shared" si="28"/>
        <v/>
      </c>
      <c r="G488" s="114" t="str">
        <f t="shared" si="29"/>
        <v/>
      </c>
      <c r="H488" s="115" t="str">
        <f t="shared" si="30"/>
        <v/>
      </c>
      <c r="I488" s="116" t="str">
        <f>IF(E488="","",IF(E488&lt;=Listes!$K$2,Barèmes!E488*VLOOKUP(Barèmes!D488,Listes!$J$3:$N$9,2,FALSE),IF(E488&gt;Listes!$N$2,Barèmes!E488*VLOOKUP(Barèmes!D488,Listes!$J$3:$N$9,5,FALSE),Barèmes!E488*VLOOKUP(Barèmes!D488,Listes!$J$3:$N$9,3,FALSE)+VLOOKUP(Barèmes!D488,Listes!$J$3:$N$9,4,FALSE))))</f>
        <v/>
      </c>
      <c r="J488" s="116"/>
      <c r="K488" s="116"/>
      <c r="L488" s="115" t="str">
        <f t="shared" si="31"/>
        <v/>
      </c>
      <c r="M488" s="118"/>
    </row>
    <row r="489" spans="1:13" ht="20.100000000000001" customHeight="1" x14ac:dyDescent="0.25">
      <c r="A489" s="77">
        <v>484</v>
      </c>
      <c r="B489" s="112"/>
      <c r="C489" s="111"/>
      <c r="D489" s="111"/>
      <c r="E489" s="112"/>
      <c r="F489" s="113" t="str">
        <f t="shared" si="28"/>
        <v/>
      </c>
      <c r="G489" s="114" t="str">
        <f t="shared" si="29"/>
        <v/>
      </c>
      <c r="H489" s="115" t="str">
        <f t="shared" si="30"/>
        <v/>
      </c>
      <c r="I489" s="116" t="str">
        <f>IF(E489="","",IF(E489&lt;=Listes!$K$2,Barèmes!E489*VLOOKUP(Barèmes!D489,Listes!$J$3:$N$9,2,FALSE),IF(E489&gt;Listes!$N$2,Barèmes!E489*VLOOKUP(Barèmes!D489,Listes!$J$3:$N$9,5,FALSE),Barèmes!E489*VLOOKUP(Barèmes!D489,Listes!$J$3:$N$9,3,FALSE)+VLOOKUP(Barèmes!D489,Listes!$J$3:$N$9,4,FALSE))))</f>
        <v/>
      </c>
      <c r="J489" s="116"/>
      <c r="K489" s="116"/>
      <c r="L489" s="115" t="str">
        <f t="shared" si="31"/>
        <v/>
      </c>
      <c r="M489" s="118"/>
    </row>
    <row r="490" spans="1:13" ht="20.100000000000001" customHeight="1" x14ac:dyDescent="0.25">
      <c r="A490" s="77">
        <v>485</v>
      </c>
      <c r="B490" s="112"/>
      <c r="C490" s="111"/>
      <c r="D490" s="111"/>
      <c r="E490" s="112"/>
      <c r="F490" s="113" t="str">
        <f t="shared" si="28"/>
        <v/>
      </c>
      <c r="G490" s="114" t="str">
        <f t="shared" si="29"/>
        <v/>
      </c>
      <c r="H490" s="115" t="str">
        <f t="shared" si="30"/>
        <v/>
      </c>
      <c r="I490" s="116" t="str">
        <f>IF(E490="","",IF(E490&lt;=Listes!$K$2,Barèmes!E490*VLOOKUP(Barèmes!D490,Listes!$J$3:$N$9,2,FALSE),IF(E490&gt;Listes!$N$2,Barèmes!E490*VLOOKUP(Barèmes!D490,Listes!$J$3:$N$9,5,FALSE),Barèmes!E490*VLOOKUP(Barèmes!D490,Listes!$J$3:$N$9,3,FALSE)+VLOOKUP(Barèmes!D490,Listes!$J$3:$N$9,4,FALSE))))</f>
        <v/>
      </c>
      <c r="J490" s="116"/>
      <c r="K490" s="116"/>
      <c r="L490" s="115" t="str">
        <f t="shared" si="31"/>
        <v/>
      </c>
      <c r="M490" s="118"/>
    </row>
    <row r="491" spans="1:13" ht="20.100000000000001" customHeight="1" x14ac:dyDescent="0.25">
      <c r="A491" s="77">
        <v>486</v>
      </c>
      <c r="B491" s="112"/>
      <c r="C491" s="111"/>
      <c r="D491" s="111"/>
      <c r="E491" s="112"/>
      <c r="F491" s="113" t="str">
        <f t="shared" si="28"/>
        <v/>
      </c>
      <c r="G491" s="114" t="str">
        <f t="shared" si="29"/>
        <v/>
      </c>
      <c r="H491" s="115" t="str">
        <f t="shared" si="30"/>
        <v/>
      </c>
      <c r="I491" s="116" t="str">
        <f>IF(E491="","",IF(E491&lt;=Listes!$K$2,Barèmes!E491*VLOOKUP(Barèmes!D491,Listes!$J$3:$N$9,2,FALSE),IF(E491&gt;Listes!$N$2,Barèmes!E491*VLOOKUP(Barèmes!D491,Listes!$J$3:$N$9,5,FALSE),Barèmes!E491*VLOOKUP(Barèmes!D491,Listes!$J$3:$N$9,3,FALSE)+VLOOKUP(Barèmes!D491,Listes!$J$3:$N$9,4,FALSE))))</f>
        <v/>
      </c>
      <c r="J491" s="116"/>
      <c r="K491" s="116"/>
      <c r="L491" s="115" t="str">
        <f t="shared" si="31"/>
        <v/>
      </c>
      <c r="M491" s="118"/>
    </row>
    <row r="492" spans="1:13" ht="20.100000000000001" customHeight="1" x14ac:dyDescent="0.25">
      <c r="A492" s="77">
        <v>487</v>
      </c>
      <c r="B492" s="112"/>
      <c r="C492" s="111"/>
      <c r="D492" s="111"/>
      <c r="E492" s="112"/>
      <c r="F492" s="113" t="str">
        <f t="shared" si="28"/>
        <v/>
      </c>
      <c r="G492" s="114" t="str">
        <f t="shared" si="29"/>
        <v/>
      </c>
      <c r="H492" s="115" t="str">
        <f t="shared" si="30"/>
        <v/>
      </c>
      <c r="I492" s="116" t="str">
        <f>IF(E492="","",IF(E492&lt;=Listes!$K$2,Barèmes!E492*VLOOKUP(Barèmes!D492,Listes!$J$3:$N$9,2,FALSE),IF(E492&gt;Listes!$N$2,Barèmes!E492*VLOOKUP(Barèmes!D492,Listes!$J$3:$N$9,5,FALSE),Barèmes!E492*VLOOKUP(Barèmes!D492,Listes!$J$3:$N$9,3,FALSE)+VLOOKUP(Barèmes!D492,Listes!$J$3:$N$9,4,FALSE))))</f>
        <v/>
      </c>
      <c r="J492" s="116"/>
      <c r="K492" s="116"/>
      <c r="L492" s="115" t="str">
        <f t="shared" si="31"/>
        <v/>
      </c>
      <c r="M492" s="118"/>
    </row>
    <row r="493" spans="1:13" ht="20.100000000000001" customHeight="1" x14ac:dyDescent="0.25">
      <c r="A493" s="77">
        <v>488</v>
      </c>
      <c r="B493" s="112"/>
      <c r="C493" s="111"/>
      <c r="D493" s="111"/>
      <c r="E493" s="112"/>
      <c r="F493" s="113" t="str">
        <f t="shared" si="28"/>
        <v/>
      </c>
      <c r="G493" s="114" t="str">
        <f t="shared" si="29"/>
        <v/>
      </c>
      <c r="H493" s="115" t="str">
        <f t="shared" si="30"/>
        <v/>
      </c>
      <c r="I493" s="116" t="str">
        <f>IF(E493="","",IF(E493&lt;=Listes!$K$2,Barèmes!E493*VLOOKUP(Barèmes!D493,Listes!$J$3:$N$9,2,FALSE),IF(E493&gt;Listes!$N$2,Barèmes!E493*VLOOKUP(Barèmes!D493,Listes!$J$3:$N$9,5,FALSE),Barèmes!E493*VLOOKUP(Barèmes!D493,Listes!$J$3:$N$9,3,FALSE)+VLOOKUP(Barèmes!D493,Listes!$J$3:$N$9,4,FALSE))))</f>
        <v/>
      </c>
      <c r="J493" s="116"/>
      <c r="K493" s="116"/>
      <c r="L493" s="115" t="str">
        <f t="shared" si="31"/>
        <v/>
      </c>
      <c r="M493" s="118"/>
    </row>
    <row r="494" spans="1:13" ht="20.100000000000001" customHeight="1" x14ac:dyDescent="0.25">
      <c r="A494" s="77">
        <v>489</v>
      </c>
      <c r="B494" s="112"/>
      <c r="C494" s="111"/>
      <c r="D494" s="111"/>
      <c r="E494" s="112"/>
      <c r="F494" s="113" t="str">
        <f t="shared" si="28"/>
        <v/>
      </c>
      <c r="G494" s="114" t="str">
        <f t="shared" si="29"/>
        <v/>
      </c>
      <c r="H494" s="115" t="str">
        <f t="shared" si="30"/>
        <v/>
      </c>
      <c r="I494" s="116" t="str">
        <f>IF(E494="","",IF(E494&lt;=Listes!$K$2,Barèmes!E494*VLOOKUP(Barèmes!D494,Listes!$J$3:$N$9,2,FALSE),IF(E494&gt;Listes!$N$2,Barèmes!E494*VLOOKUP(Barèmes!D494,Listes!$J$3:$N$9,5,FALSE),Barèmes!E494*VLOOKUP(Barèmes!D494,Listes!$J$3:$N$9,3,FALSE)+VLOOKUP(Barèmes!D494,Listes!$J$3:$N$9,4,FALSE))))</f>
        <v/>
      </c>
      <c r="J494" s="116"/>
      <c r="K494" s="116"/>
      <c r="L494" s="115" t="str">
        <f t="shared" si="31"/>
        <v/>
      </c>
      <c r="M494" s="118"/>
    </row>
    <row r="495" spans="1:13" ht="20.100000000000001" customHeight="1" x14ac:dyDescent="0.25">
      <c r="A495" s="77">
        <v>490</v>
      </c>
      <c r="B495" s="112"/>
      <c r="C495" s="111"/>
      <c r="D495" s="111"/>
      <c r="E495" s="112"/>
      <c r="F495" s="113" t="str">
        <f t="shared" si="28"/>
        <v/>
      </c>
      <c r="G495" s="114" t="str">
        <f t="shared" si="29"/>
        <v/>
      </c>
      <c r="H495" s="115" t="str">
        <f t="shared" si="30"/>
        <v/>
      </c>
      <c r="I495" s="116" t="str">
        <f>IF(E495="","",IF(E495&lt;=Listes!$K$2,Barèmes!E495*VLOOKUP(Barèmes!D495,Listes!$J$3:$N$9,2,FALSE),IF(E495&gt;Listes!$N$2,Barèmes!E495*VLOOKUP(Barèmes!D495,Listes!$J$3:$N$9,5,FALSE),Barèmes!E495*VLOOKUP(Barèmes!D495,Listes!$J$3:$N$9,3,FALSE)+VLOOKUP(Barèmes!D495,Listes!$J$3:$N$9,4,FALSE))))</f>
        <v/>
      </c>
      <c r="J495" s="116"/>
      <c r="K495" s="116"/>
      <c r="L495" s="115" t="str">
        <f t="shared" si="31"/>
        <v/>
      </c>
      <c r="M495" s="118"/>
    </row>
    <row r="496" spans="1:13" ht="20.100000000000001" customHeight="1" x14ac:dyDescent="0.25">
      <c r="A496" s="77">
        <v>491</v>
      </c>
      <c r="B496" s="112"/>
      <c r="C496" s="111"/>
      <c r="D496" s="111"/>
      <c r="E496" s="112"/>
      <c r="F496" s="113" t="str">
        <f t="shared" si="28"/>
        <v/>
      </c>
      <c r="G496" s="114" t="str">
        <f t="shared" si="29"/>
        <v/>
      </c>
      <c r="H496" s="115" t="str">
        <f t="shared" si="30"/>
        <v/>
      </c>
      <c r="I496" s="116" t="str">
        <f>IF(E496="","",IF(E496&lt;=Listes!$K$2,Barèmes!E496*VLOOKUP(Barèmes!D496,Listes!$J$3:$N$9,2,FALSE),IF(E496&gt;Listes!$N$2,Barèmes!E496*VLOOKUP(Barèmes!D496,Listes!$J$3:$N$9,5,FALSE),Barèmes!E496*VLOOKUP(Barèmes!D496,Listes!$J$3:$N$9,3,FALSE)+VLOOKUP(Barèmes!D496,Listes!$J$3:$N$9,4,FALSE))))</f>
        <v/>
      </c>
      <c r="J496" s="116"/>
      <c r="K496" s="116"/>
      <c r="L496" s="115" t="str">
        <f t="shared" si="31"/>
        <v/>
      </c>
      <c r="M496" s="118"/>
    </row>
    <row r="497" spans="1:13" ht="20.100000000000001" customHeight="1" x14ac:dyDescent="0.25">
      <c r="A497" s="77">
        <v>492</v>
      </c>
      <c r="B497" s="112"/>
      <c r="C497" s="111"/>
      <c r="D497" s="111"/>
      <c r="E497" s="112"/>
      <c r="F497" s="113" t="str">
        <f t="shared" si="28"/>
        <v/>
      </c>
      <c r="G497" s="114" t="str">
        <f t="shared" si="29"/>
        <v/>
      </c>
      <c r="H497" s="115" t="str">
        <f t="shared" si="30"/>
        <v/>
      </c>
      <c r="I497" s="116" t="str">
        <f>IF(E497="","",IF(E497&lt;=Listes!$K$2,Barèmes!E497*VLOOKUP(Barèmes!D497,Listes!$J$3:$N$9,2,FALSE),IF(E497&gt;Listes!$N$2,Barèmes!E497*VLOOKUP(Barèmes!D497,Listes!$J$3:$N$9,5,FALSE),Barèmes!E497*VLOOKUP(Barèmes!D497,Listes!$J$3:$N$9,3,FALSE)+VLOOKUP(Barèmes!D497,Listes!$J$3:$N$9,4,FALSE))))</f>
        <v/>
      </c>
      <c r="J497" s="116"/>
      <c r="K497" s="116"/>
      <c r="L497" s="115" t="str">
        <f t="shared" si="31"/>
        <v/>
      </c>
      <c r="M497" s="118"/>
    </row>
    <row r="498" spans="1:13" ht="20.100000000000001" customHeight="1" x14ac:dyDescent="0.25">
      <c r="A498" s="77">
        <v>493</v>
      </c>
      <c r="B498" s="112"/>
      <c r="C498" s="111"/>
      <c r="D498" s="111"/>
      <c r="E498" s="112"/>
      <c r="F498" s="113" t="str">
        <f t="shared" si="28"/>
        <v/>
      </c>
      <c r="G498" s="114" t="str">
        <f t="shared" si="29"/>
        <v/>
      </c>
      <c r="H498" s="115" t="str">
        <f t="shared" si="30"/>
        <v/>
      </c>
      <c r="I498" s="116" t="str">
        <f>IF(E498="","",IF(E498&lt;=Listes!$K$2,Barèmes!E498*VLOOKUP(Barèmes!D498,Listes!$J$3:$N$9,2,FALSE),IF(E498&gt;Listes!$N$2,Barèmes!E498*VLOOKUP(Barèmes!D498,Listes!$J$3:$N$9,5,FALSE),Barèmes!E498*VLOOKUP(Barèmes!D498,Listes!$J$3:$N$9,3,FALSE)+VLOOKUP(Barèmes!D498,Listes!$J$3:$N$9,4,FALSE))))</f>
        <v/>
      </c>
      <c r="J498" s="116"/>
      <c r="K498" s="116"/>
      <c r="L498" s="115" t="str">
        <f t="shared" si="31"/>
        <v/>
      </c>
      <c r="M498" s="118"/>
    </row>
    <row r="499" spans="1:13" ht="20.100000000000001" customHeight="1" x14ac:dyDescent="0.25">
      <c r="A499" s="77">
        <v>494</v>
      </c>
      <c r="B499" s="112"/>
      <c r="C499" s="111"/>
      <c r="D499" s="111"/>
      <c r="E499" s="112"/>
      <c r="F499" s="113" t="str">
        <f t="shared" si="28"/>
        <v/>
      </c>
      <c r="G499" s="114" t="str">
        <f t="shared" si="29"/>
        <v/>
      </c>
      <c r="H499" s="115" t="str">
        <f t="shared" si="30"/>
        <v/>
      </c>
      <c r="I499" s="116" t="str">
        <f>IF(E499="","",IF(E499&lt;=Listes!$K$2,Barèmes!E499*VLOOKUP(Barèmes!D499,Listes!$J$3:$N$9,2,FALSE),IF(E499&gt;Listes!$N$2,Barèmes!E499*VLOOKUP(Barèmes!D499,Listes!$J$3:$N$9,5,FALSE),Barèmes!E499*VLOOKUP(Barèmes!D499,Listes!$J$3:$N$9,3,FALSE)+VLOOKUP(Barèmes!D499,Listes!$J$3:$N$9,4,FALSE))))</f>
        <v/>
      </c>
      <c r="J499" s="116"/>
      <c r="K499" s="116"/>
      <c r="L499" s="115" t="str">
        <f t="shared" si="31"/>
        <v/>
      </c>
      <c r="M499" s="118"/>
    </row>
    <row r="500" spans="1:13" ht="20.100000000000001" customHeight="1" x14ac:dyDescent="0.25">
      <c r="A500" s="77">
        <v>495</v>
      </c>
      <c r="B500" s="112"/>
      <c r="C500" s="111"/>
      <c r="D500" s="111"/>
      <c r="E500" s="112"/>
      <c r="F500" s="113" t="str">
        <f t="shared" si="28"/>
        <v/>
      </c>
      <c r="G500" s="114" t="str">
        <f t="shared" si="29"/>
        <v/>
      </c>
      <c r="H500" s="115" t="str">
        <f t="shared" si="30"/>
        <v/>
      </c>
      <c r="I500" s="116" t="str">
        <f>IF(E500="","",IF(E500&lt;=Listes!$K$2,Barèmes!E500*VLOOKUP(Barèmes!D500,Listes!$J$3:$N$9,2,FALSE),IF(E500&gt;Listes!$N$2,Barèmes!E500*VLOOKUP(Barèmes!D500,Listes!$J$3:$N$9,5,FALSE),Barèmes!E500*VLOOKUP(Barèmes!D500,Listes!$J$3:$N$9,3,FALSE)+VLOOKUP(Barèmes!D500,Listes!$J$3:$N$9,4,FALSE))))</f>
        <v/>
      </c>
      <c r="J500" s="116"/>
      <c r="K500" s="116"/>
      <c r="L500" s="115" t="str">
        <f t="shared" si="31"/>
        <v/>
      </c>
      <c r="M500" s="118"/>
    </row>
    <row r="501" spans="1:13" ht="20.100000000000001" customHeight="1" x14ac:dyDescent="0.25">
      <c r="A501" s="77">
        <v>496</v>
      </c>
      <c r="B501" s="112"/>
      <c r="C501" s="111"/>
      <c r="D501" s="111"/>
      <c r="E501" s="112"/>
      <c r="F501" s="113" t="str">
        <f t="shared" si="28"/>
        <v/>
      </c>
      <c r="G501" s="114" t="str">
        <f t="shared" si="29"/>
        <v/>
      </c>
      <c r="H501" s="115" t="str">
        <f t="shared" si="30"/>
        <v/>
      </c>
      <c r="I501" s="116" t="str">
        <f>IF(E501="","",IF(E501&lt;=Listes!$K$2,Barèmes!E501*VLOOKUP(Barèmes!D501,Listes!$J$3:$N$9,2,FALSE),IF(E501&gt;Listes!$N$2,Barèmes!E501*VLOOKUP(Barèmes!D501,Listes!$J$3:$N$9,5,FALSE),Barèmes!E501*VLOOKUP(Barèmes!D501,Listes!$J$3:$N$9,3,FALSE)+VLOOKUP(Barèmes!D501,Listes!$J$3:$N$9,4,FALSE))))</f>
        <v/>
      </c>
      <c r="J501" s="116"/>
      <c r="K501" s="116"/>
      <c r="L501" s="115" t="str">
        <f t="shared" si="31"/>
        <v/>
      </c>
      <c r="M501" s="118"/>
    </row>
    <row r="502" spans="1:13" ht="20.100000000000001" customHeight="1" x14ac:dyDescent="0.25">
      <c r="A502" s="77">
        <v>497</v>
      </c>
      <c r="B502" s="112"/>
      <c r="C502" s="111"/>
      <c r="D502" s="111"/>
      <c r="E502" s="112"/>
      <c r="F502" s="113" t="str">
        <f t="shared" si="28"/>
        <v/>
      </c>
      <c r="G502" s="114" t="str">
        <f t="shared" si="29"/>
        <v/>
      </c>
      <c r="H502" s="115" t="str">
        <f t="shared" si="30"/>
        <v/>
      </c>
      <c r="I502" s="116" t="str">
        <f>IF(E502="","",IF(E502&lt;=Listes!$K$2,Barèmes!E502*VLOOKUP(Barèmes!D502,Listes!$J$3:$N$9,2,FALSE),IF(E502&gt;Listes!$N$2,Barèmes!E502*VLOOKUP(Barèmes!D502,Listes!$J$3:$N$9,5,FALSE),Barèmes!E502*VLOOKUP(Barèmes!D502,Listes!$J$3:$N$9,3,FALSE)+VLOOKUP(Barèmes!D502,Listes!$J$3:$N$9,4,FALSE))))</f>
        <v/>
      </c>
      <c r="J502" s="116"/>
      <c r="K502" s="116"/>
      <c r="L502" s="115" t="str">
        <f t="shared" si="31"/>
        <v/>
      </c>
      <c r="M502" s="118"/>
    </row>
    <row r="503" spans="1:13" ht="20.100000000000001" customHeight="1" x14ac:dyDescent="0.25">
      <c r="A503" s="77">
        <v>498</v>
      </c>
      <c r="B503" s="112"/>
      <c r="C503" s="111"/>
      <c r="D503" s="111"/>
      <c r="E503" s="112"/>
      <c r="F503" s="113" t="str">
        <f t="shared" si="28"/>
        <v/>
      </c>
      <c r="G503" s="114" t="str">
        <f t="shared" si="29"/>
        <v/>
      </c>
      <c r="H503" s="115" t="str">
        <f t="shared" si="30"/>
        <v/>
      </c>
      <c r="I503" s="116" t="str">
        <f>IF(E503="","",IF(E503&lt;=Listes!$K$2,Barèmes!E503*VLOOKUP(Barèmes!D503,Listes!$J$3:$N$9,2,FALSE),IF(E503&gt;Listes!$N$2,Barèmes!E503*VLOOKUP(Barèmes!D503,Listes!$J$3:$N$9,5,FALSE),Barèmes!E503*VLOOKUP(Barèmes!D503,Listes!$J$3:$N$9,3,FALSE)+VLOOKUP(Barèmes!D503,Listes!$J$3:$N$9,4,FALSE))))</f>
        <v/>
      </c>
      <c r="J503" s="116"/>
      <c r="K503" s="116"/>
      <c r="L503" s="115" t="str">
        <f t="shared" si="31"/>
        <v/>
      </c>
      <c r="M503" s="118"/>
    </row>
    <row r="504" spans="1:13" ht="20.100000000000001" customHeight="1" x14ac:dyDescent="0.25">
      <c r="A504" s="77">
        <v>499</v>
      </c>
      <c r="B504" s="112"/>
      <c r="C504" s="111"/>
      <c r="D504" s="111"/>
      <c r="E504" s="112"/>
      <c r="F504" s="113" t="str">
        <f t="shared" si="28"/>
        <v/>
      </c>
      <c r="G504" s="114" t="str">
        <f t="shared" si="29"/>
        <v/>
      </c>
      <c r="H504" s="115" t="str">
        <f t="shared" si="30"/>
        <v/>
      </c>
      <c r="I504" s="116" t="str">
        <f>IF(E504="","",IF(E504&lt;=Listes!$K$2,Barèmes!E504*VLOOKUP(Barèmes!D504,Listes!$J$3:$N$9,2,FALSE),IF(E504&gt;Listes!$N$2,Barèmes!E504*VLOOKUP(Barèmes!D504,Listes!$J$3:$N$9,5,FALSE),Barèmes!E504*VLOOKUP(Barèmes!D504,Listes!$J$3:$N$9,3,FALSE)+VLOOKUP(Barèmes!D504,Listes!$J$3:$N$9,4,FALSE))))</f>
        <v/>
      </c>
      <c r="J504" s="116"/>
      <c r="K504" s="116"/>
      <c r="L504" s="115" t="str">
        <f t="shared" si="31"/>
        <v/>
      </c>
      <c r="M504" s="118"/>
    </row>
    <row r="505" spans="1:13" ht="20.100000000000001" customHeight="1" x14ac:dyDescent="0.25">
      <c r="A505" s="85">
        <v>500</v>
      </c>
      <c r="B505" s="119"/>
      <c r="C505" s="119"/>
      <c r="D505" s="119"/>
      <c r="E505" s="119"/>
      <c r="F505" s="113" t="str">
        <f t="shared" si="28"/>
        <v/>
      </c>
      <c r="G505" s="114" t="str">
        <f t="shared" si="29"/>
        <v/>
      </c>
      <c r="H505" s="115" t="str">
        <f t="shared" si="30"/>
        <v/>
      </c>
      <c r="I505" s="116" t="str">
        <f>IF(E505="","",IF(E505&lt;=Listes!$K$2,Barèmes!E505*VLOOKUP(Barèmes!D505,Listes!$J$3:$N$9,2,FALSE),IF(E505&gt;Listes!$N$2,Barèmes!E505*VLOOKUP(Barèmes!D505,Listes!$J$3:$N$9,5,FALSE),Barèmes!E505*VLOOKUP(Barèmes!D505,Listes!$J$3:$N$9,3,FALSE)+VLOOKUP(Barèmes!D505,Listes!$J$3:$N$9,4,FALSE))))</f>
        <v/>
      </c>
      <c r="J505" s="120"/>
      <c r="K505" s="120"/>
      <c r="L505" s="115" t="str">
        <f t="shared" si="31"/>
        <v/>
      </c>
      <c r="M505" s="121"/>
    </row>
    <row r="506" spans="1:13" s="122" customFormat="1" ht="20.100000000000001" customHeight="1" x14ac:dyDescent="0.3">
      <c r="H506" s="123" t="s">
        <v>95</v>
      </c>
      <c r="I506" s="124"/>
      <c r="L506" s="125">
        <f>SUM(L6:L505)</f>
        <v>0</v>
      </c>
      <c r="M506" s="1"/>
    </row>
  </sheetData>
  <sheetProtection algorithmName="SHA-512" hashValue="4+YfkFF+V1fLLS9CeK5SagkgudGtMyu66OEdYdRAvH7ATMECD4mfyOh75XJFPo0n4Pe3vHdTGGGDg+432OmyfA==" saltValue="TkwS+pswK1jzbA8/vShU2w==" spinCount="100000" sheet="1" objects="1" scenarios="1"/>
  <mergeCells count="6">
    <mergeCell ref="A1:M1"/>
    <mergeCell ref="A2:M2"/>
    <mergeCell ref="A3:A4"/>
    <mergeCell ref="I3:K3"/>
    <mergeCell ref="D4:E4"/>
    <mergeCell ref="I4:K4"/>
  </mergeCells>
  <dataValidations count="2">
    <dataValidation showInputMessage="1" showErrorMessage="1" sqref="F6:F505">
      <formula1>0</formula1>
      <formula2>0</formula2>
    </dataValidation>
    <dataValidation type="decimal" operator="greaterThan" allowBlank="1" showInputMessage="1" showErrorMessage="1" sqref="L6:L505">
      <formula1>0</formula1>
      <formula2>0</formula2>
    </dataValidation>
  </dataValidation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Listes!$B$2</xm:f>
          </x14:formula1>
          <x14:formula2>
            <xm:f>0</xm:f>
          </x14:formula2>
          <xm:sqref>C6:C505</xm:sqref>
        </x14:dataValidation>
        <x14:dataValidation type="list" allowBlank="1" showInputMessage="1" showErrorMessage="1">
          <x14:formula1>
            <xm:f>Listes!$J$3:$J$9</xm:f>
          </x14:formula1>
          <x14:formula2>
            <xm:f>0</xm:f>
          </x14:formula2>
          <xm:sqref>D6:D505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AMK506"/>
  <sheetViews>
    <sheetView tabSelected="1" zoomScale="70" zoomScaleNormal="70" workbookViewId="0">
      <selection activeCell="C17" sqref="C17"/>
    </sheetView>
  </sheetViews>
  <sheetFormatPr baseColWidth="10" defaultColWidth="9.140625" defaultRowHeight="15" x14ac:dyDescent="0.25"/>
  <cols>
    <col min="1" max="1" width="10.7109375" style="1" customWidth="1"/>
    <col min="2" max="2" width="30.7109375" style="1" customWidth="1"/>
    <col min="3" max="3" width="63.140625" style="1" customWidth="1"/>
    <col min="4" max="4" width="45.7109375" style="1" customWidth="1"/>
    <col min="5" max="5" width="20.7109375" style="1" customWidth="1"/>
    <col min="6" max="6" width="22.85546875" style="1" customWidth="1"/>
    <col min="7" max="7" width="72.7109375" style="1" customWidth="1"/>
    <col min="8" max="1025" width="11.42578125" style="1"/>
  </cols>
  <sheetData>
    <row r="1" spans="1:7" ht="28.5" x14ac:dyDescent="0.25">
      <c r="A1" s="449" t="s">
        <v>73</v>
      </c>
      <c r="B1" s="449"/>
      <c r="C1" s="449"/>
      <c r="D1" s="449"/>
      <c r="E1" s="449"/>
      <c r="F1" s="449"/>
      <c r="G1" s="449"/>
    </row>
    <row r="2" spans="1:7" ht="72.75" customHeight="1" x14ac:dyDescent="0.25">
      <c r="A2" s="465" t="s">
        <v>130</v>
      </c>
      <c r="B2" s="465"/>
      <c r="C2" s="465"/>
      <c r="D2" s="465"/>
      <c r="E2" s="465"/>
      <c r="F2" s="465"/>
      <c r="G2" s="465"/>
    </row>
    <row r="3" spans="1:7" ht="48.75" customHeight="1" x14ac:dyDescent="0.25">
      <c r="A3" s="451" t="s">
        <v>74</v>
      </c>
      <c r="B3" s="61" t="s">
        <v>131</v>
      </c>
      <c r="C3" s="61" t="s">
        <v>132</v>
      </c>
      <c r="D3" s="61" t="s">
        <v>133</v>
      </c>
      <c r="E3" s="61" t="s">
        <v>134</v>
      </c>
      <c r="F3" s="61" t="s">
        <v>103</v>
      </c>
      <c r="G3" s="62" t="s">
        <v>82</v>
      </c>
    </row>
    <row r="4" spans="1:7" ht="59.25" customHeight="1" x14ac:dyDescent="0.25">
      <c r="A4" s="451"/>
      <c r="B4" s="94" t="s">
        <v>135</v>
      </c>
      <c r="C4" s="94"/>
      <c r="D4" s="94" t="s">
        <v>136</v>
      </c>
      <c r="E4" s="94"/>
      <c r="F4" s="94"/>
      <c r="G4" s="96" t="s">
        <v>89</v>
      </c>
    </row>
    <row r="5" spans="1:7" ht="33" customHeight="1" x14ac:dyDescent="0.25">
      <c r="A5" s="65" t="s">
        <v>90</v>
      </c>
      <c r="B5" s="66" t="s">
        <v>31</v>
      </c>
      <c r="C5" s="66" t="s">
        <v>69</v>
      </c>
      <c r="D5" s="126">
        <v>3</v>
      </c>
      <c r="E5" s="98">
        <v>32000</v>
      </c>
      <c r="F5" s="98">
        <f>D5*E5</f>
        <v>96000</v>
      </c>
      <c r="G5" s="70"/>
    </row>
    <row r="6" spans="1:7" ht="30" customHeight="1" x14ac:dyDescent="0.25">
      <c r="A6" s="71">
        <v>1</v>
      </c>
      <c r="B6" s="112"/>
      <c r="C6" s="127"/>
      <c r="D6" s="128"/>
      <c r="E6" s="115" t="str">
        <f t="shared" ref="E6:E69" si="0">IF(B6="","",IF(B6="Type I",32000,22000))</f>
        <v/>
      </c>
      <c r="F6" s="129">
        <f t="shared" ref="F6:F69" si="1">IFERROR(E6*D6,0)</f>
        <v>0</v>
      </c>
      <c r="G6" s="130"/>
    </row>
    <row r="7" spans="1:7" ht="30" customHeight="1" x14ac:dyDescent="0.25">
      <c r="A7" s="77">
        <v>2</v>
      </c>
      <c r="B7" s="112"/>
      <c r="C7" s="127"/>
      <c r="D7" s="128"/>
      <c r="E7" s="115" t="str">
        <f t="shared" si="0"/>
        <v/>
      </c>
      <c r="F7" s="129">
        <f t="shared" si="1"/>
        <v>0</v>
      </c>
      <c r="G7" s="131"/>
    </row>
    <row r="8" spans="1:7" ht="20.100000000000001" customHeight="1" x14ac:dyDescent="0.25">
      <c r="A8" s="77">
        <v>3</v>
      </c>
      <c r="B8" s="112"/>
      <c r="C8" s="127"/>
      <c r="D8" s="128"/>
      <c r="E8" s="115" t="str">
        <f t="shared" si="0"/>
        <v/>
      </c>
      <c r="F8" s="129">
        <f t="shared" si="1"/>
        <v>0</v>
      </c>
      <c r="G8" s="131"/>
    </row>
    <row r="9" spans="1:7" ht="20.100000000000001" customHeight="1" x14ac:dyDescent="0.25">
      <c r="A9" s="77">
        <v>4</v>
      </c>
      <c r="B9" s="112"/>
      <c r="C9" s="127" t="str">
        <f t="shared" ref="C9:C72" si="2">IF(B9="","",IF(B9="Type I","Forfait transformation par plantation","Forfait conversion par régénération naturelle assistée et plantation en placeau"))</f>
        <v/>
      </c>
      <c r="D9" s="132"/>
      <c r="E9" s="115" t="str">
        <f t="shared" si="0"/>
        <v/>
      </c>
      <c r="F9" s="129">
        <f t="shared" si="1"/>
        <v>0</v>
      </c>
      <c r="G9" s="131"/>
    </row>
    <row r="10" spans="1:7" ht="20.100000000000001" customHeight="1" x14ac:dyDescent="0.25">
      <c r="A10" s="77">
        <v>5</v>
      </c>
      <c r="B10" s="112"/>
      <c r="C10" s="127" t="str">
        <f t="shared" si="2"/>
        <v/>
      </c>
      <c r="D10" s="132"/>
      <c r="E10" s="115" t="str">
        <f t="shared" si="0"/>
        <v/>
      </c>
      <c r="F10" s="129">
        <f t="shared" si="1"/>
        <v>0</v>
      </c>
      <c r="G10" s="131"/>
    </row>
    <row r="11" spans="1:7" ht="20.100000000000001" customHeight="1" x14ac:dyDescent="0.25">
      <c r="A11" s="77">
        <v>6</v>
      </c>
      <c r="B11" s="112"/>
      <c r="C11" s="127" t="str">
        <f t="shared" si="2"/>
        <v/>
      </c>
      <c r="D11" s="132"/>
      <c r="E11" s="115" t="str">
        <f t="shared" si="0"/>
        <v/>
      </c>
      <c r="F11" s="129">
        <f t="shared" si="1"/>
        <v>0</v>
      </c>
      <c r="G11" s="131"/>
    </row>
    <row r="12" spans="1:7" ht="20.100000000000001" customHeight="1" x14ac:dyDescent="0.25">
      <c r="A12" s="77">
        <v>7</v>
      </c>
      <c r="B12" s="112"/>
      <c r="C12" s="127" t="str">
        <f t="shared" si="2"/>
        <v/>
      </c>
      <c r="D12" s="132"/>
      <c r="E12" s="115" t="str">
        <f t="shared" si="0"/>
        <v/>
      </c>
      <c r="F12" s="129">
        <f t="shared" si="1"/>
        <v>0</v>
      </c>
      <c r="G12" s="131"/>
    </row>
    <row r="13" spans="1:7" ht="20.100000000000001" customHeight="1" x14ac:dyDescent="0.25">
      <c r="A13" s="77">
        <v>8</v>
      </c>
      <c r="B13" s="112"/>
      <c r="C13" s="127" t="str">
        <f t="shared" si="2"/>
        <v/>
      </c>
      <c r="D13" s="132"/>
      <c r="E13" s="115" t="str">
        <f t="shared" si="0"/>
        <v/>
      </c>
      <c r="F13" s="129">
        <f t="shared" si="1"/>
        <v>0</v>
      </c>
      <c r="G13" s="131"/>
    </row>
    <row r="14" spans="1:7" ht="20.100000000000001" customHeight="1" x14ac:dyDescent="0.25">
      <c r="A14" s="77">
        <v>9</v>
      </c>
      <c r="B14" s="112"/>
      <c r="C14" s="127" t="str">
        <f t="shared" si="2"/>
        <v/>
      </c>
      <c r="D14" s="132"/>
      <c r="E14" s="115" t="str">
        <f t="shared" si="0"/>
        <v/>
      </c>
      <c r="F14" s="129">
        <f t="shared" si="1"/>
        <v>0</v>
      </c>
      <c r="G14" s="131"/>
    </row>
    <row r="15" spans="1:7" ht="20.100000000000001" customHeight="1" x14ac:dyDescent="0.25">
      <c r="A15" s="77">
        <v>10</v>
      </c>
      <c r="B15" s="112"/>
      <c r="C15" s="127" t="str">
        <f t="shared" si="2"/>
        <v/>
      </c>
      <c r="D15" s="132"/>
      <c r="E15" s="115" t="str">
        <f t="shared" si="0"/>
        <v/>
      </c>
      <c r="F15" s="129">
        <f t="shared" si="1"/>
        <v>0</v>
      </c>
      <c r="G15" s="131"/>
    </row>
    <row r="16" spans="1:7" ht="20.100000000000001" customHeight="1" x14ac:dyDescent="0.25">
      <c r="A16" s="77">
        <v>11</v>
      </c>
      <c r="B16" s="133"/>
      <c r="C16" s="127" t="str">
        <f t="shared" si="2"/>
        <v/>
      </c>
      <c r="D16" s="132"/>
      <c r="E16" s="115" t="str">
        <f t="shared" si="0"/>
        <v/>
      </c>
      <c r="F16" s="129">
        <f t="shared" si="1"/>
        <v>0</v>
      </c>
      <c r="G16" s="131"/>
    </row>
    <row r="17" spans="1:7" ht="20.100000000000001" customHeight="1" x14ac:dyDescent="0.25">
      <c r="A17" s="77">
        <v>12</v>
      </c>
      <c r="B17" s="133"/>
      <c r="C17" s="127" t="str">
        <f t="shared" si="2"/>
        <v/>
      </c>
      <c r="D17" s="132"/>
      <c r="E17" s="115" t="str">
        <f t="shared" si="0"/>
        <v/>
      </c>
      <c r="F17" s="129">
        <f t="shared" si="1"/>
        <v>0</v>
      </c>
      <c r="G17" s="131"/>
    </row>
    <row r="18" spans="1:7" ht="20.100000000000001" customHeight="1" x14ac:dyDescent="0.25">
      <c r="A18" s="77">
        <v>13</v>
      </c>
      <c r="B18" s="133"/>
      <c r="C18" s="127" t="str">
        <f t="shared" si="2"/>
        <v/>
      </c>
      <c r="D18" s="132"/>
      <c r="E18" s="115" t="str">
        <f t="shared" si="0"/>
        <v/>
      </c>
      <c r="F18" s="129">
        <f t="shared" si="1"/>
        <v>0</v>
      </c>
      <c r="G18" s="131"/>
    </row>
    <row r="19" spans="1:7" ht="20.100000000000001" customHeight="1" x14ac:dyDescent="0.25">
      <c r="A19" s="77">
        <v>14</v>
      </c>
      <c r="B19" s="133"/>
      <c r="C19" s="127" t="str">
        <f t="shared" si="2"/>
        <v/>
      </c>
      <c r="D19" s="132"/>
      <c r="E19" s="115" t="str">
        <f t="shared" si="0"/>
        <v/>
      </c>
      <c r="F19" s="129">
        <f t="shared" si="1"/>
        <v>0</v>
      </c>
      <c r="G19" s="131"/>
    </row>
    <row r="20" spans="1:7" ht="20.100000000000001" customHeight="1" x14ac:dyDescent="0.25">
      <c r="A20" s="77">
        <v>15</v>
      </c>
      <c r="B20" s="133"/>
      <c r="C20" s="127" t="str">
        <f t="shared" si="2"/>
        <v/>
      </c>
      <c r="D20" s="132"/>
      <c r="E20" s="115" t="str">
        <f t="shared" si="0"/>
        <v/>
      </c>
      <c r="F20" s="129">
        <f t="shared" si="1"/>
        <v>0</v>
      </c>
      <c r="G20" s="131"/>
    </row>
    <row r="21" spans="1:7" ht="20.100000000000001" customHeight="1" x14ac:dyDescent="0.25">
      <c r="A21" s="77">
        <v>16</v>
      </c>
      <c r="B21" s="133"/>
      <c r="C21" s="127" t="str">
        <f t="shared" si="2"/>
        <v/>
      </c>
      <c r="D21" s="132"/>
      <c r="E21" s="115" t="str">
        <f t="shared" si="0"/>
        <v/>
      </c>
      <c r="F21" s="129">
        <f t="shared" si="1"/>
        <v>0</v>
      </c>
      <c r="G21" s="131"/>
    </row>
    <row r="22" spans="1:7" ht="20.100000000000001" customHeight="1" x14ac:dyDescent="0.25">
      <c r="A22" s="77">
        <v>17</v>
      </c>
      <c r="B22" s="133"/>
      <c r="C22" s="127" t="str">
        <f t="shared" si="2"/>
        <v/>
      </c>
      <c r="D22" s="132"/>
      <c r="E22" s="115" t="str">
        <f t="shared" si="0"/>
        <v/>
      </c>
      <c r="F22" s="129">
        <f t="shared" si="1"/>
        <v>0</v>
      </c>
      <c r="G22" s="131"/>
    </row>
    <row r="23" spans="1:7" ht="20.100000000000001" customHeight="1" x14ac:dyDescent="0.25">
      <c r="A23" s="77">
        <v>18</v>
      </c>
      <c r="B23" s="133"/>
      <c r="C23" s="127" t="str">
        <f t="shared" si="2"/>
        <v/>
      </c>
      <c r="D23" s="132"/>
      <c r="E23" s="115" t="str">
        <f t="shared" si="0"/>
        <v/>
      </c>
      <c r="F23" s="129">
        <f t="shared" si="1"/>
        <v>0</v>
      </c>
      <c r="G23" s="131"/>
    </row>
    <row r="24" spans="1:7" ht="20.100000000000001" customHeight="1" x14ac:dyDescent="0.25">
      <c r="A24" s="77">
        <v>19</v>
      </c>
      <c r="B24" s="133"/>
      <c r="C24" s="127" t="str">
        <f t="shared" si="2"/>
        <v/>
      </c>
      <c r="D24" s="132"/>
      <c r="E24" s="115" t="str">
        <f t="shared" si="0"/>
        <v/>
      </c>
      <c r="F24" s="129">
        <f t="shared" si="1"/>
        <v>0</v>
      </c>
      <c r="G24" s="131"/>
    </row>
    <row r="25" spans="1:7" ht="20.100000000000001" customHeight="1" x14ac:dyDescent="0.25">
      <c r="A25" s="77">
        <v>20</v>
      </c>
      <c r="B25" s="133"/>
      <c r="C25" s="127" t="str">
        <f t="shared" si="2"/>
        <v/>
      </c>
      <c r="D25" s="132"/>
      <c r="E25" s="115" t="str">
        <f t="shared" si="0"/>
        <v/>
      </c>
      <c r="F25" s="129">
        <f t="shared" si="1"/>
        <v>0</v>
      </c>
      <c r="G25" s="131"/>
    </row>
    <row r="26" spans="1:7" ht="20.100000000000001" customHeight="1" x14ac:dyDescent="0.25">
      <c r="A26" s="77">
        <v>21</v>
      </c>
      <c r="B26" s="133"/>
      <c r="C26" s="127" t="str">
        <f t="shared" si="2"/>
        <v/>
      </c>
      <c r="D26" s="132"/>
      <c r="E26" s="115" t="str">
        <f t="shared" si="0"/>
        <v/>
      </c>
      <c r="F26" s="129">
        <f t="shared" si="1"/>
        <v>0</v>
      </c>
      <c r="G26" s="131"/>
    </row>
    <row r="27" spans="1:7" ht="20.100000000000001" customHeight="1" x14ac:dyDescent="0.25">
      <c r="A27" s="77">
        <v>22</v>
      </c>
      <c r="B27" s="133"/>
      <c r="C27" s="127" t="str">
        <f t="shared" si="2"/>
        <v/>
      </c>
      <c r="D27" s="132"/>
      <c r="E27" s="115" t="str">
        <f t="shared" si="0"/>
        <v/>
      </c>
      <c r="F27" s="129">
        <f t="shared" si="1"/>
        <v>0</v>
      </c>
      <c r="G27" s="131"/>
    </row>
    <row r="28" spans="1:7" ht="20.100000000000001" customHeight="1" x14ac:dyDescent="0.25">
      <c r="A28" s="77">
        <v>23</v>
      </c>
      <c r="B28" s="133"/>
      <c r="C28" s="127" t="str">
        <f t="shared" si="2"/>
        <v/>
      </c>
      <c r="D28" s="132"/>
      <c r="E28" s="115" t="str">
        <f t="shared" si="0"/>
        <v/>
      </c>
      <c r="F28" s="129">
        <f t="shared" si="1"/>
        <v>0</v>
      </c>
      <c r="G28" s="131"/>
    </row>
    <row r="29" spans="1:7" ht="20.100000000000001" customHeight="1" x14ac:dyDescent="0.25">
      <c r="A29" s="77">
        <v>24</v>
      </c>
      <c r="B29" s="133"/>
      <c r="C29" s="127" t="str">
        <f t="shared" si="2"/>
        <v/>
      </c>
      <c r="D29" s="132"/>
      <c r="E29" s="115" t="str">
        <f t="shared" si="0"/>
        <v/>
      </c>
      <c r="F29" s="129">
        <f t="shared" si="1"/>
        <v>0</v>
      </c>
      <c r="G29" s="131"/>
    </row>
    <row r="30" spans="1:7" ht="20.100000000000001" customHeight="1" x14ac:dyDescent="0.25">
      <c r="A30" s="77">
        <v>25</v>
      </c>
      <c r="B30" s="133"/>
      <c r="C30" s="127" t="str">
        <f t="shared" si="2"/>
        <v/>
      </c>
      <c r="D30" s="132"/>
      <c r="E30" s="115" t="str">
        <f t="shared" si="0"/>
        <v/>
      </c>
      <c r="F30" s="129">
        <f t="shared" si="1"/>
        <v>0</v>
      </c>
      <c r="G30" s="131"/>
    </row>
    <row r="31" spans="1:7" ht="20.100000000000001" customHeight="1" x14ac:dyDescent="0.25">
      <c r="A31" s="77">
        <v>26</v>
      </c>
      <c r="B31" s="133"/>
      <c r="C31" s="127" t="str">
        <f t="shared" si="2"/>
        <v/>
      </c>
      <c r="D31" s="132"/>
      <c r="E31" s="115" t="str">
        <f t="shared" si="0"/>
        <v/>
      </c>
      <c r="F31" s="129">
        <f t="shared" si="1"/>
        <v>0</v>
      </c>
      <c r="G31" s="131"/>
    </row>
    <row r="32" spans="1:7" ht="20.100000000000001" customHeight="1" x14ac:dyDescent="0.25">
      <c r="A32" s="77">
        <v>27</v>
      </c>
      <c r="B32" s="133"/>
      <c r="C32" s="127" t="str">
        <f t="shared" si="2"/>
        <v/>
      </c>
      <c r="D32" s="132"/>
      <c r="E32" s="115" t="str">
        <f t="shared" si="0"/>
        <v/>
      </c>
      <c r="F32" s="129">
        <f t="shared" si="1"/>
        <v>0</v>
      </c>
      <c r="G32" s="131"/>
    </row>
    <row r="33" spans="1:7" ht="20.100000000000001" customHeight="1" x14ac:dyDescent="0.25">
      <c r="A33" s="77">
        <v>28</v>
      </c>
      <c r="B33" s="133"/>
      <c r="C33" s="127" t="str">
        <f t="shared" si="2"/>
        <v/>
      </c>
      <c r="D33" s="132"/>
      <c r="E33" s="115" t="str">
        <f t="shared" si="0"/>
        <v/>
      </c>
      <c r="F33" s="129">
        <f t="shared" si="1"/>
        <v>0</v>
      </c>
      <c r="G33" s="131"/>
    </row>
    <row r="34" spans="1:7" ht="20.100000000000001" customHeight="1" x14ac:dyDescent="0.25">
      <c r="A34" s="77">
        <v>29</v>
      </c>
      <c r="B34" s="133"/>
      <c r="C34" s="127" t="str">
        <f t="shared" si="2"/>
        <v/>
      </c>
      <c r="D34" s="132"/>
      <c r="E34" s="115" t="str">
        <f t="shared" si="0"/>
        <v/>
      </c>
      <c r="F34" s="129">
        <f t="shared" si="1"/>
        <v>0</v>
      </c>
      <c r="G34" s="131"/>
    </row>
    <row r="35" spans="1:7" ht="20.100000000000001" customHeight="1" x14ac:dyDescent="0.25">
      <c r="A35" s="77">
        <v>30</v>
      </c>
      <c r="B35" s="133"/>
      <c r="C35" s="127" t="str">
        <f t="shared" si="2"/>
        <v/>
      </c>
      <c r="D35" s="132"/>
      <c r="E35" s="115" t="str">
        <f t="shared" si="0"/>
        <v/>
      </c>
      <c r="F35" s="129">
        <f t="shared" si="1"/>
        <v>0</v>
      </c>
      <c r="G35" s="131"/>
    </row>
    <row r="36" spans="1:7" ht="20.100000000000001" customHeight="1" x14ac:dyDescent="0.25">
      <c r="A36" s="77">
        <v>31</v>
      </c>
      <c r="B36" s="133"/>
      <c r="C36" s="127" t="str">
        <f t="shared" si="2"/>
        <v/>
      </c>
      <c r="D36" s="132"/>
      <c r="E36" s="115" t="str">
        <f t="shared" si="0"/>
        <v/>
      </c>
      <c r="F36" s="129">
        <f t="shared" si="1"/>
        <v>0</v>
      </c>
      <c r="G36" s="131"/>
    </row>
    <row r="37" spans="1:7" ht="20.100000000000001" customHeight="1" x14ac:dyDescent="0.25">
      <c r="A37" s="77">
        <v>32</v>
      </c>
      <c r="B37" s="133"/>
      <c r="C37" s="127" t="str">
        <f t="shared" si="2"/>
        <v/>
      </c>
      <c r="D37" s="132"/>
      <c r="E37" s="115" t="str">
        <f t="shared" si="0"/>
        <v/>
      </c>
      <c r="F37" s="129">
        <f t="shared" si="1"/>
        <v>0</v>
      </c>
      <c r="G37" s="131"/>
    </row>
    <row r="38" spans="1:7" ht="20.100000000000001" customHeight="1" x14ac:dyDescent="0.25">
      <c r="A38" s="77">
        <v>33</v>
      </c>
      <c r="B38" s="133"/>
      <c r="C38" s="127" t="str">
        <f t="shared" si="2"/>
        <v/>
      </c>
      <c r="D38" s="132"/>
      <c r="E38" s="115" t="str">
        <f t="shared" si="0"/>
        <v/>
      </c>
      <c r="F38" s="129">
        <f t="shared" si="1"/>
        <v>0</v>
      </c>
      <c r="G38" s="131"/>
    </row>
    <row r="39" spans="1:7" ht="20.100000000000001" customHeight="1" x14ac:dyDescent="0.25">
      <c r="A39" s="77">
        <v>34</v>
      </c>
      <c r="B39" s="133"/>
      <c r="C39" s="127" t="str">
        <f t="shared" si="2"/>
        <v/>
      </c>
      <c r="D39" s="132"/>
      <c r="E39" s="115" t="str">
        <f t="shared" si="0"/>
        <v/>
      </c>
      <c r="F39" s="129">
        <f t="shared" si="1"/>
        <v>0</v>
      </c>
      <c r="G39" s="131"/>
    </row>
    <row r="40" spans="1:7" ht="20.100000000000001" customHeight="1" x14ac:dyDescent="0.25">
      <c r="A40" s="77">
        <v>35</v>
      </c>
      <c r="B40" s="133"/>
      <c r="C40" s="127" t="str">
        <f t="shared" si="2"/>
        <v/>
      </c>
      <c r="D40" s="132"/>
      <c r="E40" s="115" t="str">
        <f t="shared" si="0"/>
        <v/>
      </c>
      <c r="F40" s="129">
        <f t="shared" si="1"/>
        <v>0</v>
      </c>
      <c r="G40" s="131"/>
    </row>
    <row r="41" spans="1:7" ht="20.100000000000001" customHeight="1" x14ac:dyDescent="0.25">
      <c r="A41" s="77">
        <v>36</v>
      </c>
      <c r="B41" s="133"/>
      <c r="C41" s="127" t="str">
        <f t="shared" si="2"/>
        <v/>
      </c>
      <c r="D41" s="132"/>
      <c r="E41" s="115" t="str">
        <f t="shared" si="0"/>
        <v/>
      </c>
      <c r="F41" s="129">
        <f t="shared" si="1"/>
        <v>0</v>
      </c>
      <c r="G41" s="131"/>
    </row>
    <row r="42" spans="1:7" ht="20.100000000000001" customHeight="1" x14ac:dyDescent="0.25">
      <c r="A42" s="77">
        <v>37</v>
      </c>
      <c r="B42" s="133"/>
      <c r="C42" s="127" t="str">
        <f t="shared" si="2"/>
        <v/>
      </c>
      <c r="D42" s="132"/>
      <c r="E42" s="115" t="str">
        <f t="shared" si="0"/>
        <v/>
      </c>
      <c r="F42" s="129">
        <f t="shared" si="1"/>
        <v>0</v>
      </c>
      <c r="G42" s="131"/>
    </row>
    <row r="43" spans="1:7" ht="20.100000000000001" customHeight="1" x14ac:dyDescent="0.25">
      <c r="A43" s="77">
        <v>38</v>
      </c>
      <c r="B43" s="133"/>
      <c r="C43" s="127" t="str">
        <f t="shared" si="2"/>
        <v/>
      </c>
      <c r="D43" s="132"/>
      <c r="E43" s="115" t="str">
        <f t="shared" si="0"/>
        <v/>
      </c>
      <c r="F43" s="129">
        <f t="shared" si="1"/>
        <v>0</v>
      </c>
      <c r="G43" s="131"/>
    </row>
    <row r="44" spans="1:7" ht="20.100000000000001" customHeight="1" x14ac:dyDescent="0.25">
      <c r="A44" s="77">
        <v>39</v>
      </c>
      <c r="B44" s="133"/>
      <c r="C44" s="127" t="str">
        <f t="shared" si="2"/>
        <v/>
      </c>
      <c r="D44" s="132"/>
      <c r="E44" s="115" t="str">
        <f t="shared" si="0"/>
        <v/>
      </c>
      <c r="F44" s="129">
        <f t="shared" si="1"/>
        <v>0</v>
      </c>
      <c r="G44" s="131"/>
    </row>
    <row r="45" spans="1:7" ht="20.100000000000001" customHeight="1" x14ac:dyDescent="0.25">
      <c r="A45" s="77">
        <v>40</v>
      </c>
      <c r="B45" s="133"/>
      <c r="C45" s="127" t="str">
        <f t="shared" si="2"/>
        <v/>
      </c>
      <c r="D45" s="132"/>
      <c r="E45" s="115" t="str">
        <f t="shared" si="0"/>
        <v/>
      </c>
      <c r="F45" s="129">
        <f t="shared" si="1"/>
        <v>0</v>
      </c>
      <c r="G45" s="131"/>
    </row>
    <row r="46" spans="1:7" ht="20.100000000000001" customHeight="1" x14ac:dyDescent="0.25">
      <c r="A46" s="77">
        <v>41</v>
      </c>
      <c r="B46" s="133"/>
      <c r="C46" s="127" t="str">
        <f t="shared" si="2"/>
        <v/>
      </c>
      <c r="D46" s="132"/>
      <c r="E46" s="115" t="str">
        <f t="shared" si="0"/>
        <v/>
      </c>
      <c r="F46" s="129">
        <f t="shared" si="1"/>
        <v>0</v>
      </c>
      <c r="G46" s="131"/>
    </row>
    <row r="47" spans="1:7" ht="20.100000000000001" customHeight="1" x14ac:dyDescent="0.25">
      <c r="A47" s="77">
        <v>42</v>
      </c>
      <c r="B47" s="133"/>
      <c r="C47" s="127" t="str">
        <f t="shared" si="2"/>
        <v/>
      </c>
      <c r="D47" s="132"/>
      <c r="E47" s="115" t="str">
        <f t="shared" si="0"/>
        <v/>
      </c>
      <c r="F47" s="129">
        <f t="shared" si="1"/>
        <v>0</v>
      </c>
      <c r="G47" s="131"/>
    </row>
    <row r="48" spans="1:7" ht="20.100000000000001" customHeight="1" x14ac:dyDescent="0.25">
      <c r="A48" s="77">
        <v>43</v>
      </c>
      <c r="B48" s="133"/>
      <c r="C48" s="127" t="str">
        <f t="shared" si="2"/>
        <v/>
      </c>
      <c r="D48" s="132"/>
      <c r="E48" s="115" t="str">
        <f t="shared" si="0"/>
        <v/>
      </c>
      <c r="F48" s="129">
        <f t="shared" si="1"/>
        <v>0</v>
      </c>
      <c r="G48" s="131"/>
    </row>
    <row r="49" spans="1:7" ht="20.100000000000001" customHeight="1" x14ac:dyDescent="0.25">
      <c r="A49" s="77">
        <v>44</v>
      </c>
      <c r="B49" s="133"/>
      <c r="C49" s="127" t="str">
        <f t="shared" si="2"/>
        <v/>
      </c>
      <c r="D49" s="132"/>
      <c r="E49" s="115" t="str">
        <f t="shared" si="0"/>
        <v/>
      </c>
      <c r="F49" s="129">
        <f t="shared" si="1"/>
        <v>0</v>
      </c>
      <c r="G49" s="131"/>
    </row>
    <row r="50" spans="1:7" ht="20.100000000000001" customHeight="1" x14ac:dyDescent="0.25">
      <c r="A50" s="77">
        <v>45</v>
      </c>
      <c r="B50" s="133"/>
      <c r="C50" s="127" t="str">
        <f t="shared" si="2"/>
        <v/>
      </c>
      <c r="D50" s="132"/>
      <c r="E50" s="115" t="str">
        <f t="shared" si="0"/>
        <v/>
      </c>
      <c r="F50" s="129">
        <f t="shared" si="1"/>
        <v>0</v>
      </c>
      <c r="G50" s="131"/>
    </row>
    <row r="51" spans="1:7" ht="20.100000000000001" customHeight="1" x14ac:dyDescent="0.25">
      <c r="A51" s="77">
        <v>46</v>
      </c>
      <c r="B51" s="133"/>
      <c r="C51" s="127" t="str">
        <f t="shared" si="2"/>
        <v/>
      </c>
      <c r="D51" s="132"/>
      <c r="E51" s="115" t="str">
        <f t="shared" si="0"/>
        <v/>
      </c>
      <c r="F51" s="129">
        <f t="shared" si="1"/>
        <v>0</v>
      </c>
      <c r="G51" s="131"/>
    </row>
    <row r="52" spans="1:7" ht="20.100000000000001" customHeight="1" x14ac:dyDescent="0.25">
      <c r="A52" s="77">
        <v>47</v>
      </c>
      <c r="B52" s="133"/>
      <c r="C52" s="127" t="str">
        <f t="shared" si="2"/>
        <v/>
      </c>
      <c r="D52" s="132"/>
      <c r="E52" s="115" t="str">
        <f t="shared" si="0"/>
        <v/>
      </c>
      <c r="F52" s="129">
        <f t="shared" si="1"/>
        <v>0</v>
      </c>
      <c r="G52" s="131"/>
    </row>
    <row r="53" spans="1:7" ht="20.100000000000001" customHeight="1" x14ac:dyDescent="0.25">
      <c r="A53" s="77">
        <v>48</v>
      </c>
      <c r="B53" s="133"/>
      <c r="C53" s="127" t="str">
        <f t="shared" si="2"/>
        <v/>
      </c>
      <c r="D53" s="132"/>
      <c r="E53" s="115" t="str">
        <f t="shared" si="0"/>
        <v/>
      </c>
      <c r="F53" s="129">
        <f t="shared" si="1"/>
        <v>0</v>
      </c>
      <c r="G53" s="131"/>
    </row>
    <row r="54" spans="1:7" ht="20.100000000000001" customHeight="1" x14ac:dyDescent="0.25">
      <c r="A54" s="77">
        <v>49</v>
      </c>
      <c r="B54" s="133"/>
      <c r="C54" s="127" t="str">
        <f t="shared" si="2"/>
        <v/>
      </c>
      <c r="D54" s="132"/>
      <c r="E54" s="115" t="str">
        <f t="shared" si="0"/>
        <v/>
      </c>
      <c r="F54" s="129">
        <f t="shared" si="1"/>
        <v>0</v>
      </c>
      <c r="G54" s="131"/>
    </row>
    <row r="55" spans="1:7" ht="20.100000000000001" customHeight="1" x14ac:dyDescent="0.25">
      <c r="A55" s="77">
        <v>50</v>
      </c>
      <c r="B55" s="133"/>
      <c r="C55" s="127" t="str">
        <f t="shared" si="2"/>
        <v/>
      </c>
      <c r="D55" s="132"/>
      <c r="E55" s="115" t="str">
        <f t="shared" si="0"/>
        <v/>
      </c>
      <c r="F55" s="129">
        <f t="shared" si="1"/>
        <v>0</v>
      </c>
      <c r="G55" s="131"/>
    </row>
    <row r="56" spans="1:7" ht="20.100000000000001" customHeight="1" x14ac:dyDescent="0.25">
      <c r="A56" s="77">
        <v>51</v>
      </c>
      <c r="B56" s="133"/>
      <c r="C56" s="127" t="str">
        <f t="shared" si="2"/>
        <v/>
      </c>
      <c r="D56" s="132"/>
      <c r="E56" s="115" t="str">
        <f t="shared" si="0"/>
        <v/>
      </c>
      <c r="F56" s="129">
        <f t="shared" si="1"/>
        <v>0</v>
      </c>
      <c r="G56" s="131"/>
    </row>
    <row r="57" spans="1:7" ht="20.100000000000001" customHeight="1" x14ac:dyDescent="0.25">
      <c r="A57" s="77">
        <v>52</v>
      </c>
      <c r="B57" s="133"/>
      <c r="C57" s="127" t="str">
        <f t="shared" si="2"/>
        <v/>
      </c>
      <c r="D57" s="132"/>
      <c r="E57" s="115" t="str">
        <f t="shared" si="0"/>
        <v/>
      </c>
      <c r="F57" s="129">
        <f t="shared" si="1"/>
        <v>0</v>
      </c>
      <c r="G57" s="131"/>
    </row>
    <row r="58" spans="1:7" ht="20.100000000000001" customHeight="1" x14ac:dyDescent="0.25">
      <c r="A58" s="77">
        <v>53</v>
      </c>
      <c r="B58" s="133"/>
      <c r="C58" s="127" t="str">
        <f t="shared" si="2"/>
        <v/>
      </c>
      <c r="D58" s="132"/>
      <c r="E58" s="115" t="str">
        <f t="shared" si="0"/>
        <v/>
      </c>
      <c r="F58" s="129">
        <f t="shared" si="1"/>
        <v>0</v>
      </c>
      <c r="G58" s="131"/>
    </row>
    <row r="59" spans="1:7" ht="20.100000000000001" customHeight="1" x14ac:dyDescent="0.25">
      <c r="A59" s="77">
        <v>54</v>
      </c>
      <c r="B59" s="133"/>
      <c r="C59" s="127" t="str">
        <f t="shared" si="2"/>
        <v/>
      </c>
      <c r="D59" s="132"/>
      <c r="E59" s="115" t="str">
        <f t="shared" si="0"/>
        <v/>
      </c>
      <c r="F59" s="129">
        <f t="shared" si="1"/>
        <v>0</v>
      </c>
      <c r="G59" s="131"/>
    </row>
    <row r="60" spans="1:7" ht="20.100000000000001" customHeight="1" x14ac:dyDescent="0.25">
      <c r="A60" s="77">
        <v>55</v>
      </c>
      <c r="B60" s="133"/>
      <c r="C60" s="127" t="str">
        <f t="shared" si="2"/>
        <v/>
      </c>
      <c r="D60" s="132"/>
      <c r="E60" s="115" t="str">
        <f t="shared" si="0"/>
        <v/>
      </c>
      <c r="F60" s="129">
        <f t="shared" si="1"/>
        <v>0</v>
      </c>
      <c r="G60" s="131"/>
    </row>
    <row r="61" spans="1:7" ht="20.100000000000001" customHeight="1" x14ac:dyDescent="0.25">
      <c r="A61" s="77">
        <v>56</v>
      </c>
      <c r="B61" s="133"/>
      <c r="C61" s="127" t="str">
        <f t="shared" si="2"/>
        <v/>
      </c>
      <c r="D61" s="132"/>
      <c r="E61" s="115" t="str">
        <f t="shared" si="0"/>
        <v/>
      </c>
      <c r="F61" s="129">
        <f t="shared" si="1"/>
        <v>0</v>
      </c>
      <c r="G61" s="131"/>
    </row>
    <row r="62" spans="1:7" ht="20.100000000000001" customHeight="1" x14ac:dyDescent="0.25">
      <c r="A62" s="77">
        <v>57</v>
      </c>
      <c r="B62" s="133"/>
      <c r="C62" s="127" t="str">
        <f t="shared" si="2"/>
        <v/>
      </c>
      <c r="D62" s="132"/>
      <c r="E62" s="115" t="str">
        <f t="shared" si="0"/>
        <v/>
      </c>
      <c r="F62" s="129">
        <f t="shared" si="1"/>
        <v>0</v>
      </c>
      <c r="G62" s="131"/>
    </row>
    <row r="63" spans="1:7" ht="20.100000000000001" customHeight="1" x14ac:dyDescent="0.25">
      <c r="A63" s="77">
        <v>58</v>
      </c>
      <c r="B63" s="133"/>
      <c r="C63" s="127" t="str">
        <f t="shared" si="2"/>
        <v/>
      </c>
      <c r="D63" s="132"/>
      <c r="E63" s="115" t="str">
        <f t="shared" si="0"/>
        <v/>
      </c>
      <c r="F63" s="129">
        <f t="shared" si="1"/>
        <v>0</v>
      </c>
      <c r="G63" s="131"/>
    </row>
    <row r="64" spans="1:7" ht="20.100000000000001" customHeight="1" x14ac:dyDescent="0.25">
      <c r="A64" s="77">
        <v>59</v>
      </c>
      <c r="B64" s="133"/>
      <c r="C64" s="127" t="str">
        <f t="shared" si="2"/>
        <v/>
      </c>
      <c r="D64" s="132"/>
      <c r="E64" s="115" t="str">
        <f t="shared" si="0"/>
        <v/>
      </c>
      <c r="F64" s="129">
        <f t="shared" si="1"/>
        <v>0</v>
      </c>
      <c r="G64" s="131"/>
    </row>
    <row r="65" spans="1:7" ht="20.100000000000001" customHeight="1" x14ac:dyDescent="0.25">
      <c r="A65" s="77">
        <v>60</v>
      </c>
      <c r="B65" s="133"/>
      <c r="C65" s="127" t="str">
        <f t="shared" si="2"/>
        <v/>
      </c>
      <c r="D65" s="132"/>
      <c r="E65" s="115" t="str">
        <f t="shared" si="0"/>
        <v/>
      </c>
      <c r="F65" s="129">
        <f t="shared" si="1"/>
        <v>0</v>
      </c>
      <c r="G65" s="131"/>
    </row>
    <row r="66" spans="1:7" ht="20.100000000000001" customHeight="1" x14ac:dyDescent="0.25">
      <c r="A66" s="77">
        <v>61</v>
      </c>
      <c r="B66" s="133"/>
      <c r="C66" s="127" t="str">
        <f t="shared" si="2"/>
        <v/>
      </c>
      <c r="D66" s="132"/>
      <c r="E66" s="115" t="str">
        <f t="shared" si="0"/>
        <v/>
      </c>
      <c r="F66" s="129">
        <f t="shared" si="1"/>
        <v>0</v>
      </c>
      <c r="G66" s="131"/>
    </row>
    <row r="67" spans="1:7" ht="20.100000000000001" customHeight="1" x14ac:dyDescent="0.25">
      <c r="A67" s="77">
        <v>62</v>
      </c>
      <c r="B67" s="133"/>
      <c r="C67" s="127" t="str">
        <f t="shared" si="2"/>
        <v/>
      </c>
      <c r="D67" s="132"/>
      <c r="E67" s="115" t="str">
        <f t="shared" si="0"/>
        <v/>
      </c>
      <c r="F67" s="129">
        <f t="shared" si="1"/>
        <v>0</v>
      </c>
      <c r="G67" s="131"/>
    </row>
    <row r="68" spans="1:7" ht="20.100000000000001" customHeight="1" x14ac:dyDescent="0.25">
      <c r="A68" s="77">
        <v>63</v>
      </c>
      <c r="B68" s="133"/>
      <c r="C68" s="127" t="str">
        <f t="shared" si="2"/>
        <v/>
      </c>
      <c r="D68" s="132"/>
      <c r="E68" s="115" t="str">
        <f t="shared" si="0"/>
        <v/>
      </c>
      <c r="F68" s="129">
        <f t="shared" si="1"/>
        <v>0</v>
      </c>
      <c r="G68" s="131"/>
    </row>
    <row r="69" spans="1:7" ht="20.100000000000001" customHeight="1" x14ac:dyDescent="0.25">
      <c r="A69" s="77">
        <v>64</v>
      </c>
      <c r="B69" s="133"/>
      <c r="C69" s="127" t="str">
        <f t="shared" si="2"/>
        <v/>
      </c>
      <c r="D69" s="132"/>
      <c r="E69" s="115" t="str">
        <f t="shared" si="0"/>
        <v/>
      </c>
      <c r="F69" s="129">
        <f t="shared" si="1"/>
        <v>0</v>
      </c>
      <c r="G69" s="131"/>
    </row>
    <row r="70" spans="1:7" ht="20.100000000000001" customHeight="1" x14ac:dyDescent="0.25">
      <c r="A70" s="77">
        <v>65</v>
      </c>
      <c r="B70" s="133"/>
      <c r="C70" s="127" t="str">
        <f t="shared" si="2"/>
        <v/>
      </c>
      <c r="D70" s="132"/>
      <c r="E70" s="115" t="str">
        <f t="shared" ref="E70:E133" si="3">IF(B70="","",IF(B70="Type I",32000,22000))</f>
        <v/>
      </c>
      <c r="F70" s="129">
        <f t="shared" ref="F70:F133" si="4">IFERROR(E70*D70,0)</f>
        <v>0</v>
      </c>
      <c r="G70" s="131"/>
    </row>
    <row r="71" spans="1:7" ht="20.100000000000001" customHeight="1" x14ac:dyDescent="0.25">
      <c r="A71" s="77">
        <v>66</v>
      </c>
      <c r="B71" s="133"/>
      <c r="C71" s="127" t="str">
        <f t="shared" si="2"/>
        <v/>
      </c>
      <c r="D71" s="132"/>
      <c r="E71" s="115" t="str">
        <f t="shared" si="3"/>
        <v/>
      </c>
      <c r="F71" s="129">
        <f t="shared" si="4"/>
        <v>0</v>
      </c>
      <c r="G71" s="131"/>
    </row>
    <row r="72" spans="1:7" ht="20.100000000000001" customHeight="1" x14ac:dyDescent="0.25">
      <c r="A72" s="77">
        <v>67</v>
      </c>
      <c r="B72" s="133"/>
      <c r="C72" s="127" t="str">
        <f t="shared" si="2"/>
        <v/>
      </c>
      <c r="D72" s="132"/>
      <c r="E72" s="115" t="str">
        <f t="shared" si="3"/>
        <v/>
      </c>
      <c r="F72" s="129">
        <f t="shared" si="4"/>
        <v>0</v>
      </c>
      <c r="G72" s="131"/>
    </row>
    <row r="73" spans="1:7" ht="20.100000000000001" customHeight="1" x14ac:dyDescent="0.25">
      <c r="A73" s="77">
        <v>68</v>
      </c>
      <c r="B73" s="133"/>
      <c r="C73" s="127" t="str">
        <f t="shared" ref="C73:C136" si="5">IF(B73="","",IF(B73="Type I","Forfait transformation par plantation","Forfait conversion par régénération naturelle assistée et plantation en placeau"))</f>
        <v/>
      </c>
      <c r="D73" s="132"/>
      <c r="E73" s="115" t="str">
        <f t="shared" si="3"/>
        <v/>
      </c>
      <c r="F73" s="129">
        <f t="shared" si="4"/>
        <v>0</v>
      </c>
      <c r="G73" s="131"/>
    </row>
    <row r="74" spans="1:7" ht="20.100000000000001" customHeight="1" x14ac:dyDescent="0.25">
      <c r="A74" s="77">
        <v>69</v>
      </c>
      <c r="B74" s="133"/>
      <c r="C74" s="127" t="str">
        <f t="shared" si="5"/>
        <v/>
      </c>
      <c r="D74" s="132"/>
      <c r="E74" s="115" t="str">
        <f t="shared" si="3"/>
        <v/>
      </c>
      <c r="F74" s="129">
        <f t="shared" si="4"/>
        <v>0</v>
      </c>
      <c r="G74" s="131"/>
    </row>
    <row r="75" spans="1:7" ht="20.100000000000001" customHeight="1" x14ac:dyDescent="0.25">
      <c r="A75" s="77">
        <v>70</v>
      </c>
      <c r="B75" s="133"/>
      <c r="C75" s="127" t="str">
        <f t="shared" si="5"/>
        <v/>
      </c>
      <c r="D75" s="132"/>
      <c r="E75" s="115" t="str">
        <f t="shared" si="3"/>
        <v/>
      </c>
      <c r="F75" s="129">
        <f t="shared" si="4"/>
        <v>0</v>
      </c>
      <c r="G75" s="131"/>
    </row>
    <row r="76" spans="1:7" ht="20.100000000000001" customHeight="1" x14ac:dyDescent="0.25">
      <c r="A76" s="77">
        <v>71</v>
      </c>
      <c r="B76" s="133"/>
      <c r="C76" s="127" t="str">
        <f t="shared" si="5"/>
        <v/>
      </c>
      <c r="D76" s="132"/>
      <c r="E76" s="115" t="str">
        <f t="shared" si="3"/>
        <v/>
      </c>
      <c r="F76" s="129">
        <f t="shared" si="4"/>
        <v>0</v>
      </c>
      <c r="G76" s="131"/>
    </row>
    <row r="77" spans="1:7" ht="20.100000000000001" customHeight="1" x14ac:dyDescent="0.25">
      <c r="A77" s="77">
        <v>72</v>
      </c>
      <c r="B77" s="133"/>
      <c r="C77" s="127" t="str">
        <f t="shared" si="5"/>
        <v/>
      </c>
      <c r="D77" s="132"/>
      <c r="E77" s="115" t="str">
        <f t="shared" si="3"/>
        <v/>
      </c>
      <c r="F77" s="129">
        <f t="shared" si="4"/>
        <v>0</v>
      </c>
      <c r="G77" s="131"/>
    </row>
    <row r="78" spans="1:7" ht="20.100000000000001" customHeight="1" x14ac:dyDescent="0.25">
      <c r="A78" s="77">
        <v>73</v>
      </c>
      <c r="B78" s="133"/>
      <c r="C78" s="127" t="str">
        <f t="shared" si="5"/>
        <v/>
      </c>
      <c r="D78" s="132"/>
      <c r="E78" s="115" t="str">
        <f t="shared" si="3"/>
        <v/>
      </c>
      <c r="F78" s="129">
        <f t="shared" si="4"/>
        <v>0</v>
      </c>
      <c r="G78" s="131"/>
    </row>
    <row r="79" spans="1:7" ht="20.100000000000001" customHeight="1" x14ac:dyDescent="0.25">
      <c r="A79" s="77">
        <v>74</v>
      </c>
      <c r="B79" s="133"/>
      <c r="C79" s="127" t="str">
        <f t="shared" si="5"/>
        <v/>
      </c>
      <c r="D79" s="132"/>
      <c r="E79" s="115" t="str">
        <f t="shared" si="3"/>
        <v/>
      </c>
      <c r="F79" s="129">
        <f t="shared" si="4"/>
        <v>0</v>
      </c>
      <c r="G79" s="131"/>
    </row>
    <row r="80" spans="1:7" ht="20.100000000000001" customHeight="1" x14ac:dyDescent="0.25">
      <c r="A80" s="77">
        <v>75</v>
      </c>
      <c r="B80" s="133"/>
      <c r="C80" s="127" t="str">
        <f t="shared" si="5"/>
        <v/>
      </c>
      <c r="D80" s="132"/>
      <c r="E80" s="115" t="str">
        <f t="shared" si="3"/>
        <v/>
      </c>
      <c r="F80" s="129">
        <f t="shared" si="4"/>
        <v>0</v>
      </c>
      <c r="G80" s="131"/>
    </row>
    <row r="81" spans="1:7" ht="20.100000000000001" customHeight="1" x14ac:dyDescent="0.25">
      <c r="A81" s="77">
        <v>76</v>
      </c>
      <c r="B81" s="133"/>
      <c r="C81" s="127" t="str">
        <f t="shared" si="5"/>
        <v/>
      </c>
      <c r="D81" s="132"/>
      <c r="E81" s="115" t="str">
        <f t="shared" si="3"/>
        <v/>
      </c>
      <c r="F81" s="129">
        <f t="shared" si="4"/>
        <v>0</v>
      </c>
      <c r="G81" s="131"/>
    </row>
    <row r="82" spans="1:7" ht="20.100000000000001" customHeight="1" x14ac:dyDescent="0.25">
      <c r="A82" s="77">
        <v>77</v>
      </c>
      <c r="B82" s="133"/>
      <c r="C82" s="127" t="str">
        <f t="shared" si="5"/>
        <v/>
      </c>
      <c r="D82" s="132"/>
      <c r="E82" s="115" t="str">
        <f t="shared" si="3"/>
        <v/>
      </c>
      <c r="F82" s="129">
        <f t="shared" si="4"/>
        <v>0</v>
      </c>
      <c r="G82" s="131"/>
    </row>
    <row r="83" spans="1:7" ht="20.100000000000001" customHeight="1" x14ac:dyDescent="0.25">
      <c r="A83" s="77">
        <v>78</v>
      </c>
      <c r="B83" s="133"/>
      <c r="C83" s="127" t="str">
        <f t="shared" si="5"/>
        <v/>
      </c>
      <c r="D83" s="132"/>
      <c r="E83" s="115" t="str">
        <f t="shared" si="3"/>
        <v/>
      </c>
      <c r="F83" s="129">
        <f t="shared" si="4"/>
        <v>0</v>
      </c>
      <c r="G83" s="131"/>
    </row>
    <row r="84" spans="1:7" ht="20.100000000000001" customHeight="1" x14ac:dyDescent="0.25">
      <c r="A84" s="77">
        <v>79</v>
      </c>
      <c r="B84" s="133"/>
      <c r="C84" s="127" t="str">
        <f t="shared" si="5"/>
        <v/>
      </c>
      <c r="D84" s="132"/>
      <c r="E84" s="115" t="str">
        <f t="shared" si="3"/>
        <v/>
      </c>
      <c r="F84" s="129">
        <f t="shared" si="4"/>
        <v>0</v>
      </c>
      <c r="G84" s="131"/>
    </row>
    <row r="85" spans="1:7" ht="20.100000000000001" customHeight="1" x14ac:dyDescent="0.25">
      <c r="A85" s="77">
        <v>80</v>
      </c>
      <c r="B85" s="133"/>
      <c r="C85" s="127" t="str">
        <f t="shared" si="5"/>
        <v/>
      </c>
      <c r="D85" s="132"/>
      <c r="E85" s="115" t="str">
        <f t="shared" si="3"/>
        <v/>
      </c>
      <c r="F85" s="129">
        <f t="shared" si="4"/>
        <v>0</v>
      </c>
      <c r="G85" s="131"/>
    </row>
    <row r="86" spans="1:7" ht="20.100000000000001" customHeight="1" x14ac:dyDescent="0.25">
      <c r="A86" s="77">
        <v>81</v>
      </c>
      <c r="B86" s="133"/>
      <c r="C86" s="127" t="str">
        <f t="shared" si="5"/>
        <v/>
      </c>
      <c r="D86" s="132"/>
      <c r="E86" s="115" t="str">
        <f t="shared" si="3"/>
        <v/>
      </c>
      <c r="F86" s="129">
        <f t="shared" si="4"/>
        <v>0</v>
      </c>
      <c r="G86" s="131"/>
    </row>
    <row r="87" spans="1:7" ht="20.100000000000001" customHeight="1" x14ac:dyDescent="0.25">
      <c r="A87" s="77">
        <v>82</v>
      </c>
      <c r="B87" s="133"/>
      <c r="C87" s="127" t="str">
        <f t="shared" si="5"/>
        <v/>
      </c>
      <c r="D87" s="132"/>
      <c r="E87" s="115" t="str">
        <f t="shared" si="3"/>
        <v/>
      </c>
      <c r="F87" s="129">
        <f t="shared" si="4"/>
        <v>0</v>
      </c>
      <c r="G87" s="131"/>
    </row>
    <row r="88" spans="1:7" ht="20.100000000000001" customHeight="1" x14ac:dyDescent="0.25">
      <c r="A88" s="77">
        <v>83</v>
      </c>
      <c r="B88" s="133"/>
      <c r="C88" s="127" t="str">
        <f t="shared" si="5"/>
        <v/>
      </c>
      <c r="D88" s="132"/>
      <c r="E88" s="115" t="str">
        <f t="shared" si="3"/>
        <v/>
      </c>
      <c r="F88" s="129">
        <f t="shared" si="4"/>
        <v>0</v>
      </c>
      <c r="G88" s="131"/>
    </row>
    <row r="89" spans="1:7" ht="20.100000000000001" customHeight="1" x14ac:dyDescent="0.25">
      <c r="A89" s="77">
        <v>84</v>
      </c>
      <c r="B89" s="133"/>
      <c r="C89" s="127" t="str">
        <f t="shared" si="5"/>
        <v/>
      </c>
      <c r="D89" s="132"/>
      <c r="E89" s="115" t="str">
        <f t="shared" si="3"/>
        <v/>
      </c>
      <c r="F89" s="129">
        <f t="shared" si="4"/>
        <v>0</v>
      </c>
      <c r="G89" s="131"/>
    </row>
    <row r="90" spans="1:7" ht="20.100000000000001" customHeight="1" x14ac:dyDescent="0.25">
      <c r="A90" s="77">
        <v>85</v>
      </c>
      <c r="B90" s="133"/>
      <c r="C90" s="127" t="str">
        <f t="shared" si="5"/>
        <v/>
      </c>
      <c r="D90" s="132"/>
      <c r="E90" s="115" t="str">
        <f t="shared" si="3"/>
        <v/>
      </c>
      <c r="F90" s="129">
        <f t="shared" si="4"/>
        <v>0</v>
      </c>
      <c r="G90" s="131"/>
    </row>
    <row r="91" spans="1:7" ht="20.100000000000001" customHeight="1" x14ac:dyDescent="0.25">
      <c r="A91" s="77">
        <v>86</v>
      </c>
      <c r="B91" s="133"/>
      <c r="C91" s="127" t="str">
        <f t="shared" si="5"/>
        <v/>
      </c>
      <c r="D91" s="132"/>
      <c r="E91" s="115" t="str">
        <f t="shared" si="3"/>
        <v/>
      </c>
      <c r="F91" s="129">
        <f t="shared" si="4"/>
        <v>0</v>
      </c>
      <c r="G91" s="131"/>
    </row>
    <row r="92" spans="1:7" ht="20.100000000000001" customHeight="1" x14ac:dyDescent="0.25">
      <c r="A92" s="77">
        <v>87</v>
      </c>
      <c r="B92" s="133"/>
      <c r="C92" s="127" t="str">
        <f t="shared" si="5"/>
        <v/>
      </c>
      <c r="D92" s="132"/>
      <c r="E92" s="115" t="str">
        <f t="shared" si="3"/>
        <v/>
      </c>
      <c r="F92" s="129">
        <f t="shared" si="4"/>
        <v>0</v>
      </c>
      <c r="G92" s="131"/>
    </row>
    <row r="93" spans="1:7" ht="20.100000000000001" customHeight="1" x14ac:dyDescent="0.25">
      <c r="A93" s="77">
        <v>88</v>
      </c>
      <c r="B93" s="133"/>
      <c r="C93" s="127" t="str">
        <f t="shared" si="5"/>
        <v/>
      </c>
      <c r="D93" s="132"/>
      <c r="E93" s="115" t="str">
        <f t="shared" si="3"/>
        <v/>
      </c>
      <c r="F93" s="129">
        <f t="shared" si="4"/>
        <v>0</v>
      </c>
      <c r="G93" s="131"/>
    </row>
    <row r="94" spans="1:7" ht="20.100000000000001" customHeight="1" x14ac:dyDescent="0.25">
      <c r="A94" s="77">
        <v>89</v>
      </c>
      <c r="B94" s="133"/>
      <c r="C94" s="127" t="str">
        <f t="shared" si="5"/>
        <v/>
      </c>
      <c r="D94" s="132"/>
      <c r="E94" s="115" t="str">
        <f t="shared" si="3"/>
        <v/>
      </c>
      <c r="F94" s="129">
        <f t="shared" si="4"/>
        <v>0</v>
      </c>
      <c r="G94" s="131"/>
    </row>
    <row r="95" spans="1:7" ht="20.100000000000001" customHeight="1" x14ac:dyDescent="0.25">
      <c r="A95" s="77">
        <v>90</v>
      </c>
      <c r="B95" s="133"/>
      <c r="C95" s="127" t="str">
        <f t="shared" si="5"/>
        <v/>
      </c>
      <c r="D95" s="132"/>
      <c r="E95" s="115" t="str">
        <f t="shared" si="3"/>
        <v/>
      </c>
      <c r="F95" s="129">
        <f t="shared" si="4"/>
        <v>0</v>
      </c>
      <c r="G95" s="131"/>
    </row>
    <row r="96" spans="1:7" ht="20.100000000000001" customHeight="1" x14ac:dyDescent="0.25">
      <c r="A96" s="77">
        <v>91</v>
      </c>
      <c r="B96" s="133"/>
      <c r="C96" s="127" t="str">
        <f t="shared" si="5"/>
        <v/>
      </c>
      <c r="D96" s="132"/>
      <c r="E96" s="115" t="str">
        <f t="shared" si="3"/>
        <v/>
      </c>
      <c r="F96" s="129">
        <f t="shared" si="4"/>
        <v>0</v>
      </c>
      <c r="G96" s="131"/>
    </row>
    <row r="97" spans="1:7" ht="20.100000000000001" customHeight="1" x14ac:dyDescent="0.25">
      <c r="A97" s="77">
        <v>92</v>
      </c>
      <c r="B97" s="133"/>
      <c r="C97" s="127" t="str">
        <f t="shared" si="5"/>
        <v/>
      </c>
      <c r="D97" s="132"/>
      <c r="E97" s="115" t="str">
        <f t="shared" si="3"/>
        <v/>
      </c>
      <c r="F97" s="129">
        <f t="shared" si="4"/>
        <v>0</v>
      </c>
      <c r="G97" s="131"/>
    </row>
    <row r="98" spans="1:7" ht="20.100000000000001" customHeight="1" x14ac:dyDescent="0.25">
      <c r="A98" s="77">
        <v>93</v>
      </c>
      <c r="B98" s="133"/>
      <c r="C98" s="127" t="str">
        <f t="shared" si="5"/>
        <v/>
      </c>
      <c r="D98" s="132"/>
      <c r="E98" s="115" t="str">
        <f t="shared" si="3"/>
        <v/>
      </c>
      <c r="F98" s="129">
        <f t="shared" si="4"/>
        <v>0</v>
      </c>
      <c r="G98" s="131"/>
    </row>
    <row r="99" spans="1:7" ht="20.100000000000001" customHeight="1" x14ac:dyDescent="0.25">
      <c r="A99" s="77">
        <v>94</v>
      </c>
      <c r="B99" s="133"/>
      <c r="C99" s="127" t="str">
        <f t="shared" si="5"/>
        <v/>
      </c>
      <c r="D99" s="132"/>
      <c r="E99" s="115" t="str">
        <f t="shared" si="3"/>
        <v/>
      </c>
      <c r="F99" s="129">
        <f t="shared" si="4"/>
        <v>0</v>
      </c>
      <c r="G99" s="131"/>
    </row>
    <row r="100" spans="1:7" ht="20.100000000000001" customHeight="1" x14ac:dyDescent="0.25">
      <c r="A100" s="77">
        <v>95</v>
      </c>
      <c r="B100" s="133"/>
      <c r="C100" s="127" t="str">
        <f t="shared" si="5"/>
        <v/>
      </c>
      <c r="D100" s="132"/>
      <c r="E100" s="115" t="str">
        <f t="shared" si="3"/>
        <v/>
      </c>
      <c r="F100" s="129">
        <f t="shared" si="4"/>
        <v>0</v>
      </c>
      <c r="G100" s="131"/>
    </row>
    <row r="101" spans="1:7" ht="20.100000000000001" customHeight="1" x14ac:dyDescent="0.25">
      <c r="A101" s="77">
        <v>96</v>
      </c>
      <c r="B101" s="133"/>
      <c r="C101" s="127" t="str">
        <f t="shared" si="5"/>
        <v/>
      </c>
      <c r="D101" s="132"/>
      <c r="E101" s="115" t="str">
        <f t="shared" si="3"/>
        <v/>
      </c>
      <c r="F101" s="129">
        <f t="shared" si="4"/>
        <v>0</v>
      </c>
      <c r="G101" s="131"/>
    </row>
    <row r="102" spans="1:7" ht="20.100000000000001" customHeight="1" x14ac:dyDescent="0.25">
      <c r="A102" s="77">
        <v>97</v>
      </c>
      <c r="B102" s="133"/>
      <c r="C102" s="127" t="str">
        <f t="shared" si="5"/>
        <v/>
      </c>
      <c r="D102" s="132"/>
      <c r="E102" s="115" t="str">
        <f t="shared" si="3"/>
        <v/>
      </c>
      <c r="F102" s="129">
        <f t="shared" si="4"/>
        <v>0</v>
      </c>
      <c r="G102" s="131"/>
    </row>
    <row r="103" spans="1:7" ht="20.100000000000001" customHeight="1" x14ac:dyDescent="0.25">
      <c r="A103" s="77">
        <v>98</v>
      </c>
      <c r="B103" s="133"/>
      <c r="C103" s="127" t="str">
        <f t="shared" si="5"/>
        <v/>
      </c>
      <c r="D103" s="132"/>
      <c r="E103" s="115" t="str">
        <f t="shared" si="3"/>
        <v/>
      </c>
      <c r="F103" s="129">
        <f t="shared" si="4"/>
        <v>0</v>
      </c>
      <c r="G103" s="131"/>
    </row>
    <row r="104" spans="1:7" ht="20.100000000000001" customHeight="1" x14ac:dyDescent="0.25">
      <c r="A104" s="77">
        <v>99</v>
      </c>
      <c r="B104" s="133"/>
      <c r="C104" s="127" t="str">
        <f t="shared" si="5"/>
        <v/>
      </c>
      <c r="D104" s="132"/>
      <c r="E104" s="115" t="str">
        <f t="shared" si="3"/>
        <v/>
      </c>
      <c r="F104" s="129">
        <f t="shared" si="4"/>
        <v>0</v>
      </c>
      <c r="G104" s="131"/>
    </row>
    <row r="105" spans="1:7" ht="20.100000000000001" customHeight="1" x14ac:dyDescent="0.25">
      <c r="A105" s="77">
        <v>100</v>
      </c>
      <c r="B105" s="133"/>
      <c r="C105" s="127" t="str">
        <f t="shared" si="5"/>
        <v/>
      </c>
      <c r="D105" s="132"/>
      <c r="E105" s="115" t="str">
        <f t="shared" si="3"/>
        <v/>
      </c>
      <c r="F105" s="129">
        <f t="shared" si="4"/>
        <v>0</v>
      </c>
      <c r="G105" s="131"/>
    </row>
    <row r="106" spans="1:7" ht="20.100000000000001" customHeight="1" x14ac:dyDescent="0.25">
      <c r="A106" s="77">
        <v>101</v>
      </c>
      <c r="B106" s="133"/>
      <c r="C106" s="127" t="str">
        <f t="shared" si="5"/>
        <v/>
      </c>
      <c r="D106" s="132"/>
      <c r="E106" s="115" t="str">
        <f t="shared" si="3"/>
        <v/>
      </c>
      <c r="F106" s="129">
        <f t="shared" si="4"/>
        <v>0</v>
      </c>
      <c r="G106" s="131"/>
    </row>
    <row r="107" spans="1:7" ht="20.100000000000001" customHeight="1" x14ac:dyDescent="0.25">
      <c r="A107" s="77">
        <v>102</v>
      </c>
      <c r="B107" s="133"/>
      <c r="C107" s="127" t="str">
        <f t="shared" si="5"/>
        <v/>
      </c>
      <c r="D107" s="132"/>
      <c r="E107" s="115" t="str">
        <f t="shared" si="3"/>
        <v/>
      </c>
      <c r="F107" s="129">
        <f t="shared" si="4"/>
        <v>0</v>
      </c>
      <c r="G107" s="131"/>
    </row>
    <row r="108" spans="1:7" ht="20.100000000000001" customHeight="1" x14ac:dyDescent="0.25">
      <c r="A108" s="77">
        <v>103</v>
      </c>
      <c r="B108" s="133"/>
      <c r="C108" s="127" t="str">
        <f t="shared" si="5"/>
        <v/>
      </c>
      <c r="D108" s="132"/>
      <c r="E108" s="115" t="str">
        <f t="shared" si="3"/>
        <v/>
      </c>
      <c r="F108" s="129">
        <f t="shared" si="4"/>
        <v>0</v>
      </c>
      <c r="G108" s="131"/>
    </row>
    <row r="109" spans="1:7" ht="20.100000000000001" customHeight="1" x14ac:dyDescent="0.25">
      <c r="A109" s="77">
        <v>104</v>
      </c>
      <c r="B109" s="133"/>
      <c r="C109" s="127" t="str">
        <f t="shared" si="5"/>
        <v/>
      </c>
      <c r="D109" s="132"/>
      <c r="E109" s="115" t="str">
        <f t="shared" si="3"/>
        <v/>
      </c>
      <c r="F109" s="129">
        <f t="shared" si="4"/>
        <v>0</v>
      </c>
      <c r="G109" s="131"/>
    </row>
    <row r="110" spans="1:7" ht="20.100000000000001" customHeight="1" x14ac:dyDescent="0.25">
      <c r="A110" s="77">
        <v>105</v>
      </c>
      <c r="B110" s="133"/>
      <c r="C110" s="127" t="str">
        <f t="shared" si="5"/>
        <v/>
      </c>
      <c r="D110" s="132"/>
      <c r="E110" s="115" t="str">
        <f t="shared" si="3"/>
        <v/>
      </c>
      <c r="F110" s="129">
        <f t="shared" si="4"/>
        <v>0</v>
      </c>
      <c r="G110" s="131"/>
    </row>
    <row r="111" spans="1:7" ht="20.100000000000001" customHeight="1" x14ac:dyDescent="0.25">
      <c r="A111" s="77">
        <v>106</v>
      </c>
      <c r="B111" s="133"/>
      <c r="C111" s="127" t="str">
        <f t="shared" si="5"/>
        <v/>
      </c>
      <c r="D111" s="132"/>
      <c r="E111" s="115" t="str">
        <f t="shared" si="3"/>
        <v/>
      </c>
      <c r="F111" s="129">
        <f t="shared" si="4"/>
        <v>0</v>
      </c>
      <c r="G111" s="131"/>
    </row>
    <row r="112" spans="1:7" ht="20.100000000000001" customHeight="1" x14ac:dyDescent="0.25">
      <c r="A112" s="77">
        <v>107</v>
      </c>
      <c r="B112" s="133"/>
      <c r="C112" s="127" t="str">
        <f t="shared" si="5"/>
        <v/>
      </c>
      <c r="D112" s="132"/>
      <c r="E112" s="115" t="str">
        <f t="shared" si="3"/>
        <v/>
      </c>
      <c r="F112" s="129">
        <f t="shared" si="4"/>
        <v>0</v>
      </c>
      <c r="G112" s="131"/>
    </row>
    <row r="113" spans="1:7" ht="20.100000000000001" customHeight="1" x14ac:dyDescent="0.25">
      <c r="A113" s="77">
        <v>108</v>
      </c>
      <c r="B113" s="133"/>
      <c r="C113" s="127" t="str">
        <f t="shared" si="5"/>
        <v/>
      </c>
      <c r="D113" s="132"/>
      <c r="E113" s="115" t="str">
        <f t="shared" si="3"/>
        <v/>
      </c>
      <c r="F113" s="129">
        <f t="shared" si="4"/>
        <v>0</v>
      </c>
      <c r="G113" s="131"/>
    </row>
    <row r="114" spans="1:7" ht="20.100000000000001" customHeight="1" x14ac:dyDescent="0.25">
      <c r="A114" s="77">
        <v>109</v>
      </c>
      <c r="B114" s="133"/>
      <c r="C114" s="127" t="str">
        <f t="shared" si="5"/>
        <v/>
      </c>
      <c r="D114" s="132"/>
      <c r="E114" s="115" t="str">
        <f t="shared" si="3"/>
        <v/>
      </c>
      <c r="F114" s="129">
        <f t="shared" si="4"/>
        <v>0</v>
      </c>
      <c r="G114" s="131"/>
    </row>
    <row r="115" spans="1:7" ht="20.100000000000001" customHeight="1" x14ac:dyDescent="0.25">
      <c r="A115" s="77">
        <v>110</v>
      </c>
      <c r="B115" s="133"/>
      <c r="C115" s="127" t="str">
        <f t="shared" si="5"/>
        <v/>
      </c>
      <c r="D115" s="132"/>
      <c r="E115" s="115" t="str">
        <f t="shared" si="3"/>
        <v/>
      </c>
      <c r="F115" s="129">
        <f t="shared" si="4"/>
        <v>0</v>
      </c>
      <c r="G115" s="131"/>
    </row>
    <row r="116" spans="1:7" ht="20.100000000000001" customHeight="1" x14ac:dyDescent="0.25">
      <c r="A116" s="77">
        <v>111</v>
      </c>
      <c r="B116" s="133"/>
      <c r="C116" s="127" t="str">
        <f t="shared" si="5"/>
        <v/>
      </c>
      <c r="D116" s="132"/>
      <c r="E116" s="115" t="str">
        <f t="shared" si="3"/>
        <v/>
      </c>
      <c r="F116" s="129">
        <f t="shared" si="4"/>
        <v>0</v>
      </c>
      <c r="G116" s="131"/>
    </row>
    <row r="117" spans="1:7" ht="20.100000000000001" customHeight="1" x14ac:dyDescent="0.25">
      <c r="A117" s="77">
        <v>112</v>
      </c>
      <c r="B117" s="133"/>
      <c r="C117" s="127" t="str">
        <f t="shared" si="5"/>
        <v/>
      </c>
      <c r="D117" s="132"/>
      <c r="E117" s="115" t="str">
        <f t="shared" si="3"/>
        <v/>
      </c>
      <c r="F117" s="129">
        <f t="shared" si="4"/>
        <v>0</v>
      </c>
      <c r="G117" s="131"/>
    </row>
    <row r="118" spans="1:7" ht="20.100000000000001" customHeight="1" x14ac:dyDescent="0.25">
      <c r="A118" s="77">
        <v>113</v>
      </c>
      <c r="B118" s="133"/>
      <c r="C118" s="127" t="str">
        <f t="shared" si="5"/>
        <v/>
      </c>
      <c r="D118" s="132"/>
      <c r="E118" s="115" t="str">
        <f t="shared" si="3"/>
        <v/>
      </c>
      <c r="F118" s="129">
        <f t="shared" si="4"/>
        <v>0</v>
      </c>
      <c r="G118" s="131"/>
    </row>
    <row r="119" spans="1:7" ht="20.100000000000001" customHeight="1" x14ac:dyDescent="0.25">
      <c r="A119" s="77">
        <v>114</v>
      </c>
      <c r="B119" s="133"/>
      <c r="C119" s="127" t="str">
        <f t="shared" si="5"/>
        <v/>
      </c>
      <c r="D119" s="132"/>
      <c r="E119" s="115" t="str">
        <f t="shared" si="3"/>
        <v/>
      </c>
      <c r="F119" s="129">
        <f t="shared" si="4"/>
        <v>0</v>
      </c>
      <c r="G119" s="131"/>
    </row>
    <row r="120" spans="1:7" ht="20.100000000000001" customHeight="1" x14ac:dyDescent="0.25">
      <c r="A120" s="77">
        <v>115</v>
      </c>
      <c r="B120" s="133"/>
      <c r="C120" s="127" t="str">
        <f t="shared" si="5"/>
        <v/>
      </c>
      <c r="D120" s="132"/>
      <c r="E120" s="115" t="str">
        <f t="shared" si="3"/>
        <v/>
      </c>
      <c r="F120" s="129">
        <f t="shared" si="4"/>
        <v>0</v>
      </c>
      <c r="G120" s="131"/>
    </row>
    <row r="121" spans="1:7" ht="20.100000000000001" customHeight="1" x14ac:dyDescent="0.25">
      <c r="A121" s="77">
        <v>116</v>
      </c>
      <c r="B121" s="133"/>
      <c r="C121" s="127" t="str">
        <f t="shared" si="5"/>
        <v/>
      </c>
      <c r="D121" s="132"/>
      <c r="E121" s="115" t="str">
        <f t="shared" si="3"/>
        <v/>
      </c>
      <c r="F121" s="129">
        <f t="shared" si="4"/>
        <v>0</v>
      </c>
      <c r="G121" s="131"/>
    </row>
    <row r="122" spans="1:7" ht="20.100000000000001" customHeight="1" x14ac:dyDescent="0.25">
      <c r="A122" s="77">
        <v>117</v>
      </c>
      <c r="B122" s="133"/>
      <c r="C122" s="127" t="str">
        <f t="shared" si="5"/>
        <v/>
      </c>
      <c r="D122" s="132"/>
      <c r="E122" s="115" t="str">
        <f t="shared" si="3"/>
        <v/>
      </c>
      <c r="F122" s="129">
        <f t="shared" si="4"/>
        <v>0</v>
      </c>
      <c r="G122" s="131"/>
    </row>
    <row r="123" spans="1:7" ht="20.100000000000001" customHeight="1" x14ac:dyDescent="0.25">
      <c r="A123" s="77">
        <v>118</v>
      </c>
      <c r="B123" s="133"/>
      <c r="C123" s="127" t="str">
        <f t="shared" si="5"/>
        <v/>
      </c>
      <c r="D123" s="132"/>
      <c r="E123" s="115" t="str">
        <f t="shared" si="3"/>
        <v/>
      </c>
      <c r="F123" s="129">
        <f t="shared" si="4"/>
        <v>0</v>
      </c>
      <c r="G123" s="131"/>
    </row>
    <row r="124" spans="1:7" ht="20.100000000000001" customHeight="1" x14ac:dyDescent="0.25">
      <c r="A124" s="77">
        <v>119</v>
      </c>
      <c r="B124" s="133"/>
      <c r="C124" s="127" t="str">
        <f t="shared" si="5"/>
        <v/>
      </c>
      <c r="D124" s="132"/>
      <c r="E124" s="115" t="str">
        <f t="shared" si="3"/>
        <v/>
      </c>
      <c r="F124" s="129">
        <f t="shared" si="4"/>
        <v>0</v>
      </c>
      <c r="G124" s="131"/>
    </row>
    <row r="125" spans="1:7" ht="20.100000000000001" customHeight="1" x14ac:dyDescent="0.25">
      <c r="A125" s="77">
        <v>120</v>
      </c>
      <c r="B125" s="133"/>
      <c r="C125" s="127" t="str">
        <f t="shared" si="5"/>
        <v/>
      </c>
      <c r="D125" s="132"/>
      <c r="E125" s="115" t="str">
        <f t="shared" si="3"/>
        <v/>
      </c>
      <c r="F125" s="129">
        <f t="shared" si="4"/>
        <v>0</v>
      </c>
      <c r="G125" s="131"/>
    </row>
    <row r="126" spans="1:7" ht="20.100000000000001" customHeight="1" x14ac:dyDescent="0.25">
      <c r="A126" s="77">
        <v>121</v>
      </c>
      <c r="B126" s="133"/>
      <c r="C126" s="127" t="str">
        <f t="shared" si="5"/>
        <v/>
      </c>
      <c r="D126" s="132"/>
      <c r="E126" s="115" t="str">
        <f t="shared" si="3"/>
        <v/>
      </c>
      <c r="F126" s="129">
        <f t="shared" si="4"/>
        <v>0</v>
      </c>
      <c r="G126" s="131"/>
    </row>
    <row r="127" spans="1:7" ht="20.100000000000001" customHeight="1" x14ac:dyDescent="0.25">
      <c r="A127" s="77">
        <v>122</v>
      </c>
      <c r="B127" s="133"/>
      <c r="C127" s="127" t="str">
        <f t="shared" si="5"/>
        <v/>
      </c>
      <c r="D127" s="132"/>
      <c r="E127" s="115" t="str">
        <f t="shared" si="3"/>
        <v/>
      </c>
      <c r="F127" s="129">
        <f t="shared" si="4"/>
        <v>0</v>
      </c>
      <c r="G127" s="131"/>
    </row>
    <row r="128" spans="1:7" ht="20.100000000000001" customHeight="1" x14ac:dyDescent="0.25">
      <c r="A128" s="77">
        <v>123</v>
      </c>
      <c r="B128" s="133"/>
      <c r="C128" s="127" t="str">
        <f t="shared" si="5"/>
        <v/>
      </c>
      <c r="D128" s="132"/>
      <c r="E128" s="115" t="str">
        <f t="shared" si="3"/>
        <v/>
      </c>
      <c r="F128" s="129">
        <f t="shared" si="4"/>
        <v>0</v>
      </c>
      <c r="G128" s="131"/>
    </row>
    <row r="129" spans="1:7" ht="20.100000000000001" customHeight="1" x14ac:dyDescent="0.25">
      <c r="A129" s="77">
        <v>124</v>
      </c>
      <c r="B129" s="133"/>
      <c r="C129" s="127" t="str">
        <f t="shared" si="5"/>
        <v/>
      </c>
      <c r="D129" s="132"/>
      <c r="E129" s="115" t="str">
        <f t="shared" si="3"/>
        <v/>
      </c>
      <c r="F129" s="129">
        <f t="shared" si="4"/>
        <v>0</v>
      </c>
      <c r="G129" s="131"/>
    </row>
    <row r="130" spans="1:7" ht="20.100000000000001" customHeight="1" x14ac:dyDescent="0.25">
      <c r="A130" s="77">
        <v>125</v>
      </c>
      <c r="B130" s="133"/>
      <c r="C130" s="127" t="str">
        <f t="shared" si="5"/>
        <v/>
      </c>
      <c r="D130" s="132"/>
      <c r="E130" s="115" t="str">
        <f t="shared" si="3"/>
        <v/>
      </c>
      <c r="F130" s="129">
        <f t="shared" si="4"/>
        <v>0</v>
      </c>
      <c r="G130" s="131"/>
    </row>
    <row r="131" spans="1:7" ht="20.100000000000001" customHeight="1" x14ac:dyDescent="0.25">
      <c r="A131" s="77">
        <v>126</v>
      </c>
      <c r="B131" s="133"/>
      <c r="C131" s="127" t="str">
        <f t="shared" si="5"/>
        <v/>
      </c>
      <c r="D131" s="132"/>
      <c r="E131" s="115" t="str">
        <f t="shared" si="3"/>
        <v/>
      </c>
      <c r="F131" s="129">
        <f t="shared" si="4"/>
        <v>0</v>
      </c>
      <c r="G131" s="131"/>
    </row>
    <row r="132" spans="1:7" ht="20.100000000000001" customHeight="1" x14ac:dyDescent="0.25">
      <c r="A132" s="77">
        <v>127</v>
      </c>
      <c r="B132" s="133"/>
      <c r="C132" s="127" t="str">
        <f t="shared" si="5"/>
        <v/>
      </c>
      <c r="D132" s="132"/>
      <c r="E132" s="115" t="str">
        <f t="shared" si="3"/>
        <v/>
      </c>
      <c r="F132" s="129">
        <f t="shared" si="4"/>
        <v>0</v>
      </c>
      <c r="G132" s="131"/>
    </row>
    <row r="133" spans="1:7" ht="20.100000000000001" customHeight="1" x14ac:dyDescent="0.25">
      <c r="A133" s="77">
        <v>128</v>
      </c>
      <c r="B133" s="133"/>
      <c r="C133" s="127" t="str">
        <f t="shared" si="5"/>
        <v/>
      </c>
      <c r="D133" s="132"/>
      <c r="E133" s="115" t="str">
        <f t="shared" si="3"/>
        <v/>
      </c>
      <c r="F133" s="129">
        <f t="shared" si="4"/>
        <v>0</v>
      </c>
      <c r="G133" s="131"/>
    </row>
    <row r="134" spans="1:7" ht="20.100000000000001" customHeight="1" x14ac:dyDescent="0.25">
      <c r="A134" s="77">
        <v>129</v>
      </c>
      <c r="B134" s="133"/>
      <c r="C134" s="127" t="str">
        <f t="shared" si="5"/>
        <v/>
      </c>
      <c r="D134" s="132"/>
      <c r="E134" s="115" t="str">
        <f t="shared" ref="E134:E197" si="6">IF(B134="","",IF(B134="Type I",32000,22000))</f>
        <v/>
      </c>
      <c r="F134" s="129">
        <f t="shared" ref="F134:F197" si="7">IFERROR(E134*D134,0)</f>
        <v>0</v>
      </c>
      <c r="G134" s="131"/>
    </row>
    <row r="135" spans="1:7" ht="20.100000000000001" customHeight="1" x14ac:dyDescent="0.25">
      <c r="A135" s="77">
        <v>130</v>
      </c>
      <c r="B135" s="133"/>
      <c r="C135" s="127" t="str">
        <f t="shared" si="5"/>
        <v/>
      </c>
      <c r="D135" s="132"/>
      <c r="E135" s="115" t="str">
        <f t="shared" si="6"/>
        <v/>
      </c>
      <c r="F135" s="129">
        <f t="shared" si="7"/>
        <v>0</v>
      </c>
      <c r="G135" s="131"/>
    </row>
    <row r="136" spans="1:7" ht="20.100000000000001" customHeight="1" x14ac:dyDescent="0.25">
      <c r="A136" s="77">
        <v>131</v>
      </c>
      <c r="B136" s="133"/>
      <c r="C136" s="127" t="str">
        <f t="shared" si="5"/>
        <v/>
      </c>
      <c r="D136" s="132"/>
      <c r="E136" s="115" t="str">
        <f t="shared" si="6"/>
        <v/>
      </c>
      <c r="F136" s="129">
        <f t="shared" si="7"/>
        <v>0</v>
      </c>
      <c r="G136" s="131"/>
    </row>
    <row r="137" spans="1:7" ht="20.100000000000001" customHeight="1" x14ac:dyDescent="0.25">
      <c r="A137" s="77">
        <v>132</v>
      </c>
      <c r="B137" s="133"/>
      <c r="C137" s="127" t="str">
        <f t="shared" ref="C137:C200" si="8">IF(B137="","",IF(B137="Type I","Forfait transformation par plantation","Forfait conversion par régénération naturelle assistée et plantation en placeau"))</f>
        <v/>
      </c>
      <c r="D137" s="132"/>
      <c r="E137" s="115" t="str">
        <f t="shared" si="6"/>
        <v/>
      </c>
      <c r="F137" s="129">
        <f t="shared" si="7"/>
        <v>0</v>
      </c>
      <c r="G137" s="131"/>
    </row>
    <row r="138" spans="1:7" ht="20.100000000000001" customHeight="1" x14ac:dyDescent="0.25">
      <c r="A138" s="77">
        <v>133</v>
      </c>
      <c r="B138" s="133"/>
      <c r="C138" s="127" t="str">
        <f t="shared" si="8"/>
        <v/>
      </c>
      <c r="D138" s="132"/>
      <c r="E138" s="115" t="str">
        <f t="shared" si="6"/>
        <v/>
      </c>
      <c r="F138" s="129">
        <f t="shared" si="7"/>
        <v>0</v>
      </c>
      <c r="G138" s="131"/>
    </row>
    <row r="139" spans="1:7" ht="20.100000000000001" customHeight="1" x14ac:dyDescent="0.25">
      <c r="A139" s="77">
        <v>134</v>
      </c>
      <c r="B139" s="133"/>
      <c r="C139" s="127" t="str">
        <f t="shared" si="8"/>
        <v/>
      </c>
      <c r="D139" s="132"/>
      <c r="E139" s="115" t="str">
        <f t="shared" si="6"/>
        <v/>
      </c>
      <c r="F139" s="129">
        <f t="shared" si="7"/>
        <v>0</v>
      </c>
      <c r="G139" s="131"/>
    </row>
    <row r="140" spans="1:7" ht="20.100000000000001" customHeight="1" x14ac:dyDescent="0.25">
      <c r="A140" s="77">
        <v>135</v>
      </c>
      <c r="B140" s="133"/>
      <c r="C140" s="127" t="str">
        <f t="shared" si="8"/>
        <v/>
      </c>
      <c r="D140" s="132"/>
      <c r="E140" s="115" t="str">
        <f t="shared" si="6"/>
        <v/>
      </c>
      <c r="F140" s="129">
        <f t="shared" si="7"/>
        <v>0</v>
      </c>
      <c r="G140" s="131"/>
    </row>
    <row r="141" spans="1:7" ht="20.100000000000001" customHeight="1" x14ac:dyDescent="0.25">
      <c r="A141" s="77">
        <v>136</v>
      </c>
      <c r="B141" s="133"/>
      <c r="C141" s="127" t="str">
        <f t="shared" si="8"/>
        <v/>
      </c>
      <c r="D141" s="132"/>
      <c r="E141" s="115" t="str">
        <f t="shared" si="6"/>
        <v/>
      </c>
      <c r="F141" s="129">
        <f t="shared" si="7"/>
        <v>0</v>
      </c>
      <c r="G141" s="131"/>
    </row>
    <row r="142" spans="1:7" ht="20.100000000000001" customHeight="1" x14ac:dyDescent="0.25">
      <c r="A142" s="77">
        <v>137</v>
      </c>
      <c r="B142" s="133"/>
      <c r="C142" s="127" t="str">
        <f t="shared" si="8"/>
        <v/>
      </c>
      <c r="D142" s="132"/>
      <c r="E142" s="115" t="str">
        <f t="shared" si="6"/>
        <v/>
      </c>
      <c r="F142" s="129">
        <f t="shared" si="7"/>
        <v>0</v>
      </c>
      <c r="G142" s="131"/>
    </row>
    <row r="143" spans="1:7" ht="20.100000000000001" customHeight="1" x14ac:dyDescent="0.25">
      <c r="A143" s="77">
        <v>138</v>
      </c>
      <c r="B143" s="133"/>
      <c r="C143" s="127" t="str">
        <f t="shared" si="8"/>
        <v/>
      </c>
      <c r="D143" s="132"/>
      <c r="E143" s="115" t="str">
        <f t="shared" si="6"/>
        <v/>
      </c>
      <c r="F143" s="129">
        <f t="shared" si="7"/>
        <v>0</v>
      </c>
      <c r="G143" s="131"/>
    </row>
    <row r="144" spans="1:7" ht="20.100000000000001" customHeight="1" x14ac:dyDescent="0.25">
      <c r="A144" s="77">
        <v>139</v>
      </c>
      <c r="B144" s="133"/>
      <c r="C144" s="127" t="str">
        <f t="shared" si="8"/>
        <v/>
      </c>
      <c r="D144" s="132"/>
      <c r="E144" s="115" t="str">
        <f t="shared" si="6"/>
        <v/>
      </c>
      <c r="F144" s="129">
        <f t="shared" si="7"/>
        <v>0</v>
      </c>
      <c r="G144" s="131"/>
    </row>
    <row r="145" spans="1:7" ht="20.100000000000001" customHeight="1" x14ac:dyDescent="0.25">
      <c r="A145" s="77">
        <v>140</v>
      </c>
      <c r="B145" s="133"/>
      <c r="C145" s="127" t="str">
        <f t="shared" si="8"/>
        <v/>
      </c>
      <c r="D145" s="132"/>
      <c r="E145" s="115" t="str">
        <f t="shared" si="6"/>
        <v/>
      </c>
      <c r="F145" s="129">
        <f t="shared" si="7"/>
        <v>0</v>
      </c>
      <c r="G145" s="131"/>
    </row>
    <row r="146" spans="1:7" ht="20.100000000000001" customHeight="1" x14ac:dyDescent="0.25">
      <c r="A146" s="77">
        <v>141</v>
      </c>
      <c r="B146" s="133"/>
      <c r="C146" s="127" t="str">
        <f t="shared" si="8"/>
        <v/>
      </c>
      <c r="D146" s="132"/>
      <c r="E146" s="115" t="str">
        <f t="shared" si="6"/>
        <v/>
      </c>
      <c r="F146" s="129">
        <f t="shared" si="7"/>
        <v>0</v>
      </c>
      <c r="G146" s="131"/>
    </row>
    <row r="147" spans="1:7" ht="20.100000000000001" customHeight="1" x14ac:dyDescent="0.25">
      <c r="A147" s="77">
        <v>142</v>
      </c>
      <c r="B147" s="133"/>
      <c r="C147" s="127" t="str">
        <f t="shared" si="8"/>
        <v/>
      </c>
      <c r="D147" s="132"/>
      <c r="E147" s="115" t="str">
        <f t="shared" si="6"/>
        <v/>
      </c>
      <c r="F147" s="129">
        <f t="shared" si="7"/>
        <v>0</v>
      </c>
      <c r="G147" s="131"/>
    </row>
    <row r="148" spans="1:7" ht="20.100000000000001" customHeight="1" x14ac:dyDescent="0.25">
      <c r="A148" s="77">
        <v>143</v>
      </c>
      <c r="B148" s="133"/>
      <c r="C148" s="127" t="str">
        <f t="shared" si="8"/>
        <v/>
      </c>
      <c r="D148" s="132"/>
      <c r="E148" s="115" t="str">
        <f t="shared" si="6"/>
        <v/>
      </c>
      <c r="F148" s="129">
        <f t="shared" si="7"/>
        <v>0</v>
      </c>
      <c r="G148" s="131"/>
    </row>
    <row r="149" spans="1:7" ht="20.100000000000001" customHeight="1" x14ac:dyDescent="0.25">
      <c r="A149" s="77">
        <v>144</v>
      </c>
      <c r="B149" s="133"/>
      <c r="C149" s="127" t="str">
        <f t="shared" si="8"/>
        <v/>
      </c>
      <c r="D149" s="132"/>
      <c r="E149" s="115" t="str">
        <f t="shared" si="6"/>
        <v/>
      </c>
      <c r="F149" s="129">
        <f t="shared" si="7"/>
        <v>0</v>
      </c>
      <c r="G149" s="131"/>
    </row>
    <row r="150" spans="1:7" ht="20.100000000000001" customHeight="1" x14ac:dyDescent="0.25">
      <c r="A150" s="77">
        <v>145</v>
      </c>
      <c r="B150" s="133"/>
      <c r="C150" s="127" t="str">
        <f t="shared" si="8"/>
        <v/>
      </c>
      <c r="D150" s="132"/>
      <c r="E150" s="115" t="str">
        <f t="shared" si="6"/>
        <v/>
      </c>
      <c r="F150" s="129">
        <f t="shared" si="7"/>
        <v>0</v>
      </c>
      <c r="G150" s="131"/>
    </row>
    <row r="151" spans="1:7" ht="20.100000000000001" customHeight="1" x14ac:dyDescent="0.25">
      <c r="A151" s="77">
        <v>146</v>
      </c>
      <c r="B151" s="133"/>
      <c r="C151" s="127" t="str">
        <f t="shared" si="8"/>
        <v/>
      </c>
      <c r="D151" s="132"/>
      <c r="E151" s="115" t="str">
        <f t="shared" si="6"/>
        <v/>
      </c>
      <c r="F151" s="129">
        <f t="shared" si="7"/>
        <v>0</v>
      </c>
      <c r="G151" s="131"/>
    </row>
    <row r="152" spans="1:7" ht="20.100000000000001" customHeight="1" x14ac:dyDescent="0.25">
      <c r="A152" s="77">
        <v>147</v>
      </c>
      <c r="B152" s="133"/>
      <c r="C152" s="127" t="str">
        <f t="shared" si="8"/>
        <v/>
      </c>
      <c r="D152" s="132"/>
      <c r="E152" s="115" t="str">
        <f t="shared" si="6"/>
        <v/>
      </c>
      <c r="F152" s="129">
        <f t="shared" si="7"/>
        <v>0</v>
      </c>
      <c r="G152" s="131"/>
    </row>
    <row r="153" spans="1:7" ht="20.100000000000001" customHeight="1" x14ac:dyDescent="0.25">
      <c r="A153" s="77">
        <v>148</v>
      </c>
      <c r="B153" s="133"/>
      <c r="C153" s="127" t="str">
        <f t="shared" si="8"/>
        <v/>
      </c>
      <c r="D153" s="132"/>
      <c r="E153" s="115" t="str">
        <f t="shared" si="6"/>
        <v/>
      </c>
      <c r="F153" s="129">
        <f t="shared" si="7"/>
        <v>0</v>
      </c>
      <c r="G153" s="131"/>
    </row>
    <row r="154" spans="1:7" ht="20.100000000000001" customHeight="1" x14ac:dyDescent="0.25">
      <c r="A154" s="77">
        <v>149</v>
      </c>
      <c r="B154" s="133"/>
      <c r="C154" s="127" t="str">
        <f t="shared" si="8"/>
        <v/>
      </c>
      <c r="D154" s="132"/>
      <c r="E154" s="115" t="str">
        <f t="shared" si="6"/>
        <v/>
      </c>
      <c r="F154" s="129">
        <f t="shared" si="7"/>
        <v>0</v>
      </c>
      <c r="G154" s="131"/>
    </row>
    <row r="155" spans="1:7" ht="20.100000000000001" customHeight="1" x14ac:dyDescent="0.25">
      <c r="A155" s="77">
        <v>150</v>
      </c>
      <c r="B155" s="133"/>
      <c r="C155" s="127" t="str">
        <f t="shared" si="8"/>
        <v/>
      </c>
      <c r="D155" s="132"/>
      <c r="E155" s="115" t="str">
        <f t="shared" si="6"/>
        <v/>
      </c>
      <c r="F155" s="129">
        <f t="shared" si="7"/>
        <v>0</v>
      </c>
      <c r="G155" s="131"/>
    </row>
    <row r="156" spans="1:7" ht="20.100000000000001" customHeight="1" x14ac:dyDescent="0.25">
      <c r="A156" s="77">
        <v>151</v>
      </c>
      <c r="B156" s="133"/>
      <c r="C156" s="127" t="str">
        <f t="shared" si="8"/>
        <v/>
      </c>
      <c r="D156" s="132"/>
      <c r="E156" s="115" t="str">
        <f t="shared" si="6"/>
        <v/>
      </c>
      <c r="F156" s="129">
        <f t="shared" si="7"/>
        <v>0</v>
      </c>
      <c r="G156" s="131"/>
    </row>
    <row r="157" spans="1:7" ht="20.100000000000001" customHeight="1" x14ac:dyDescent="0.25">
      <c r="A157" s="77">
        <v>152</v>
      </c>
      <c r="B157" s="133"/>
      <c r="C157" s="127" t="str">
        <f t="shared" si="8"/>
        <v/>
      </c>
      <c r="D157" s="132"/>
      <c r="E157" s="115" t="str">
        <f t="shared" si="6"/>
        <v/>
      </c>
      <c r="F157" s="129">
        <f t="shared" si="7"/>
        <v>0</v>
      </c>
      <c r="G157" s="131"/>
    </row>
    <row r="158" spans="1:7" ht="20.100000000000001" customHeight="1" x14ac:dyDescent="0.25">
      <c r="A158" s="77">
        <v>153</v>
      </c>
      <c r="B158" s="133"/>
      <c r="C158" s="127" t="str">
        <f t="shared" si="8"/>
        <v/>
      </c>
      <c r="D158" s="132"/>
      <c r="E158" s="115" t="str">
        <f t="shared" si="6"/>
        <v/>
      </c>
      <c r="F158" s="129">
        <f t="shared" si="7"/>
        <v>0</v>
      </c>
      <c r="G158" s="131"/>
    </row>
    <row r="159" spans="1:7" ht="20.100000000000001" customHeight="1" x14ac:dyDescent="0.25">
      <c r="A159" s="77">
        <v>154</v>
      </c>
      <c r="B159" s="133"/>
      <c r="C159" s="127" t="str">
        <f t="shared" si="8"/>
        <v/>
      </c>
      <c r="D159" s="132"/>
      <c r="E159" s="115" t="str">
        <f t="shared" si="6"/>
        <v/>
      </c>
      <c r="F159" s="129">
        <f t="shared" si="7"/>
        <v>0</v>
      </c>
      <c r="G159" s="131"/>
    </row>
    <row r="160" spans="1:7" ht="20.100000000000001" customHeight="1" x14ac:dyDescent="0.25">
      <c r="A160" s="77">
        <v>155</v>
      </c>
      <c r="B160" s="133"/>
      <c r="C160" s="127" t="str">
        <f t="shared" si="8"/>
        <v/>
      </c>
      <c r="D160" s="132"/>
      <c r="E160" s="115" t="str">
        <f t="shared" si="6"/>
        <v/>
      </c>
      <c r="F160" s="129">
        <f t="shared" si="7"/>
        <v>0</v>
      </c>
      <c r="G160" s="131"/>
    </row>
    <row r="161" spans="1:7" ht="20.100000000000001" customHeight="1" x14ac:dyDescent="0.25">
      <c r="A161" s="77">
        <v>156</v>
      </c>
      <c r="B161" s="133"/>
      <c r="C161" s="127" t="str">
        <f t="shared" si="8"/>
        <v/>
      </c>
      <c r="D161" s="132"/>
      <c r="E161" s="115" t="str">
        <f t="shared" si="6"/>
        <v/>
      </c>
      <c r="F161" s="129">
        <f t="shared" si="7"/>
        <v>0</v>
      </c>
      <c r="G161" s="131"/>
    </row>
    <row r="162" spans="1:7" ht="20.100000000000001" customHeight="1" x14ac:dyDescent="0.25">
      <c r="A162" s="77">
        <v>157</v>
      </c>
      <c r="B162" s="133"/>
      <c r="C162" s="127" t="str">
        <f t="shared" si="8"/>
        <v/>
      </c>
      <c r="D162" s="132"/>
      <c r="E162" s="115" t="str">
        <f t="shared" si="6"/>
        <v/>
      </c>
      <c r="F162" s="129">
        <f t="shared" si="7"/>
        <v>0</v>
      </c>
      <c r="G162" s="131"/>
    </row>
    <row r="163" spans="1:7" ht="20.100000000000001" customHeight="1" x14ac:dyDescent="0.25">
      <c r="A163" s="77">
        <v>158</v>
      </c>
      <c r="B163" s="133"/>
      <c r="C163" s="127" t="str">
        <f t="shared" si="8"/>
        <v/>
      </c>
      <c r="D163" s="132"/>
      <c r="E163" s="115" t="str">
        <f t="shared" si="6"/>
        <v/>
      </c>
      <c r="F163" s="129">
        <f t="shared" si="7"/>
        <v>0</v>
      </c>
      <c r="G163" s="131"/>
    </row>
    <row r="164" spans="1:7" ht="20.100000000000001" customHeight="1" x14ac:dyDescent="0.25">
      <c r="A164" s="77">
        <v>159</v>
      </c>
      <c r="B164" s="133"/>
      <c r="C164" s="127" t="str">
        <f t="shared" si="8"/>
        <v/>
      </c>
      <c r="D164" s="132"/>
      <c r="E164" s="115" t="str">
        <f t="shared" si="6"/>
        <v/>
      </c>
      <c r="F164" s="129">
        <f t="shared" si="7"/>
        <v>0</v>
      </c>
      <c r="G164" s="131"/>
    </row>
    <row r="165" spans="1:7" ht="20.100000000000001" customHeight="1" x14ac:dyDescent="0.25">
      <c r="A165" s="77">
        <v>160</v>
      </c>
      <c r="B165" s="133"/>
      <c r="C165" s="127" t="str">
        <f t="shared" si="8"/>
        <v/>
      </c>
      <c r="D165" s="132"/>
      <c r="E165" s="115" t="str">
        <f t="shared" si="6"/>
        <v/>
      </c>
      <c r="F165" s="129">
        <f t="shared" si="7"/>
        <v>0</v>
      </c>
      <c r="G165" s="131"/>
    </row>
    <row r="166" spans="1:7" ht="20.100000000000001" customHeight="1" x14ac:dyDescent="0.25">
      <c r="A166" s="77">
        <v>161</v>
      </c>
      <c r="B166" s="133"/>
      <c r="C166" s="127" t="str">
        <f t="shared" si="8"/>
        <v/>
      </c>
      <c r="D166" s="132"/>
      <c r="E166" s="115" t="str">
        <f t="shared" si="6"/>
        <v/>
      </c>
      <c r="F166" s="129">
        <f t="shared" si="7"/>
        <v>0</v>
      </c>
      <c r="G166" s="131"/>
    </row>
    <row r="167" spans="1:7" ht="20.100000000000001" customHeight="1" x14ac:dyDescent="0.25">
      <c r="A167" s="77">
        <v>162</v>
      </c>
      <c r="B167" s="133"/>
      <c r="C167" s="127" t="str">
        <f t="shared" si="8"/>
        <v/>
      </c>
      <c r="D167" s="132"/>
      <c r="E167" s="115" t="str">
        <f t="shared" si="6"/>
        <v/>
      </c>
      <c r="F167" s="129">
        <f t="shared" si="7"/>
        <v>0</v>
      </c>
      <c r="G167" s="131"/>
    </row>
    <row r="168" spans="1:7" ht="20.100000000000001" customHeight="1" x14ac:dyDescent="0.25">
      <c r="A168" s="77">
        <v>163</v>
      </c>
      <c r="B168" s="133"/>
      <c r="C168" s="127" t="str">
        <f t="shared" si="8"/>
        <v/>
      </c>
      <c r="D168" s="132"/>
      <c r="E168" s="115" t="str">
        <f t="shared" si="6"/>
        <v/>
      </c>
      <c r="F168" s="129">
        <f t="shared" si="7"/>
        <v>0</v>
      </c>
      <c r="G168" s="131"/>
    </row>
    <row r="169" spans="1:7" ht="20.100000000000001" customHeight="1" x14ac:dyDescent="0.25">
      <c r="A169" s="77">
        <v>164</v>
      </c>
      <c r="B169" s="133"/>
      <c r="C169" s="127" t="str">
        <f t="shared" si="8"/>
        <v/>
      </c>
      <c r="D169" s="132"/>
      <c r="E169" s="115" t="str">
        <f t="shared" si="6"/>
        <v/>
      </c>
      <c r="F169" s="129">
        <f t="shared" si="7"/>
        <v>0</v>
      </c>
      <c r="G169" s="131"/>
    </row>
    <row r="170" spans="1:7" ht="20.100000000000001" customHeight="1" x14ac:dyDescent="0.25">
      <c r="A170" s="77">
        <v>165</v>
      </c>
      <c r="B170" s="133"/>
      <c r="C170" s="127" t="str">
        <f t="shared" si="8"/>
        <v/>
      </c>
      <c r="D170" s="132"/>
      <c r="E170" s="115" t="str">
        <f t="shared" si="6"/>
        <v/>
      </c>
      <c r="F170" s="129">
        <f t="shared" si="7"/>
        <v>0</v>
      </c>
      <c r="G170" s="131"/>
    </row>
    <row r="171" spans="1:7" ht="20.100000000000001" customHeight="1" x14ac:dyDescent="0.25">
      <c r="A171" s="77">
        <v>166</v>
      </c>
      <c r="B171" s="133"/>
      <c r="C171" s="127" t="str">
        <f t="shared" si="8"/>
        <v/>
      </c>
      <c r="D171" s="132"/>
      <c r="E171" s="115" t="str">
        <f t="shared" si="6"/>
        <v/>
      </c>
      <c r="F171" s="129">
        <f t="shared" si="7"/>
        <v>0</v>
      </c>
      <c r="G171" s="131"/>
    </row>
    <row r="172" spans="1:7" ht="20.100000000000001" customHeight="1" x14ac:dyDescent="0.25">
      <c r="A172" s="77">
        <v>167</v>
      </c>
      <c r="B172" s="133"/>
      <c r="C172" s="127" t="str">
        <f t="shared" si="8"/>
        <v/>
      </c>
      <c r="D172" s="132"/>
      <c r="E172" s="115" t="str">
        <f t="shared" si="6"/>
        <v/>
      </c>
      <c r="F172" s="129">
        <f t="shared" si="7"/>
        <v>0</v>
      </c>
      <c r="G172" s="131"/>
    </row>
    <row r="173" spans="1:7" ht="20.100000000000001" customHeight="1" x14ac:dyDescent="0.25">
      <c r="A173" s="77">
        <v>168</v>
      </c>
      <c r="B173" s="133"/>
      <c r="C173" s="127" t="str">
        <f t="shared" si="8"/>
        <v/>
      </c>
      <c r="D173" s="132"/>
      <c r="E173" s="115" t="str">
        <f t="shared" si="6"/>
        <v/>
      </c>
      <c r="F173" s="129">
        <f t="shared" si="7"/>
        <v>0</v>
      </c>
      <c r="G173" s="131"/>
    </row>
    <row r="174" spans="1:7" ht="20.100000000000001" customHeight="1" x14ac:dyDescent="0.25">
      <c r="A174" s="77">
        <v>169</v>
      </c>
      <c r="B174" s="133"/>
      <c r="C174" s="127" t="str">
        <f t="shared" si="8"/>
        <v/>
      </c>
      <c r="D174" s="132"/>
      <c r="E174" s="115" t="str">
        <f t="shared" si="6"/>
        <v/>
      </c>
      <c r="F174" s="129">
        <f t="shared" si="7"/>
        <v>0</v>
      </c>
      <c r="G174" s="131"/>
    </row>
    <row r="175" spans="1:7" ht="20.100000000000001" customHeight="1" x14ac:dyDescent="0.25">
      <c r="A175" s="77">
        <v>170</v>
      </c>
      <c r="B175" s="133"/>
      <c r="C175" s="127" t="str">
        <f t="shared" si="8"/>
        <v/>
      </c>
      <c r="D175" s="132"/>
      <c r="E175" s="115" t="str">
        <f t="shared" si="6"/>
        <v/>
      </c>
      <c r="F175" s="129">
        <f t="shared" si="7"/>
        <v>0</v>
      </c>
      <c r="G175" s="131"/>
    </row>
    <row r="176" spans="1:7" ht="20.100000000000001" customHeight="1" x14ac:dyDescent="0.25">
      <c r="A176" s="77">
        <v>171</v>
      </c>
      <c r="B176" s="133"/>
      <c r="C176" s="127" t="str">
        <f t="shared" si="8"/>
        <v/>
      </c>
      <c r="D176" s="132"/>
      <c r="E176" s="115" t="str">
        <f t="shared" si="6"/>
        <v/>
      </c>
      <c r="F176" s="129">
        <f t="shared" si="7"/>
        <v>0</v>
      </c>
      <c r="G176" s="131"/>
    </row>
    <row r="177" spans="1:7" ht="20.100000000000001" customHeight="1" x14ac:dyDescent="0.25">
      <c r="A177" s="77">
        <v>172</v>
      </c>
      <c r="B177" s="133"/>
      <c r="C177" s="127" t="str">
        <f t="shared" si="8"/>
        <v/>
      </c>
      <c r="D177" s="132"/>
      <c r="E177" s="115" t="str">
        <f t="shared" si="6"/>
        <v/>
      </c>
      <c r="F177" s="129">
        <f t="shared" si="7"/>
        <v>0</v>
      </c>
      <c r="G177" s="131"/>
    </row>
    <row r="178" spans="1:7" ht="20.100000000000001" customHeight="1" x14ac:dyDescent="0.25">
      <c r="A178" s="77">
        <v>173</v>
      </c>
      <c r="B178" s="133"/>
      <c r="C178" s="127" t="str">
        <f t="shared" si="8"/>
        <v/>
      </c>
      <c r="D178" s="132"/>
      <c r="E178" s="115" t="str">
        <f t="shared" si="6"/>
        <v/>
      </c>
      <c r="F178" s="129">
        <f t="shared" si="7"/>
        <v>0</v>
      </c>
      <c r="G178" s="131"/>
    </row>
    <row r="179" spans="1:7" ht="20.100000000000001" customHeight="1" x14ac:dyDescent="0.25">
      <c r="A179" s="77">
        <v>174</v>
      </c>
      <c r="B179" s="133"/>
      <c r="C179" s="127" t="str">
        <f t="shared" si="8"/>
        <v/>
      </c>
      <c r="D179" s="132"/>
      <c r="E179" s="115" t="str">
        <f t="shared" si="6"/>
        <v/>
      </c>
      <c r="F179" s="129">
        <f t="shared" si="7"/>
        <v>0</v>
      </c>
      <c r="G179" s="131"/>
    </row>
    <row r="180" spans="1:7" ht="20.100000000000001" customHeight="1" x14ac:dyDescent="0.25">
      <c r="A180" s="77">
        <v>175</v>
      </c>
      <c r="B180" s="133"/>
      <c r="C180" s="127" t="str">
        <f t="shared" si="8"/>
        <v/>
      </c>
      <c r="D180" s="132"/>
      <c r="E180" s="115" t="str">
        <f t="shared" si="6"/>
        <v/>
      </c>
      <c r="F180" s="129">
        <f t="shared" si="7"/>
        <v>0</v>
      </c>
      <c r="G180" s="131"/>
    </row>
    <row r="181" spans="1:7" ht="20.100000000000001" customHeight="1" x14ac:dyDescent="0.25">
      <c r="A181" s="77">
        <v>176</v>
      </c>
      <c r="B181" s="133"/>
      <c r="C181" s="127" t="str">
        <f t="shared" si="8"/>
        <v/>
      </c>
      <c r="D181" s="132"/>
      <c r="E181" s="115" t="str">
        <f t="shared" si="6"/>
        <v/>
      </c>
      <c r="F181" s="129">
        <f t="shared" si="7"/>
        <v>0</v>
      </c>
      <c r="G181" s="131"/>
    </row>
    <row r="182" spans="1:7" ht="20.100000000000001" customHeight="1" x14ac:dyDescent="0.25">
      <c r="A182" s="77">
        <v>177</v>
      </c>
      <c r="B182" s="133"/>
      <c r="C182" s="127" t="str">
        <f t="shared" si="8"/>
        <v/>
      </c>
      <c r="D182" s="132"/>
      <c r="E182" s="115" t="str">
        <f t="shared" si="6"/>
        <v/>
      </c>
      <c r="F182" s="129">
        <f t="shared" si="7"/>
        <v>0</v>
      </c>
      <c r="G182" s="131"/>
    </row>
    <row r="183" spans="1:7" ht="20.100000000000001" customHeight="1" x14ac:dyDescent="0.25">
      <c r="A183" s="77">
        <v>178</v>
      </c>
      <c r="B183" s="133"/>
      <c r="C183" s="127" t="str">
        <f t="shared" si="8"/>
        <v/>
      </c>
      <c r="D183" s="132"/>
      <c r="E183" s="115" t="str">
        <f t="shared" si="6"/>
        <v/>
      </c>
      <c r="F183" s="129">
        <f t="shared" si="7"/>
        <v>0</v>
      </c>
      <c r="G183" s="131"/>
    </row>
    <row r="184" spans="1:7" ht="20.100000000000001" customHeight="1" x14ac:dyDescent="0.25">
      <c r="A184" s="77">
        <v>179</v>
      </c>
      <c r="B184" s="133"/>
      <c r="C184" s="127" t="str">
        <f t="shared" si="8"/>
        <v/>
      </c>
      <c r="D184" s="132"/>
      <c r="E184" s="115" t="str">
        <f t="shared" si="6"/>
        <v/>
      </c>
      <c r="F184" s="129">
        <f t="shared" si="7"/>
        <v>0</v>
      </c>
      <c r="G184" s="131"/>
    </row>
    <row r="185" spans="1:7" ht="20.100000000000001" customHeight="1" x14ac:dyDescent="0.25">
      <c r="A185" s="77">
        <v>180</v>
      </c>
      <c r="B185" s="133"/>
      <c r="C185" s="127" t="str">
        <f t="shared" si="8"/>
        <v/>
      </c>
      <c r="D185" s="132"/>
      <c r="E185" s="115" t="str">
        <f t="shared" si="6"/>
        <v/>
      </c>
      <c r="F185" s="129">
        <f t="shared" si="7"/>
        <v>0</v>
      </c>
      <c r="G185" s="131"/>
    </row>
    <row r="186" spans="1:7" ht="20.100000000000001" customHeight="1" x14ac:dyDescent="0.25">
      <c r="A186" s="77">
        <v>181</v>
      </c>
      <c r="B186" s="133"/>
      <c r="C186" s="127" t="str">
        <f t="shared" si="8"/>
        <v/>
      </c>
      <c r="D186" s="132"/>
      <c r="E186" s="115" t="str">
        <f t="shared" si="6"/>
        <v/>
      </c>
      <c r="F186" s="129">
        <f t="shared" si="7"/>
        <v>0</v>
      </c>
      <c r="G186" s="131"/>
    </row>
    <row r="187" spans="1:7" ht="20.100000000000001" customHeight="1" x14ac:dyDescent="0.25">
      <c r="A187" s="77">
        <v>182</v>
      </c>
      <c r="B187" s="133"/>
      <c r="C187" s="127" t="str">
        <f t="shared" si="8"/>
        <v/>
      </c>
      <c r="D187" s="132"/>
      <c r="E187" s="115" t="str">
        <f t="shared" si="6"/>
        <v/>
      </c>
      <c r="F187" s="129">
        <f t="shared" si="7"/>
        <v>0</v>
      </c>
      <c r="G187" s="131"/>
    </row>
    <row r="188" spans="1:7" ht="20.100000000000001" customHeight="1" x14ac:dyDescent="0.25">
      <c r="A188" s="77">
        <v>183</v>
      </c>
      <c r="B188" s="133"/>
      <c r="C188" s="127" t="str">
        <f t="shared" si="8"/>
        <v/>
      </c>
      <c r="D188" s="132"/>
      <c r="E188" s="115" t="str">
        <f t="shared" si="6"/>
        <v/>
      </c>
      <c r="F188" s="129">
        <f t="shared" si="7"/>
        <v>0</v>
      </c>
      <c r="G188" s="131"/>
    </row>
    <row r="189" spans="1:7" ht="20.100000000000001" customHeight="1" x14ac:dyDescent="0.25">
      <c r="A189" s="77">
        <v>184</v>
      </c>
      <c r="B189" s="133"/>
      <c r="C189" s="127" t="str">
        <f t="shared" si="8"/>
        <v/>
      </c>
      <c r="D189" s="132"/>
      <c r="E189" s="115" t="str">
        <f t="shared" si="6"/>
        <v/>
      </c>
      <c r="F189" s="129">
        <f t="shared" si="7"/>
        <v>0</v>
      </c>
      <c r="G189" s="131"/>
    </row>
    <row r="190" spans="1:7" ht="20.100000000000001" customHeight="1" x14ac:dyDescent="0.25">
      <c r="A190" s="77">
        <v>185</v>
      </c>
      <c r="B190" s="133"/>
      <c r="C190" s="127" t="str">
        <f t="shared" si="8"/>
        <v/>
      </c>
      <c r="D190" s="132"/>
      <c r="E190" s="115" t="str">
        <f t="shared" si="6"/>
        <v/>
      </c>
      <c r="F190" s="129">
        <f t="shared" si="7"/>
        <v>0</v>
      </c>
      <c r="G190" s="131"/>
    </row>
    <row r="191" spans="1:7" ht="20.100000000000001" customHeight="1" x14ac:dyDescent="0.25">
      <c r="A191" s="77">
        <v>186</v>
      </c>
      <c r="B191" s="133"/>
      <c r="C191" s="127" t="str">
        <f t="shared" si="8"/>
        <v/>
      </c>
      <c r="D191" s="132"/>
      <c r="E191" s="115" t="str">
        <f t="shared" si="6"/>
        <v/>
      </c>
      <c r="F191" s="129">
        <f t="shared" si="7"/>
        <v>0</v>
      </c>
      <c r="G191" s="131"/>
    </row>
    <row r="192" spans="1:7" ht="20.100000000000001" customHeight="1" x14ac:dyDescent="0.25">
      <c r="A192" s="77">
        <v>187</v>
      </c>
      <c r="B192" s="133"/>
      <c r="C192" s="127" t="str">
        <f t="shared" si="8"/>
        <v/>
      </c>
      <c r="D192" s="132"/>
      <c r="E192" s="115" t="str">
        <f t="shared" si="6"/>
        <v/>
      </c>
      <c r="F192" s="129">
        <f t="shared" si="7"/>
        <v>0</v>
      </c>
      <c r="G192" s="131"/>
    </row>
    <row r="193" spans="1:7" ht="20.100000000000001" customHeight="1" x14ac:dyDescent="0.25">
      <c r="A193" s="77">
        <v>188</v>
      </c>
      <c r="B193" s="133"/>
      <c r="C193" s="127" t="str">
        <f t="shared" si="8"/>
        <v/>
      </c>
      <c r="D193" s="132"/>
      <c r="E193" s="115" t="str">
        <f t="shared" si="6"/>
        <v/>
      </c>
      <c r="F193" s="129">
        <f t="shared" si="7"/>
        <v>0</v>
      </c>
      <c r="G193" s="131"/>
    </row>
    <row r="194" spans="1:7" ht="20.100000000000001" customHeight="1" x14ac:dyDescent="0.25">
      <c r="A194" s="77">
        <v>189</v>
      </c>
      <c r="B194" s="133"/>
      <c r="C194" s="127" t="str">
        <f t="shared" si="8"/>
        <v/>
      </c>
      <c r="D194" s="132"/>
      <c r="E194" s="115" t="str">
        <f t="shared" si="6"/>
        <v/>
      </c>
      <c r="F194" s="129">
        <f t="shared" si="7"/>
        <v>0</v>
      </c>
      <c r="G194" s="131"/>
    </row>
    <row r="195" spans="1:7" ht="20.100000000000001" customHeight="1" x14ac:dyDescent="0.25">
      <c r="A195" s="77">
        <v>190</v>
      </c>
      <c r="B195" s="133"/>
      <c r="C195" s="127" t="str">
        <f t="shared" si="8"/>
        <v/>
      </c>
      <c r="D195" s="132"/>
      <c r="E195" s="115" t="str">
        <f t="shared" si="6"/>
        <v/>
      </c>
      <c r="F195" s="129">
        <f t="shared" si="7"/>
        <v>0</v>
      </c>
      <c r="G195" s="131"/>
    </row>
    <row r="196" spans="1:7" ht="20.100000000000001" customHeight="1" x14ac:dyDescent="0.25">
      <c r="A196" s="77">
        <v>191</v>
      </c>
      <c r="B196" s="133"/>
      <c r="C196" s="127" t="str">
        <f t="shared" si="8"/>
        <v/>
      </c>
      <c r="D196" s="132"/>
      <c r="E196" s="115" t="str">
        <f t="shared" si="6"/>
        <v/>
      </c>
      <c r="F196" s="129">
        <f t="shared" si="7"/>
        <v>0</v>
      </c>
      <c r="G196" s="131"/>
    </row>
    <row r="197" spans="1:7" ht="20.100000000000001" customHeight="1" x14ac:dyDescent="0.25">
      <c r="A197" s="77">
        <v>192</v>
      </c>
      <c r="B197" s="133"/>
      <c r="C197" s="127" t="str">
        <f t="shared" si="8"/>
        <v/>
      </c>
      <c r="D197" s="132"/>
      <c r="E197" s="115" t="str">
        <f t="shared" si="6"/>
        <v/>
      </c>
      <c r="F197" s="129">
        <f t="shared" si="7"/>
        <v>0</v>
      </c>
      <c r="G197" s="131"/>
    </row>
    <row r="198" spans="1:7" ht="20.100000000000001" customHeight="1" x14ac:dyDescent="0.25">
      <c r="A198" s="77">
        <v>193</v>
      </c>
      <c r="B198" s="133"/>
      <c r="C198" s="127" t="str">
        <f t="shared" si="8"/>
        <v/>
      </c>
      <c r="D198" s="132"/>
      <c r="E198" s="115" t="str">
        <f t="shared" ref="E198:E261" si="9">IF(B198="","",IF(B198="Type I",32000,22000))</f>
        <v/>
      </c>
      <c r="F198" s="129">
        <f t="shared" ref="F198:F261" si="10">IFERROR(E198*D198,0)</f>
        <v>0</v>
      </c>
      <c r="G198" s="131"/>
    </row>
    <row r="199" spans="1:7" ht="20.100000000000001" customHeight="1" x14ac:dyDescent="0.25">
      <c r="A199" s="77">
        <v>194</v>
      </c>
      <c r="B199" s="133"/>
      <c r="C199" s="127" t="str">
        <f t="shared" si="8"/>
        <v/>
      </c>
      <c r="D199" s="132"/>
      <c r="E199" s="115" t="str">
        <f t="shared" si="9"/>
        <v/>
      </c>
      <c r="F199" s="129">
        <f t="shared" si="10"/>
        <v>0</v>
      </c>
      <c r="G199" s="131"/>
    </row>
    <row r="200" spans="1:7" ht="20.100000000000001" customHeight="1" x14ac:dyDescent="0.25">
      <c r="A200" s="77">
        <v>195</v>
      </c>
      <c r="B200" s="133"/>
      <c r="C200" s="127" t="str">
        <f t="shared" si="8"/>
        <v/>
      </c>
      <c r="D200" s="132"/>
      <c r="E200" s="115" t="str">
        <f t="shared" si="9"/>
        <v/>
      </c>
      <c r="F200" s="129">
        <f t="shared" si="10"/>
        <v>0</v>
      </c>
      <c r="G200" s="131"/>
    </row>
    <row r="201" spans="1:7" ht="20.100000000000001" customHeight="1" x14ac:dyDescent="0.25">
      <c r="A201" s="77">
        <v>196</v>
      </c>
      <c r="B201" s="133"/>
      <c r="C201" s="127" t="str">
        <f t="shared" ref="C201:C264" si="11">IF(B201="","",IF(B201="Type I","Forfait transformation par plantation","Forfait conversion par régénération naturelle assistée et plantation en placeau"))</f>
        <v/>
      </c>
      <c r="D201" s="132"/>
      <c r="E201" s="115" t="str">
        <f t="shared" si="9"/>
        <v/>
      </c>
      <c r="F201" s="129">
        <f t="shared" si="10"/>
        <v>0</v>
      </c>
      <c r="G201" s="131"/>
    </row>
    <row r="202" spans="1:7" ht="20.100000000000001" customHeight="1" x14ac:dyDescent="0.25">
      <c r="A202" s="77">
        <v>197</v>
      </c>
      <c r="B202" s="133"/>
      <c r="C202" s="127" t="str">
        <f t="shared" si="11"/>
        <v/>
      </c>
      <c r="D202" s="132"/>
      <c r="E202" s="115" t="str">
        <f t="shared" si="9"/>
        <v/>
      </c>
      <c r="F202" s="129">
        <f t="shared" si="10"/>
        <v>0</v>
      </c>
      <c r="G202" s="131"/>
    </row>
    <row r="203" spans="1:7" ht="20.100000000000001" customHeight="1" x14ac:dyDescent="0.25">
      <c r="A203" s="77">
        <v>198</v>
      </c>
      <c r="B203" s="133"/>
      <c r="C203" s="127" t="str">
        <f t="shared" si="11"/>
        <v/>
      </c>
      <c r="D203" s="132"/>
      <c r="E203" s="115" t="str">
        <f t="shared" si="9"/>
        <v/>
      </c>
      <c r="F203" s="129">
        <f t="shared" si="10"/>
        <v>0</v>
      </c>
      <c r="G203" s="131"/>
    </row>
    <row r="204" spans="1:7" ht="20.100000000000001" customHeight="1" x14ac:dyDescent="0.25">
      <c r="A204" s="77">
        <v>199</v>
      </c>
      <c r="B204" s="133"/>
      <c r="C204" s="127" t="str">
        <f t="shared" si="11"/>
        <v/>
      </c>
      <c r="D204" s="132"/>
      <c r="E204" s="115" t="str">
        <f t="shared" si="9"/>
        <v/>
      </c>
      <c r="F204" s="129">
        <f t="shared" si="10"/>
        <v>0</v>
      </c>
      <c r="G204" s="131"/>
    </row>
    <row r="205" spans="1:7" ht="20.100000000000001" customHeight="1" x14ac:dyDescent="0.25">
      <c r="A205" s="77">
        <v>200</v>
      </c>
      <c r="B205" s="133"/>
      <c r="C205" s="127" t="str">
        <f t="shared" si="11"/>
        <v/>
      </c>
      <c r="D205" s="132"/>
      <c r="E205" s="115" t="str">
        <f t="shared" si="9"/>
        <v/>
      </c>
      <c r="F205" s="129">
        <f t="shared" si="10"/>
        <v>0</v>
      </c>
      <c r="G205" s="131"/>
    </row>
    <row r="206" spans="1:7" ht="20.100000000000001" customHeight="1" x14ac:dyDescent="0.25">
      <c r="A206" s="77">
        <v>201</v>
      </c>
      <c r="B206" s="133"/>
      <c r="C206" s="127" t="str">
        <f t="shared" si="11"/>
        <v/>
      </c>
      <c r="D206" s="132"/>
      <c r="E206" s="115" t="str">
        <f t="shared" si="9"/>
        <v/>
      </c>
      <c r="F206" s="129">
        <f t="shared" si="10"/>
        <v>0</v>
      </c>
      <c r="G206" s="131"/>
    </row>
    <row r="207" spans="1:7" ht="20.100000000000001" customHeight="1" x14ac:dyDescent="0.25">
      <c r="A207" s="77">
        <v>202</v>
      </c>
      <c r="B207" s="133"/>
      <c r="C207" s="127" t="str">
        <f t="shared" si="11"/>
        <v/>
      </c>
      <c r="D207" s="132"/>
      <c r="E207" s="115" t="str">
        <f t="shared" si="9"/>
        <v/>
      </c>
      <c r="F207" s="129">
        <f t="shared" si="10"/>
        <v>0</v>
      </c>
      <c r="G207" s="131"/>
    </row>
    <row r="208" spans="1:7" ht="20.100000000000001" customHeight="1" x14ac:dyDescent="0.25">
      <c r="A208" s="77">
        <v>203</v>
      </c>
      <c r="B208" s="133"/>
      <c r="C208" s="127" t="str">
        <f t="shared" si="11"/>
        <v/>
      </c>
      <c r="D208" s="132"/>
      <c r="E208" s="115" t="str">
        <f t="shared" si="9"/>
        <v/>
      </c>
      <c r="F208" s="129">
        <f t="shared" si="10"/>
        <v>0</v>
      </c>
      <c r="G208" s="131"/>
    </row>
    <row r="209" spans="1:7" ht="20.100000000000001" customHeight="1" x14ac:dyDescent="0.25">
      <c r="A209" s="77">
        <v>204</v>
      </c>
      <c r="B209" s="133"/>
      <c r="C209" s="127" t="str">
        <f t="shared" si="11"/>
        <v/>
      </c>
      <c r="D209" s="132"/>
      <c r="E209" s="115" t="str">
        <f t="shared" si="9"/>
        <v/>
      </c>
      <c r="F209" s="129">
        <f t="shared" si="10"/>
        <v>0</v>
      </c>
      <c r="G209" s="131"/>
    </row>
    <row r="210" spans="1:7" ht="20.100000000000001" customHeight="1" x14ac:dyDescent="0.25">
      <c r="A210" s="77">
        <v>205</v>
      </c>
      <c r="B210" s="133"/>
      <c r="C210" s="127" t="str">
        <f t="shared" si="11"/>
        <v/>
      </c>
      <c r="D210" s="132"/>
      <c r="E210" s="115" t="str">
        <f t="shared" si="9"/>
        <v/>
      </c>
      <c r="F210" s="129">
        <f t="shared" si="10"/>
        <v>0</v>
      </c>
      <c r="G210" s="131"/>
    </row>
    <row r="211" spans="1:7" ht="20.100000000000001" customHeight="1" x14ac:dyDescent="0.25">
      <c r="A211" s="77">
        <v>206</v>
      </c>
      <c r="B211" s="133"/>
      <c r="C211" s="127" t="str">
        <f t="shared" si="11"/>
        <v/>
      </c>
      <c r="D211" s="132"/>
      <c r="E211" s="115" t="str">
        <f t="shared" si="9"/>
        <v/>
      </c>
      <c r="F211" s="129">
        <f t="shared" si="10"/>
        <v>0</v>
      </c>
      <c r="G211" s="131"/>
    </row>
    <row r="212" spans="1:7" ht="20.100000000000001" customHeight="1" x14ac:dyDescent="0.25">
      <c r="A212" s="77">
        <v>207</v>
      </c>
      <c r="B212" s="133"/>
      <c r="C212" s="127" t="str">
        <f t="shared" si="11"/>
        <v/>
      </c>
      <c r="D212" s="132"/>
      <c r="E212" s="115" t="str">
        <f t="shared" si="9"/>
        <v/>
      </c>
      <c r="F212" s="129">
        <f t="shared" si="10"/>
        <v>0</v>
      </c>
      <c r="G212" s="131"/>
    </row>
    <row r="213" spans="1:7" ht="20.100000000000001" customHeight="1" x14ac:dyDescent="0.25">
      <c r="A213" s="77">
        <v>208</v>
      </c>
      <c r="B213" s="133"/>
      <c r="C213" s="127" t="str">
        <f t="shared" si="11"/>
        <v/>
      </c>
      <c r="D213" s="132"/>
      <c r="E213" s="115" t="str">
        <f t="shared" si="9"/>
        <v/>
      </c>
      <c r="F213" s="129">
        <f t="shared" si="10"/>
        <v>0</v>
      </c>
      <c r="G213" s="131"/>
    </row>
    <row r="214" spans="1:7" ht="20.100000000000001" customHeight="1" x14ac:dyDescent="0.25">
      <c r="A214" s="77">
        <v>209</v>
      </c>
      <c r="B214" s="133"/>
      <c r="C214" s="127" t="str">
        <f t="shared" si="11"/>
        <v/>
      </c>
      <c r="D214" s="132"/>
      <c r="E214" s="115" t="str">
        <f t="shared" si="9"/>
        <v/>
      </c>
      <c r="F214" s="129">
        <f t="shared" si="10"/>
        <v>0</v>
      </c>
      <c r="G214" s="131"/>
    </row>
    <row r="215" spans="1:7" ht="20.100000000000001" customHeight="1" x14ac:dyDescent="0.25">
      <c r="A215" s="77">
        <v>210</v>
      </c>
      <c r="B215" s="133"/>
      <c r="C215" s="127" t="str">
        <f t="shared" si="11"/>
        <v/>
      </c>
      <c r="D215" s="132"/>
      <c r="E215" s="115" t="str">
        <f t="shared" si="9"/>
        <v/>
      </c>
      <c r="F215" s="129">
        <f t="shared" si="10"/>
        <v>0</v>
      </c>
      <c r="G215" s="131"/>
    </row>
    <row r="216" spans="1:7" ht="20.100000000000001" customHeight="1" x14ac:dyDescent="0.25">
      <c r="A216" s="77">
        <v>211</v>
      </c>
      <c r="B216" s="133"/>
      <c r="C216" s="127" t="str">
        <f t="shared" si="11"/>
        <v/>
      </c>
      <c r="D216" s="132"/>
      <c r="E216" s="115" t="str">
        <f t="shared" si="9"/>
        <v/>
      </c>
      <c r="F216" s="129">
        <f t="shared" si="10"/>
        <v>0</v>
      </c>
      <c r="G216" s="131"/>
    </row>
    <row r="217" spans="1:7" ht="20.100000000000001" customHeight="1" x14ac:dyDescent="0.25">
      <c r="A217" s="77">
        <v>212</v>
      </c>
      <c r="B217" s="133"/>
      <c r="C217" s="127" t="str">
        <f t="shared" si="11"/>
        <v/>
      </c>
      <c r="D217" s="132"/>
      <c r="E217" s="115" t="str">
        <f t="shared" si="9"/>
        <v/>
      </c>
      <c r="F217" s="129">
        <f t="shared" si="10"/>
        <v>0</v>
      </c>
      <c r="G217" s="131"/>
    </row>
    <row r="218" spans="1:7" ht="20.100000000000001" customHeight="1" x14ac:dyDescent="0.25">
      <c r="A218" s="77">
        <v>213</v>
      </c>
      <c r="B218" s="133"/>
      <c r="C218" s="127" t="str">
        <f t="shared" si="11"/>
        <v/>
      </c>
      <c r="D218" s="132"/>
      <c r="E218" s="115" t="str">
        <f t="shared" si="9"/>
        <v/>
      </c>
      <c r="F218" s="129">
        <f t="shared" si="10"/>
        <v>0</v>
      </c>
      <c r="G218" s="131"/>
    </row>
    <row r="219" spans="1:7" ht="20.100000000000001" customHeight="1" x14ac:dyDescent="0.25">
      <c r="A219" s="77">
        <v>214</v>
      </c>
      <c r="B219" s="133"/>
      <c r="C219" s="127" t="str">
        <f t="shared" si="11"/>
        <v/>
      </c>
      <c r="D219" s="132"/>
      <c r="E219" s="115" t="str">
        <f t="shared" si="9"/>
        <v/>
      </c>
      <c r="F219" s="129">
        <f t="shared" si="10"/>
        <v>0</v>
      </c>
      <c r="G219" s="131"/>
    </row>
    <row r="220" spans="1:7" ht="20.100000000000001" customHeight="1" x14ac:dyDescent="0.25">
      <c r="A220" s="77">
        <v>215</v>
      </c>
      <c r="B220" s="133"/>
      <c r="C220" s="127" t="str">
        <f t="shared" si="11"/>
        <v/>
      </c>
      <c r="D220" s="132"/>
      <c r="E220" s="115" t="str">
        <f t="shared" si="9"/>
        <v/>
      </c>
      <c r="F220" s="129">
        <f t="shared" si="10"/>
        <v>0</v>
      </c>
      <c r="G220" s="131"/>
    </row>
    <row r="221" spans="1:7" ht="20.100000000000001" customHeight="1" x14ac:dyDescent="0.25">
      <c r="A221" s="77">
        <v>216</v>
      </c>
      <c r="B221" s="133"/>
      <c r="C221" s="127" t="str">
        <f t="shared" si="11"/>
        <v/>
      </c>
      <c r="D221" s="132"/>
      <c r="E221" s="115" t="str">
        <f t="shared" si="9"/>
        <v/>
      </c>
      <c r="F221" s="129">
        <f t="shared" si="10"/>
        <v>0</v>
      </c>
      <c r="G221" s="131"/>
    </row>
    <row r="222" spans="1:7" ht="20.100000000000001" customHeight="1" x14ac:dyDescent="0.25">
      <c r="A222" s="77">
        <v>217</v>
      </c>
      <c r="B222" s="133"/>
      <c r="C222" s="127" t="str">
        <f t="shared" si="11"/>
        <v/>
      </c>
      <c r="D222" s="132"/>
      <c r="E222" s="115" t="str">
        <f t="shared" si="9"/>
        <v/>
      </c>
      <c r="F222" s="129">
        <f t="shared" si="10"/>
        <v>0</v>
      </c>
      <c r="G222" s="131"/>
    </row>
    <row r="223" spans="1:7" ht="20.100000000000001" customHeight="1" x14ac:dyDescent="0.25">
      <c r="A223" s="77">
        <v>218</v>
      </c>
      <c r="B223" s="133"/>
      <c r="C223" s="127" t="str">
        <f t="shared" si="11"/>
        <v/>
      </c>
      <c r="D223" s="132"/>
      <c r="E223" s="115" t="str">
        <f t="shared" si="9"/>
        <v/>
      </c>
      <c r="F223" s="129">
        <f t="shared" si="10"/>
        <v>0</v>
      </c>
      <c r="G223" s="131"/>
    </row>
    <row r="224" spans="1:7" ht="20.100000000000001" customHeight="1" x14ac:dyDescent="0.25">
      <c r="A224" s="77">
        <v>219</v>
      </c>
      <c r="B224" s="133"/>
      <c r="C224" s="127" t="str">
        <f t="shared" si="11"/>
        <v/>
      </c>
      <c r="D224" s="132"/>
      <c r="E224" s="115" t="str">
        <f t="shared" si="9"/>
        <v/>
      </c>
      <c r="F224" s="129">
        <f t="shared" si="10"/>
        <v>0</v>
      </c>
      <c r="G224" s="131"/>
    </row>
    <row r="225" spans="1:7" ht="20.100000000000001" customHeight="1" x14ac:dyDescent="0.25">
      <c r="A225" s="77">
        <v>220</v>
      </c>
      <c r="B225" s="133"/>
      <c r="C225" s="127" t="str">
        <f t="shared" si="11"/>
        <v/>
      </c>
      <c r="D225" s="132"/>
      <c r="E225" s="115" t="str">
        <f t="shared" si="9"/>
        <v/>
      </c>
      <c r="F225" s="129">
        <f t="shared" si="10"/>
        <v>0</v>
      </c>
      <c r="G225" s="131"/>
    </row>
    <row r="226" spans="1:7" ht="20.100000000000001" customHeight="1" x14ac:dyDescent="0.25">
      <c r="A226" s="77">
        <v>221</v>
      </c>
      <c r="B226" s="133"/>
      <c r="C226" s="127" t="str">
        <f t="shared" si="11"/>
        <v/>
      </c>
      <c r="D226" s="132"/>
      <c r="E226" s="115" t="str">
        <f t="shared" si="9"/>
        <v/>
      </c>
      <c r="F226" s="129">
        <f t="shared" si="10"/>
        <v>0</v>
      </c>
      <c r="G226" s="131"/>
    </row>
    <row r="227" spans="1:7" ht="20.100000000000001" customHeight="1" x14ac:dyDescent="0.25">
      <c r="A227" s="77">
        <v>222</v>
      </c>
      <c r="B227" s="133"/>
      <c r="C227" s="127" t="str">
        <f t="shared" si="11"/>
        <v/>
      </c>
      <c r="D227" s="132"/>
      <c r="E227" s="115" t="str">
        <f t="shared" si="9"/>
        <v/>
      </c>
      <c r="F227" s="129">
        <f t="shared" si="10"/>
        <v>0</v>
      </c>
      <c r="G227" s="131"/>
    </row>
    <row r="228" spans="1:7" ht="20.100000000000001" customHeight="1" x14ac:dyDescent="0.25">
      <c r="A228" s="77">
        <v>223</v>
      </c>
      <c r="B228" s="133"/>
      <c r="C228" s="127" t="str">
        <f t="shared" si="11"/>
        <v/>
      </c>
      <c r="D228" s="132"/>
      <c r="E228" s="115" t="str">
        <f t="shared" si="9"/>
        <v/>
      </c>
      <c r="F228" s="129">
        <f t="shared" si="10"/>
        <v>0</v>
      </c>
      <c r="G228" s="131"/>
    </row>
    <row r="229" spans="1:7" ht="20.100000000000001" customHeight="1" x14ac:dyDescent="0.25">
      <c r="A229" s="77">
        <v>224</v>
      </c>
      <c r="B229" s="133"/>
      <c r="C229" s="127" t="str">
        <f t="shared" si="11"/>
        <v/>
      </c>
      <c r="D229" s="132"/>
      <c r="E229" s="115" t="str">
        <f t="shared" si="9"/>
        <v/>
      </c>
      <c r="F229" s="129">
        <f t="shared" si="10"/>
        <v>0</v>
      </c>
      <c r="G229" s="131"/>
    </row>
    <row r="230" spans="1:7" ht="20.100000000000001" customHeight="1" x14ac:dyDescent="0.25">
      <c r="A230" s="77">
        <v>225</v>
      </c>
      <c r="B230" s="133"/>
      <c r="C230" s="127" t="str">
        <f t="shared" si="11"/>
        <v/>
      </c>
      <c r="D230" s="132"/>
      <c r="E230" s="115" t="str">
        <f t="shared" si="9"/>
        <v/>
      </c>
      <c r="F230" s="129">
        <f t="shared" si="10"/>
        <v>0</v>
      </c>
      <c r="G230" s="131"/>
    </row>
    <row r="231" spans="1:7" ht="20.100000000000001" customHeight="1" x14ac:dyDescent="0.25">
      <c r="A231" s="77">
        <v>226</v>
      </c>
      <c r="B231" s="133"/>
      <c r="C231" s="127" t="str">
        <f t="shared" si="11"/>
        <v/>
      </c>
      <c r="D231" s="132"/>
      <c r="E231" s="115" t="str">
        <f t="shared" si="9"/>
        <v/>
      </c>
      <c r="F231" s="129">
        <f t="shared" si="10"/>
        <v>0</v>
      </c>
      <c r="G231" s="131"/>
    </row>
    <row r="232" spans="1:7" ht="20.100000000000001" customHeight="1" x14ac:dyDescent="0.25">
      <c r="A232" s="77">
        <v>227</v>
      </c>
      <c r="B232" s="133"/>
      <c r="C232" s="127" t="str">
        <f t="shared" si="11"/>
        <v/>
      </c>
      <c r="D232" s="132"/>
      <c r="E232" s="115" t="str">
        <f t="shared" si="9"/>
        <v/>
      </c>
      <c r="F232" s="129">
        <f t="shared" si="10"/>
        <v>0</v>
      </c>
      <c r="G232" s="131"/>
    </row>
    <row r="233" spans="1:7" ht="20.100000000000001" customHeight="1" x14ac:dyDescent="0.25">
      <c r="A233" s="77">
        <v>228</v>
      </c>
      <c r="B233" s="133"/>
      <c r="C233" s="127" t="str">
        <f t="shared" si="11"/>
        <v/>
      </c>
      <c r="D233" s="132"/>
      <c r="E233" s="115" t="str">
        <f t="shared" si="9"/>
        <v/>
      </c>
      <c r="F233" s="129">
        <f t="shared" si="10"/>
        <v>0</v>
      </c>
      <c r="G233" s="131"/>
    </row>
    <row r="234" spans="1:7" ht="20.100000000000001" customHeight="1" x14ac:dyDescent="0.25">
      <c r="A234" s="77">
        <v>229</v>
      </c>
      <c r="B234" s="133"/>
      <c r="C234" s="127" t="str">
        <f t="shared" si="11"/>
        <v/>
      </c>
      <c r="D234" s="132"/>
      <c r="E234" s="115" t="str">
        <f t="shared" si="9"/>
        <v/>
      </c>
      <c r="F234" s="129">
        <f t="shared" si="10"/>
        <v>0</v>
      </c>
      <c r="G234" s="131"/>
    </row>
    <row r="235" spans="1:7" ht="20.100000000000001" customHeight="1" x14ac:dyDescent="0.25">
      <c r="A235" s="77">
        <v>230</v>
      </c>
      <c r="B235" s="133"/>
      <c r="C235" s="127" t="str">
        <f t="shared" si="11"/>
        <v/>
      </c>
      <c r="D235" s="132"/>
      <c r="E235" s="115" t="str">
        <f t="shared" si="9"/>
        <v/>
      </c>
      <c r="F235" s="129">
        <f t="shared" si="10"/>
        <v>0</v>
      </c>
      <c r="G235" s="131"/>
    </row>
    <row r="236" spans="1:7" ht="20.100000000000001" customHeight="1" x14ac:dyDescent="0.25">
      <c r="A236" s="77">
        <v>231</v>
      </c>
      <c r="B236" s="133"/>
      <c r="C236" s="127" t="str">
        <f t="shared" si="11"/>
        <v/>
      </c>
      <c r="D236" s="132"/>
      <c r="E236" s="115" t="str">
        <f t="shared" si="9"/>
        <v/>
      </c>
      <c r="F236" s="129">
        <f t="shared" si="10"/>
        <v>0</v>
      </c>
      <c r="G236" s="131"/>
    </row>
    <row r="237" spans="1:7" ht="20.100000000000001" customHeight="1" x14ac:dyDescent="0.25">
      <c r="A237" s="77">
        <v>232</v>
      </c>
      <c r="B237" s="133"/>
      <c r="C237" s="127" t="str">
        <f t="shared" si="11"/>
        <v/>
      </c>
      <c r="D237" s="132"/>
      <c r="E237" s="115" t="str">
        <f t="shared" si="9"/>
        <v/>
      </c>
      <c r="F237" s="129">
        <f t="shared" si="10"/>
        <v>0</v>
      </c>
      <c r="G237" s="131"/>
    </row>
    <row r="238" spans="1:7" ht="20.100000000000001" customHeight="1" x14ac:dyDescent="0.25">
      <c r="A238" s="77">
        <v>233</v>
      </c>
      <c r="B238" s="133"/>
      <c r="C238" s="127" t="str">
        <f t="shared" si="11"/>
        <v/>
      </c>
      <c r="D238" s="132"/>
      <c r="E238" s="115" t="str">
        <f t="shared" si="9"/>
        <v/>
      </c>
      <c r="F238" s="129">
        <f t="shared" si="10"/>
        <v>0</v>
      </c>
      <c r="G238" s="131"/>
    </row>
    <row r="239" spans="1:7" ht="20.100000000000001" customHeight="1" x14ac:dyDescent="0.25">
      <c r="A239" s="77">
        <v>234</v>
      </c>
      <c r="B239" s="133"/>
      <c r="C239" s="127" t="str">
        <f t="shared" si="11"/>
        <v/>
      </c>
      <c r="D239" s="132"/>
      <c r="E239" s="115" t="str">
        <f t="shared" si="9"/>
        <v/>
      </c>
      <c r="F239" s="129">
        <f t="shared" si="10"/>
        <v>0</v>
      </c>
      <c r="G239" s="131"/>
    </row>
    <row r="240" spans="1:7" ht="20.100000000000001" customHeight="1" x14ac:dyDescent="0.25">
      <c r="A240" s="77">
        <v>235</v>
      </c>
      <c r="B240" s="133"/>
      <c r="C240" s="127" t="str">
        <f t="shared" si="11"/>
        <v/>
      </c>
      <c r="D240" s="132"/>
      <c r="E240" s="115" t="str">
        <f t="shared" si="9"/>
        <v/>
      </c>
      <c r="F240" s="129">
        <f t="shared" si="10"/>
        <v>0</v>
      </c>
      <c r="G240" s="131"/>
    </row>
    <row r="241" spans="1:7" ht="20.100000000000001" customHeight="1" x14ac:dyDescent="0.25">
      <c r="A241" s="77">
        <v>236</v>
      </c>
      <c r="B241" s="133"/>
      <c r="C241" s="127" t="str">
        <f t="shared" si="11"/>
        <v/>
      </c>
      <c r="D241" s="132"/>
      <c r="E241" s="115" t="str">
        <f t="shared" si="9"/>
        <v/>
      </c>
      <c r="F241" s="129">
        <f t="shared" si="10"/>
        <v>0</v>
      </c>
      <c r="G241" s="131"/>
    </row>
    <row r="242" spans="1:7" ht="20.100000000000001" customHeight="1" x14ac:dyDescent="0.25">
      <c r="A242" s="77">
        <v>237</v>
      </c>
      <c r="B242" s="133"/>
      <c r="C242" s="127" t="str">
        <f t="shared" si="11"/>
        <v/>
      </c>
      <c r="D242" s="132"/>
      <c r="E242" s="115" t="str">
        <f t="shared" si="9"/>
        <v/>
      </c>
      <c r="F242" s="129">
        <f t="shared" si="10"/>
        <v>0</v>
      </c>
      <c r="G242" s="131"/>
    </row>
    <row r="243" spans="1:7" ht="20.100000000000001" customHeight="1" x14ac:dyDescent="0.25">
      <c r="A243" s="77">
        <v>238</v>
      </c>
      <c r="B243" s="133"/>
      <c r="C243" s="127" t="str">
        <f t="shared" si="11"/>
        <v/>
      </c>
      <c r="D243" s="132"/>
      <c r="E243" s="115" t="str">
        <f t="shared" si="9"/>
        <v/>
      </c>
      <c r="F243" s="129">
        <f t="shared" si="10"/>
        <v>0</v>
      </c>
      <c r="G243" s="131"/>
    </row>
    <row r="244" spans="1:7" ht="20.100000000000001" customHeight="1" x14ac:dyDescent="0.25">
      <c r="A244" s="77">
        <v>239</v>
      </c>
      <c r="B244" s="133"/>
      <c r="C244" s="127" t="str">
        <f t="shared" si="11"/>
        <v/>
      </c>
      <c r="D244" s="132"/>
      <c r="E244" s="115" t="str">
        <f t="shared" si="9"/>
        <v/>
      </c>
      <c r="F244" s="129">
        <f t="shared" si="10"/>
        <v>0</v>
      </c>
      <c r="G244" s="131"/>
    </row>
    <row r="245" spans="1:7" ht="20.100000000000001" customHeight="1" x14ac:dyDescent="0.25">
      <c r="A245" s="77">
        <v>240</v>
      </c>
      <c r="B245" s="133"/>
      <c r="C245" s="127" t="str">
        <f t="shared" si="11"/>
        <v/>
      </c>
      <c r="D245" s="132"/>
      <c r="E245" s="115" t="str">
        <f t="shared" si="9"/>
        <v/>
      </c>
      <c r="F245" s="129">
        <f t="shared" si="10"/>
        <v>0</v>
      </c>
      <c r="G245" s="131"/>
    </row>
    <row r="246" spans="1:7" ht="20.100000000000001" customHeight="1" x14ac:dyDescent="0.25">
      <c r="A246" s="77">
        <v>241</v>
      </c>
      <c r="B246" s="133"/>
      <c r="C246" s="127" t="str">
        <f t="shared" si="11"/>
        <v/>
      </c>
      <c r="D246" s="132"/>
      <c r="E246" s="115" t="str">
        <f t="shared" si="9"/>
        <v/>
      </c>
      <c r="F246" s="129">
        <f t="shared" si="10"/>
        <v>0</v>
      </c>
      <c r="G246" s="131"/>
    </row>
    <row r="247" spans="1:7" ht="20.100000000000001" customHeight="1" x14ac:dyDescent="0.25">
      <c r="A247" s="77">
        <v>242</v>
      </c>
      <c r="B247" s="133"/>
      <c r="C247" s="127" t="str">
        <f t="shared" si="11"/>
        <v/>
      </c>
      <c r="D247" s="132"/>
      <c r="E247" s="115" t="str">
        <f t="shared" si="9"/>
        <v/>
      </c>
      <c r="F247" s="129">
        <f t="shared" si="10"/>
        <v>0</v>
      </c>
      <c r="G247" s="131"/>
    </row>
    <row r="248" spans="1:7" ht="20.100000000000001" customHeight="1" x14ac:dyDescent="0.25">
      <c r="A248" s="77">
        <v>243</v>
      </c>
      <c r="B248" s="133"/>
      <c r="C248" s="127" t="str">
        <f t="shared" si="11"/>
        <v/>
      </c>
      <c r="D248" s="132"/>
      <c r="E248" s="115" t="str">
        <f t="shared" si="9"/>
        <v/>
      </c>
      <c r="F248" s="129">
        <f t="shared" si="10"/>
        <v>0</v>
      </c>
      <c r="G248" s="131"/>
    </row>
    <row r="249" spans="1:7" ht="20.100000000000001" customHeight="1" x14ac:dyDescent="0.25">
      <c r="A249" s="77">
        <v>244</v>
      </c>
      <c r="B249" s="133"/>
      <c r="C249" s="127" t="str">
        <f t="shared" si="11"/>
        <v/>
      </c>
      <c r="D249" s="132"/>
      <c r="E249" s="115" t="str">
        <f t="shared" si="9"/>
        <v/>
      </c>
      <c r="F249" s="129">
        <f t="shared" si="10"/>
        <v>0</v>
      </c>
      <c r="G249" s="131"/>
    </row>
    <row r="250" spans="1:7" ht="20.100000000000001" customHeight="1" x14ac:dyDescent="0.25">
      <c r="A250" s="77">
        <v>245</v>
      </c>
      <c r="B250" s="133"/>
      <c r="C250" s="127" t="str">
        <f t="shared" si="11"/>
        <v/>
      </c>
      <c r="D250" s="132"/>
      <c r="E250" s="115" t="str">
        <f t="shared" si="9"/>
        <v/>
      </c>
      <c r="F250" s="129">
        <f t="shared" si="10"/>
        <v>0</v>
      </c>
      <c r="G250" s="131"/>
    </row>
    <row r="251" spans="1:7" ht="20.100000000000001" customHeight="1" x14ac:dyDescent="0.25">
      <c r="A251" s="77">
        <v>246</v>
      </c>
      <c r="B251" s="133"/>
      <c r="C251" s="127" t="str">
        <f t="shared" si="11"/>
        <v/>
      </c>
      <c r="D251" s="132"/>
      <c r="E251" s="115" t="str">
        <f t="shared" si="9"/>
        <v/>
      </c>
      <c r="F251" s="129">
        <f t="shared" si="10"/>
        <v>0</v>
      </c>
      <c r="G251" s="131"/>
    </row>
    <row r="252" spans="1:7" ht="20.100000000000001" customHeight="1" x14ac:dyDescent="0.25">
      <c r="A252" s="77">
        <v>247</v>
      </c>
      <c r="B252" s="133"/>
      <c r="C252" s="127" t="str">
        <f t="shared" si="11"/>
        <v/>
      </c>
      <c r="D252" s="132"/>
      <c r="E252" s="115" t="str">
        <f t="shared" si="9"/>
        <v/>
      </c>
      <c r="F252" s="129">
        <f t="shared" si="10"/>
        <v>0</v>
      </c>
      <c r="G252" s="131"/>
    </row>
    <row r="253" spans="1:7" ht="20.100000000000001" customHeight="1" x14ac:dyDescent="0.25">
      <c r="A253" s="77">
        <v>248</v>
      </c>
      <c r="B253" s="133"/>
      <c r="C253" s="127" t="str">
        <f t="shared" si="11"/>
        <v/>
      </c>
      <c r="D253" s="132"/>
      <c r="E253" s="115" t="str">
        <f t="shared" si="9"/>
        <v/>
      </c>
      <c r="F253" s="129">
        <f t="shared" si="10"/>
        <v>0</v>
      </c>
      <c r="G253" s="131"/>
    </row>
    <row r="254" spans="1:7" ht="20.100000000000001" customHeight="1" x14ac:dyDescent="0.25">
      <c r="A254" s="77">
        <v>249</v>
      </c>
      <c r="B254" s="133"/>
      <c r="C254" s="127" t="str">
        <f t="shared" si="11"/>
        <v/>
      </c>
      <c r="D254" s="132"/>
      <c r="E254" s="115" t="str">
        <f t="shared" si="9"/>
        <v/>
      </c>
      <c r="F254" s="129">
        <f t="shared" si="10"/>
        <v>0</v>
      </c>
      <c r="G254" s="131"/>
    </row>
    <row r="255" spans="1:7" ht="20.100000000000001" customHeight="1" x14ac:dyDescent="0.25">
      <c r="A255" s="77">
        <v>250</v>
      </c>
      <c r="B255" s="133"/>
      <c r="C255" s="127" t="str">
        <f t="shared" si="11"/>
        <v/>
      </c>
      <c r="D255" s="132"/>
      <c r="E255" s="115" t="str">
        <f t="shared" si="9"/>
        <v/>
      </c>
      <c r="F255" s="129">
        <f t="shared" si="10"/>
        <v>0</v>
      </c>
      <c r="G255" s="131"/>
    </row>
    <row r="256" spans="1:7" ht="20.100000000000001" customHeight="1" x14ac:dyDescent="0.25">
      <c r="A256" s="77">
        <v>251</v>
      </c>
      <c r="B256" s="133"/>
      <c r="C256" s="127" t="str">
        <f t="shared" si="11"/>
        <v/>
      </c>
      <c r="D256" s="132"/>
      <c r="E256" s="115" t="str">
        <f t="shared" si="9"/>
        <v/>
      </c>
      <c r="F256" s="129">
        <f t="shared" si="10"/>
        <v>0</v>
      </c>
      <c r="G256" s="131"/>
    </row>
    <row r="257" spans="1:7" ht="20.100000000000001" customHeight="1" x14ac:dyDescent="0.25">
      <c r="A257" s="77">
        <v>252</v>
      </c>
      <c r="B257" s="133"/>
      <c r="C257" s="127" t="str">
        <f t="shared" si="11"/>
        <v/>
      </c>
      <c r="D257" s="132"/>
      <c r="E257" s="115" t="str">
        <f t="shared" si="9"/>
        <v/>
      </c>
      <c r="F257" s="129">
        <f t="shared" si="10"/>
        <v>0</v>
      </c>
      <c r="G257" s="131"/>
    </row>
    <row r="258" spans="1:7" ht="20.100000000000001" customHeight="1" x14ac:dyDescent="0.25">
      <c r="A258" s="77">
        <v>253</v>
      </c>
      <c r="B258" s="133"/>
      <c r="C258" s="127" t="str">
        <f t="shared" si="11"/>
        <v/>
      </c>
      <c r="D258" s="132"/>
      <c r="E258" s="115" t="str">
        <f t="shared" si="9"/>
        <v/>
      </c>
      <c r="F258" s="129">
        <f t="shared" si="10"/>
        <v>0</v>
      </c>
      <c r="G258" s="131"/>
    </row>
    <row r="259" spans="1:7" ht="20.100000000000001" customHeight="1" x14ac:dyDescent="0.25">
      <c r="A259" s="77">
        <v>254</v>
      </c>
      <c r="B259" s="133"/>
      <c r="C259" s="127" t="str">
        <f t="shared" si="11"/>
        <v/>
      </c>
      <c r="D259" s="132"/>
      <c r="E259" s="115" t="str">
        <f t="shared" si="9"/>
        <v/>
      </c>
      <c r="F259" s="129">
        <f t="shared" si="10"/>
        <v>0</v>
      </c>
      <c r="G259" s="131"/>
    </row>
    <row r="260" spans="1:7" ht="20.100000000000001" customHeight="1" x14ac:dyDescent="0.25">
      <c r="A260" s="77">
        <v>255</v>
      </c>
      <c r="B260" s="133"/>
      <c r="C260" s="127" t="str">
        <f t="shared" si="11"/>
        <v/>
      </c>
      <c r="D260" s="132"/>
      <c r="E260" s="115" t="str">
        <f t="shared" si="9"/>
        <v/>
      </c>
      <c r="F260" s="129">
        <f t="shared" si="10"/>
        <v>0</v>
      </c>
      <c r="G260" s="131"/>
    </row>
    <row r="261" spans="1:7" ht="20.100000000000001" customHeight="1" x14ac:dyDescent="0.25">
      <c r="A261" s="77">
        <v>256</v>
      </c>
      <c r="B261" s="133"/>
      <c r="C261" s="127" t="str">
        <f t="shared" si="11"/>
        <v/>
      </c>
      <c r="D261" s="132"/>
      <c r="E261" s="115" t="str">
        <f t="shared" si="9"/>
        <v/>
      </c>
      <c r="F261" s="129">
        <f t="shared" si="10"/>
        <v>0</v>
      </c>
      <c r="G261" s="131"/>
    </row>
    <row r="262" spans="1:7" ht="20.100000000000001" customHeight="1" x14ac:dyDescent="0.25">
      <c r="A262" s="77">
        <v>257</v>
      </c>
      <c r="B262" s="133"/>
      <c r="C262" s="127" t="str">
        <f t="shared" si="11"/>
        <v/>
      </c>
      <c r="D262" s="132"/>
      <c r="E262" s="115" t="str">
        <f t="shared" ref="E262:E325" si="12">IF(B262="","",IF(B262="Type I",32000,22000))</f>
        <v/>
      </c>
      <c r="F262" s="129">
        <f t="shared" ref="F262:F325" si="13">IFERROR(E262*D262,0)</f>
        <v>0</v>
      </c>
      <c r="G262" s="131"/>
    </row>
    <row r="263" spans="1:7" ht="20.100000000000001" customHeight="1" x14ac:dyDescent="0.25">
      <c r="A263" s="77">
        <v>258</v>
      </c>
      <c r="B263" s="133"/>
      <c r="C263" s="127" t="str">
        <f t="shared" si="11"/>
        <v/>
      </c>
      <c r="D263" s="132"/>
      <c r="E263" s="115" t="str">
        <f t="shared" si="12"/>
        <v/>
      </c>
      <c r="F263" s="129">
        <f t="shared" si="13"/>
        <v>0</v>
      </c>
      <c r="G263" s="131"/>
    </row>
    <row r="264" spans="1:7" ht="20.100000000000001" customHeight="1" x14ac:dyDescent="0.25">
      <c r="A264" s="77">
        <v>259</v>
      </c>
      <c r="B264" s="133"/>
      <c r="C264" s="127" t="str">
        <f t="shared" si="11"/>
        <v/>
      </c>
      <c r="D264" s="132"/>
      <c r="E264" s="115" t="str">
        <f t="shared" si="12"/>
        <v/>
      </c>
      <c r="F264" s="129">
        <f t="shared" si="13"/>
        <v>0</v>
      </c>
      <c r="G264" s="131"/>
    </row>
    <row r="265" spans="1:7" ht="20.100000000000001" customHeight="1" x14ac:dyDescent="0.25">
      <c r="A265" s="77">
        <v>260</v>
      </c>
      <c r="B265" s="133"/>
      <c r="C265" s="127" t="str">
        <f t="shared" ref="C265:C328" si="14">IF(B265="","",IF(B265="Type I","Forfait transformation par plantation","Forfait conversion par régénération naturelle assistée et plantation en placeau"))</f>
        <v/>
      </c>
      <c r="D265" s="132"/>
      <c r="E265" s="115" t="str">
        <f t="shared" si="12"/>
        <v/>
      </c>
      <c r="F265" s="129">
        <f t="shared" si="13"/>
        <v>0</v>
      </c>
      <c r="G265" s="131"/>
    </row>
    <row r="266" spans="1:7" ht="20.100000000000001" customHeight="1" x14ac:dyDescent="0.25">
      <c r="A266" s="77">
        <v>261</v>
      </c>
      <c r="B266" s="133"/>
      <c r="C266" s="127" t="str">
        <f t="shared" si="14"/>
        <v/>
      </c>
      <c r="D266" s="132"/>
      <c r="E266" s="115" t="str">
        <f t="shared" si="12"/>
        <v/>
      </c>
      <c r="F266" s="129">
        <f t="shared" si="13"/>
        <v>0</v>
      </c>
      <c r="G266" s="131"/>
    </row>
    <row r="267" spans="1:7" ht="20.100000000000001" customHeight="1" x14ac:dyDescent="0.25">
      <c r="A267" s="77">
        <v>262</v>
      </c>
      <c r="B267" s="133"/>
      <c r="C267" s="127" t="str">
        <f t="shared" si="14"/>
        <v/>
      </c>
      <c r="D267" s="132"/>
      <c r="E267" s="115" t="str">
        <f t="shared" si="12"/>
        <v/>
      </c>
      <c r="F267" s="129">
        <f t="shared" si="13"/>
        <v>0</v>
      </c>
      <c r="G267" s="131"/>
    </row>
    <row r="268" spans="1:7" ht="20.100000000000001" customHeight="1" x14ac:dyDescent="0.25">
      <c r="A268" s="77">
        <v>263</v>
      </c>
      <c r="B268" s="133"/>
      <c r="C268" s="127" t="str">
        <f t="shared" si="14"/>
        <v/>
      </c>
      <c r="D268" s="132"/>
      <c r="E268" s="115" t="str">
        <f t="shared" si="12"/>
        <v/>
      </c>
      <c r="F268" s="129">
        <f t="shared" si="13"/>
        <v>0</v>
      </c>
      <c r="G268" s="131"/>
    </row>
    <row r="269" spans="1:7" ht="20.100000000000001" customHeight="1" x14ac:dyDescent="0.25">
      <c r="A269" s="77">
        <v>264</v>
      </c>
      <c r="B269" s="133"/>
      <c r="C269" s="127" t="str">
        <f t="shared" si="14"/>
        <v/>
      </c>
      <c r="D269" s="132"/>
      <c r="E269" s="115" t="str">
        <f t="shared" si="12"/>
        <v/>
      </c>
      <c r="F269" s="129">
        <f t="shared" si="13"/>
        <v>0</v>
      </c>
      <c r="G269" s="131"/>
    </row>
    <row r="270" spans="1:7" ht="20.100000000000001" customHeight="1" x14ac:dyDescent="0.25">
      <c r="A270" s="77">
        <v>265</v>
      </c>
      <c r="B270" s="133"/>
      <c r="C270" s="127" t="str">
        <f t="shared" si="14"/>
        <v/>
      </c>
      <c r="D270" s="132"/>
      <c r="E270" s="115" t="str">
        <f t="shared" si="12"/>
        <v/>
      </c>
      <c r="F270" s="129">
        <f t="shared" si="13"/>
        <v>0</v>
      </c>
      <c r="G270" s="131"/>
    </row>
    <row r="271" spans="1:7" ht="20.100000000000001" customHeight="1" x14ac:dyDescent="0.25">
      <c r="A271" s="77">
        <v>266</v>
      </c>
      <c r="B271" s="133"/>
      <c r="C271" s="127" t="str">
        <f t="shared" si="14"/>
        <v/>
      </c>
      <c r="D271" s="132"/>
      <c r="E271" s="115" t="str">
        <f t="shared" si="12"/>
        <v/>
      </c>
      <c r="F271" s="129">
        <f t="shared" si="13"/>
        <v>0</v>
      </c>
      <c r="G271" s="131"/>
    </row>
    <row r="272" spans="1:7" ht="20.100000000000001" customHeight="1" x14ac:dyDescent="0.25">
      <c r="A272" s="77">
        <v>267</v>
      </c>
      <c r="B272" s="133"/>
      <c r="C272" s="127" t="str">
        <f t="shared" si="14"/>
        <v/>
      </c>
      <c r="D272" s="132"/>
      <c r="E272" s="115" t="str">
        <f t="shared" si="12"/>
        <v/>
      </c>
      <c r="F272" s="129">
        <f t="shared" si="13"/>
        <v>0</v>
      </c>
      <c r="G272" s="131"/>
    </row>
    <row r="273" spans="1:7" ht="20.100000000000001" customHeight="1" x14ac:dyDescent="0.25">
      <c r="A273" s="77">
        <v>268</v>
      </c>
      <c r="B273" s="133"/>
      <c r="C273" s="127" t="str">
        <f t="shared" si="14"/>
        <v/>
      </c>
      <c r="D273" s="132"/>
      <c r="E273" s="115" t="str">
        <f t="shared" si="12"/>
        <v/>
      </c>
      <c r="F273" s="129">
        <f t="shared" si="13"/>
        <v>0</v>
      </c>
      <c r="G273" s="131"/>
    </row>
    <row r="274" spans="1:7" ht="20.100000000000001" customHeight="1" x14ac:dyDescent="0.25">
      <c r="A274" s="77">
        <v>269</v>
      </c>
      <c r="B274" s="133"/>
      <c r="C274" s="127" t="str">
        <f t="shared" si="14"/>
        <v/>
      </c>
      <c r="D274" s="132"/>
      <c r="E274" s="115" t="str">
        <f t="shared" si="12"/>
        <v/>
      </c>
      <c r="F274" s="129">
        <f t="shared" si="13"/>
        <v>0</v>
      </c>
      <c r="G274" s="131"/>
    </row>
    <row r="275" spans="1:7" ht="20.100000000000001" customHeight="1" x14ac:dyDescent="0.25">
      <c r="A275" s="77">
        <v>270</v>
      </c>
      <c r="B275" s="133"/>
      <c r="C275" s="127" t="str">
        <f t="shared" si="14"/>
        <v/>
      </c>
      <c r="D275" s="132"/>
      <c r="E275" s="115" t="str">
        <f t="shared" si="12"/>
        <v/>
      </c>
      <c r="F275" s="129">
        <f t="shared" si="13"/>
        <v>0</v>
      </c>
      <c r="G275" s="131"/>
    </row>
    <row r="276" spans="1:7" ht="20.100000000000001" customHeight="1" x14ac:dyDescent="0.25">
      <c r="A276" s="77">
        <v>271</v>
      </c>
      <c r="B276" s="133"/>
      <c r="C276" s="127" t="str">
        <f t="shared" si="14"/>
        <v/>
      </c>
      <c r="D276" s="132"/>
      <c r="E276" s="115" t="str">
        <f t="shared" si="12"/>
        <v/>
      </c>
      <c r="F276" s="129">
        <f t="shared" si="13"/>
        <v>0</v>
      </c>
      <c r="G276" s="131"/>
    </row>
    <row r="277" spans="1:7" ht="20.100000000000001" customHeight="1" x14ac:dyDescent="0.25">
      <c r="A277" s="77">
        <v>272</v>
      </c>
      <c r="B277" s="133"/>
      <c r="C277" s="127" t="str">
        <f t="shared" si="14"/>
        <v/>
      </c>
      <c r="D277" s="132"/>
      <c r="E277" s="115" t="str">
        <f t="shared" si="12"/>
        <v/>
      </c>
      <c r="F277" s="129">
        <f t="shared" si="13"/>
        <v>0</v>
      </c>
      <c r="G277" s="131"/>
    </row>
    <row r="278" spans="1:7" ht="20.100000000000001" customHeight="1" x14ac:dyDescent="0.25">
      <c r="A278" s="77">
        <v>273</v>
      </c>
      <c r="B278" s="133"/>
      <c r="C278" s="127" t="str">
        <f t="shared" si="14"/>
        <v/>
      </c>
      <c r="D278" s="132"/>
      <c r="E278" s="115" t="str">
        <f t="shared" si="12"/>
        <v/>
      </c>
      <c r="F278" s="129">
        <f t="shared" si="13"/>
        <v>0</v>
      </c>
      <c r="G278" s="131"/>
    </row>
    <row r="279" spans="1:7" ht="20.100000000000001" customHeight="1" x14ac:dyDescent="0.25">
      <c r="A279" s="77">
        <v>274</v>
      </c>
      <c r="B279" s="133"/>
      <c r="C279" s="127" t="str">
        <f t="shared" si="14"/>
        <v/>
      </c>
      <c r="D279" s="132"/>
      <c r="E279" s="115" t="str">
        <f t="shared" si="12"/>
        <v/>
      </c>
      <c r="F279" s="129">
        <f t="shared" si="13"/>
        <v>0</v>
      </c>
      <c r="G279" s="131"/>
    </row>
    <row r="280" spans="1:7" ht="20.100000000000001" customHeight="1" x14ac:dyDescent="0.25">
      <c r="A280" s="77">
        <v>275</v>
      </c>
      <c r="B280" s="133"/>
      <c r="C280" s="127" t="str">
        <f t="shared" si="14"/>
        <v/>
      </c>
      <c r="D280" s="132"/>
      <c r="E280" s="115" t="str">
        <f t="shared" si="12"/>
        <v/>
      </c>
      <c r="F280" s="129">
        <f t="shared" si="13"/>
        <v>0</v>
      </c>
      <c r="G280" s="131"/>
    </row>
    <row r="281" spans="1:7" ht="20.100000000000001" customHeight="1" x14ac:dyDescent="0.25">
      <c r="A281" s="77">
        <v>276</v>
      </c>
      <c r="B281" s="133"/>
      <c r="C281" s="127" t="str">
        <f t="shared" si="14"/>
        <v/>
      </c>
      <c r="D281" s="132"/>
      <c r="E281" s="115" t="str">
        <f t="shared" si="12"/>
        <v/>
      </c>
      <c r="F281" s="129">
        <f t="shared" si="13"/>
        <v>0</v>
      </c>
      <c r="G281" s="131"/>
    </row>
    <row r="282" spans="1:7" ht="20.100000000000001" customHeight="1" x14ac:dyDescent="0.25">
      <c r="A282" s="77">
        <v>277</v>
      </c>
      <c r="B282" s="133"/>
      <c r="C282" s="127" t="str">
        <f t="shared" si="14"/>
        <v/>
      </c>
      <c r="D282" s="132"/>
      <c r="E282" s="115" t="str">
        <f t="shared" si="12"/>
        <v/>
      </c>
      <c r="F282" s="129">
        <f t="shared" si="13"/>
        <v>0</v>
      </c>
      <c r="G282" s="131"/>
    </row>
    <row r="283" spans="1:7" ht="20.100000000000001" customHeight="1" x14ac:dyDescent="0.25">
      <c r="A283" s="77">
        <v>278</v>
      </c>
      <c r="B283" s="133"/>
      <c r="C283" s="127" t="str">
        <f t="shared" si="14"/>
        <v/>
      </c>
      <c r="D283" s="132"/>
      <c r="E283" s="115" t="str">
        <f t="shared" si="12"/>
        <v/>
      </c>
      <c r="F283" s="129">
        <f t="shared" si="13"/>
        <v>0</v>
      </c>
      <c r="G283" s="131"/>
    </row>
    <row r="284" spans="1:7" ht="20.100000000000001" customHeight="1" x14ac:dyDescent="0.25">
      <c r="A284" s="77">
        <v>279</v>
      </c>
      <c r="B284" s="133"/>
      <c r="C284" s="127" t="str">
        <f t="shared" si="14"/>
        <v/>
      </c>
      <c r="D284" s="132"/>
      <c r="E284" s="115" t="str">
        <f t="shared" si="12"/>
        <v/>
      </c>
      <c r="F284" s="129">
        <f t="shared" si="13"/>
        <v>0</v>
      </c>
      <c r="G284" s="131"/>
    </row>
    <row r="285" spans="1:7" ht="20.100000000000001" customHeight="1" x14ac:dyDescent="0.25">
      <c r="A285" s="77">
        <v>280</v>
      </c>
      <c r="B285" s="133"/>
      <c r="C285" s="127" t="str">
        <f t="shared" si="14"/>
        <v/>
      </c>
      <c r="D285" s="132"/>
      <c r="E285" s="115" t="str">
        <f t="shared" si="12"/>
        <v/>
      </c>
      <c r="F285" s="129">
        <f t="shared" si="13"/>
        <v>0</v>
      </c>
      <c r="G285" s="131"/>
    </row>
    <row r="286" spans="1:7" ht="20.100000000000001" customHeight="1" x14ac:dyDescent="0.25">
      <c r="A286" s="77">
        <v>281</v>
      </c>
      <c r="B286" s="133"/>
      <c r="C286" s="127" t="str">
        <f t="shared" si="14"/>
        <v/>
      </c>
      <c r="D286" s="132"/>
      <c r="E286" s="115" t="str">
        <f t="shared" si="12"/>
        <v/>
      </c>
      <c r="F286" s="129">
        <f t="shared" si="13"/>
        <v>0</v>
      </c>
      <c r="G286" s="131"/>
    </row>
    <row r="287" spans="1:7" ht="20.100000000000001" customHeight="1" x14ac:dyDescent="0.25">
      <c r="A287" s="77">
        <v>282</v>
      </c>
      <c r="B287" s="133"/>
      <c r="C287" s="127" t="str">
        <f t="shared" si="14"/>
        <v/>
      </c>
      <c r="D287" s="132"/>
      <c r="E287" s="115" t="str">
        <f t="shared" si="12"/>
        <v/>
      </c>
      <c r="F287" s="129">
        <f t="shared" si="13"/>
        <v>0</v>
      </c>
      <c r="G287" s="131"/>
    </row>
    <row r="288" spans="1:7" ht="20.100000000000001" customHeight="1" x14ac:dyDescent="0.25">
      <c r="A288" s="77">
        <v>283</v>
      </c>
      <c r="B288" s="133"/>
      <c r="C288" s="127" t="str">
        <f t="shared" si="14"/>
        <v/>
      </c>
      <c r="D288" s="132"/>
      <c r="E288" s="115" t="str">
        <f t="shared" si="12"/>
        <v/>
      </c>
      <c r="F288" s="129">
        <f t="shared" si="13"/>
        <v>0</v>
      </c>
      <c r="G288" s="131"/>
    </row>
    <row r="289" spans="1:7" ht="20.100000000000001" customHeight="1" x14ac:dyDescent="0.25">
      <c r="A289" s="77">
        <v>284</v>
      </c>
      <c r="B289" s="133"/>
      <c r="C289" s="127" t="str">
        <f t="shared" si="14"/>
        <v/>
      </c>
      <c r="D289" s="132"/>
      <c r="E289" s="115" t="str">
        <f t="shared" si="12"/>
        <v/>
      </c>
      <c r="F289" s="129">
        <f t="shared" si="13"/>
        <v>0</v>
      </c>
      <c r="G289" s="131"/>
    </row>
    <row r="290" spans="1:7" ht="20.100000000000001" customHeight="1" x14ac:dyDescent="0.25">
      <c r="A290" s="77">
        <v>285</v>
      </c>
      <c r="B290" s="133"/>
      <c r="C290" s="127" t="str">
        <f t="shared" si="14"/>
        <v/>
      </c>
      <c r="D290" s="132"/>
      <c r="E290" s="115" t="str">
        <f t="shared" si="12"/>
        <v/>
      </c>
      <c r="F290" s="129">
        <f t="shared" si="13"/>
        <v>0</v>
      </c>
      <c r="G290" s="131"/>
    </row>
    <row r="291" spans="1:7" ht="20.100000000000001" customHeight="1" x14ac:dyDescent="0.25">
      <c r="A291" s="77">
        <v>286</v>
      </c>
      <c r="B291" s="133"/>
      <c r="C291" s="127" t="str">
        <f t="shared" si="14"/>
        <v/>
      </c>
      <c r="D291" s="132"/>
      <c r="E291" s="115" t="str">
        <f t="shared" si="12"/>
        <v/>
      </c>
      <c r="F291" s="129">
        <f t="shared" si="13"/>
        <v>0</v>
      </c>
      <c r="G291" s="131"/>
    </row>
    <row r="292" spans="1:7" ht="20.100000000000001" customHeight="1" x14ac:dyDescent="0.25">
      <c r="A292" s="77">
        <v>287</v>
      </c>
      <c r="B292" s="133"/>
      <c r="C292" s="127" t="str">
        <f t="shared" si="14"/>
        <v/>
      </c>
      <c r="D292" s="132"/>
      <c r="E292" s="115" t="str">
        <f t="shared" si="12"/>
        <v/>
      </c>
      <c r="F292" s="129">
        <f t="shared" si="13"/>
        <v>0</v>
      </c>
      <c r="G292" s="131"/>
    </row>
    <row r="293" spans="1:7" ht="20.100000000000001" customHeight="1" x14ac:dyDescent="0.25">
      <c r="A293" s="77">
        <v>288</v>
      </c>
      <c r="B293" s="133"/>
      <c r="C293" s="127" t="str">
        <f t="shared" si="14"/>
        <v/>
      </c>
      <c r="D293" s="132"/>
      <c r="E293" s="115" t="str">
        <f t="shared" si="12"/>
        <v/>
      </c>
      <c r="F293" s="129">
        <f t="shared" si="13"/>
        <v>0</v>
      </c>
      <c r="G293" s="131"/>
    </row>
    <row r="294" spans="1:7" ht="20.100000000000001" customHeight="1" x14ac:dyDescent="0.25">
      <c r="A294" s="77">
        <v>289</v>
      </c>
      <c r="B294" s="133"/>
      <c r="C294" s="127" t="str">
        <f t="shared" si="14"/>
        <v/>
      </c>
      <c r="D294" s="132"/>
      <c r="E294" s="115" t="str">
        <f t="shared" si="12"/>
        <v/>
      </c>
      <c r="F294" s="129">
        <f t="shared" si="13"/>
        <v>0</v>
      </c>
      <c r="G294" s="131"/>
    </row>
    <row r="295" spans="1:7" ht="20.100000000000001" customHeight="1" x14ac:dyDescent="0.25">
      <c r="A295" s="77">
        <v>290</v>
      </c>
      <c r="B295" s="133"/>
      <c r="C295" s="127" t="str">
        <f t="shared" si="14"/>
        <v/>
      </c>
      <c r="D295" s="132"/>
      <c r="E295" s="115" t="str">
        <f t="shared" si="12"/>
        <v/>
      </c>
      <c r="F295" s="129">
        <f t="shared" si="13"/>
        <v>0</v>
      </c>
      <c r="G295" s="131"/>
    </row>
    <row r="296" spans="1:7" ht="20.100000000000001" customHeight="1" x14ac:dyDescent="0.25">
      <c r="A296" s="77">
        <v>291</v>
      </c>
      <c r="B296" s="133"/>
      <c r="C296" s="127" t="str">
        <f t="shared" si="14"/>
        <v/>
      </c>
      <c r="D296" s="132"/>
      <c r="E296" s="115" t="str">
        <f t="shared" si="12"/>
        <v/>
      </c>
      <c r="F296" s="129">
        <f t="shared" si="13"/>
        <v>0</v>
      </c>
      <c r="G296" s="131"/>
    </row>
    <row r="297" spans="1:7" ht="20.100000000000001" customHeight="1" x14ac:dyDescent="0.25">
      <c r="A297" s="77">
        <v>292</v>
      </c>
      <c r="B297" s="133"/>
      <c r="C297" s="127" t="str">
        <f t="shared" si="14"/>
        <v/>
      </c>
      <c r="D297" s="132"/>
      <c r="E297" s="115" t="str">
        <f t="shared" si="12"/>
        <v/>
      </c>
      <c r="F297" s="129">
        <f t="shared" si="13"/>
        <v>0</v>
      </c>
      <c r="G297" s="131"/>
    </row>
    <row r="298" spans="1:7" ht="20.100000000000001" customHeight="1" x14ac:dyDescent="0.25">
      <c r="A298" s="77">
        <v>293</v>
      </c>
      <c r="B298" s="133"/>
      <c r="C298" s="127" t="str">
        <f t="shared" si="14"/>
        <v/>
      </c>
      <c r="D298" s="132"/>
      <c r="E298" s="115" t="str">
        <f t="shared" si="12"/>
        <v/>
      </c>
      <c r="F298" s="129">
        <f t="shared" si="13"/>
        <v>0</v>
      </c>
      <c r="G298" s="131"/>
    </row>
    <row r="299" spans="1:7" ht="20.100000000000001" customHeight="1" x14ac:dyDescent="0.25">
      <c r="A299" s="77">
        <v>294</v>
      </c>
      <c r="B299" s="133"/>
      <c r="C299" s="127" t="str">
        <f t="shared" si="14"/>
        <v/>
      </c>
      <c r="D299" s="132"/>
      <c r="E299" s="115" t="str">
        <f t="shared" si="12"/>
        <v/>
      </c>
      <c r="F299" s="129">
        <f t="shared" si="13"/>
        <v>0</v>
      </c>
      <c r="G299" s="131"/>
    </row>
    <row r="300" spans="1:7" ht="20.100000000000001" customHeight="1" x14ac:dyDescent="0.25">
      <c r="A300" s="77">
        <v>295</v>
      </c>
      <c r="B300" s="133"/>
      <c r="C300" s="127" t="str">
        <f t="shared" si="14"/>
        <v/>
      </c>
      <c r="D300" s="132"/>
      <c r="E300" s="115" t="str">
        <f t="shared" si="12"/>
        <v/>
      </c>
      <c r="F300" s="129">
        <f t="shared" si="13"/>
        <v>0</v>
      </c>
      <c r="G300" s="131"/>
    </row>
    <row r="301" spans="1:7" ht="20.100000000000001" customHeight="1" x14ac:dyDescent="0.25">
      <c r="A301" s="77">
        <v>296</v>
      </c>
      <c r="B301" s="133"/>
      <c r="C301" s="127" t="str">
        <f t="shared" si="14"/>
        <v/>
      </c>
      <c r="D301" s="132"/>
      <c r="E301" s="115" t="str">
        <f t="shared" si="12"/>
        <v/>
      </c>
      <c r="F301" s="129">
        <f t="shared" si="13"/>
        <v>0</v>
      </c>
      <c r="G301" s="131"/>
    </row>
    <row r="302" spans="1:7" ht="20.100000000000001" customHeight="1" x14ac:dyDescent="0.25">
      <c r="A302" s="77">
        <v>297</v>
      </c>
      <c r="B302" s="133"/>
      <c r="C302" s="127" t="str">
        <f t="shared" si="14"/>
        <v/>
      </c>
      <c r="D302" s="132"/>
      <c r="E302" s="115" t="str">
        <f t="shared" si="12"/>
        <v/>
      </c>
      <c r="F302" s="129">
        <f t="shared" si="13"/>
        <v>0</v>
      </c>
      <c r="G302" s="131"/>
    </row>
    <row r="303" spans="1:7" ht="20.100000000000001" customHeight="1" x14ac:dyDescent="0.25">
      <c r="A303" s="77">
        <v>298</v>
      </c>
      <c r="B303" s="133"/>
      <c r="C303" s="127" t="str">
        <f t="shared" si="14"/>
        <v/>
      </c>
      <c r="D303" s="132"/>
      <c r="E303" s="115" t="str">
        <f t="shared" si="12"/>
        <v/>
      </c>
      <c r="F303" s="129">
        <f t="shared" si="13"/>
        <v>0</v>
      </c>
      <c r="G303" s="131"/>
    </row>
    <row r="304" spans="1:7" ht="20.100000000000001" customHeight="1" x14ac:dyDescent="0.25">
      <c r="A304" s="77">
        <v>299</v>
      </c>
      <c r="B304" s="133"/>
      <c r="C304" s="127" t="str">
        <f t="shared" si="14"/>
        <v/>
      </c>
      <c r="D304" s="132"/>
      <c r="E304" s="115" t="str">
        <f t="shared" si="12"/>
        <v/>
      </c>
      <c r="F304" s="129">
        <f t="shared" si="13"/>
        <v>0</v>
      </c>
      <c r="G304" s="131"/>
    </row>
    <row r="305" spans="1:7" ht="20.100000000000001" customHeight="1" x14ac:dyDescent="0.25">
      <c r="A305" s="77">
        <v>300</v>
      </c>
      <c r="B305" s="133"/>
      <c r="C305" s="127" t="str">
        <f t="shared" si="14"/>
        <v/>
      </c>
      <c r="D305" s="132"/>
      <c r="E305" s="115" t="str">
        <f t="shared" si="12"/>
        <v/>
      </c>
      <c r="F305" s="129">
        <f t="shared" si="13"/>
        <v>0</v>
      </c>
      <c r="G305" s="131"/>
    </row>
    <row r="306" spans="1:7" ht="20.100000000000001" customHeight="1" x14ac:dyDescent="0.25">
      <c r="A306" s="77">
        <v>301</v>
      </c>
      <c r="B306" s="133"/>
      <c r="C306" s="127" t="str">
        <f t="shared" si="14"/>
        <v/>
      </c>
      <c r="D306" s="132"/>
      <c r="E306" s="115" t="str">
        <f t="shared" si="12"/>
        <v/>
      </c>
      <c r="F306" s="129">
        <f t="shared" si="13"/>
        <v>0</v>
      </c>
      <c r="G306" s="131"/>
    </row>
    <row r="307" spans="1:7" ht="20.100000000000001" customHeight="1" x14ac:dyDescent="0.25">
      <c r="A307" s="77">
        <v>302</v>
      </c>
      <c r="B307" s="133"/>
      <c r="C307" s="127" t="str">
        <f t="shared" si="14"/>
        <v/>
      </c>
      <c r="D307" s="132"/>
      <c r="E307" s="115" t="str">
        <f t="shared" si="12"/>
        <v/>
      </c>
      <c r="F307" s="129">
        <f t="shared" si="13"/>
        <v>0</v>
      </c>
      <c r="G307" s="131"/>
    </row>
    <row r="308" spans="1:7" ht="20.100000000000001" customHeight="1" x14ac:dyDescent="0.25">
      <c r="A308" s="77">
        <v>303</v>
      </c>
      <c r="B308" s="133"/>
      <c r="C308" s="127" t="str">
        <f t="shared" si="14"/>
        <v/>
      </c>
      <c r="D308" s="132"/>
      <c r="E308" s="115" t="str">
        <f t="shared" si="12"/>
        <v/>
      </c>
      <c r="F308" s="129">
        <f t="shared" si="13"/>
        <v>0</v>
      </c>
      <c r="G308" s="131"/>
    </row>
    <row r="309" spans="1:7" ht="20.100000000000001" customHeight="1" x14ac:dyDescent="0.25">
      <c r="A309" s="77">
        <v>304</v>
      </c>
      <c r="B309" s="133"/>
      <c r="C309" s="127" t="str">
        <f t="shared" si="14"/>
        <v/>
      </c>
      <c r="D309" s="132"/>
      <c r="E309" s="115" t="str">
        <f t="shared" si="12"/>
        <v/>
      </c>
      <c r="F309" s="129">
        <f t="shared" si="13"/>
        <v>0</v>
      </c>
      <c r="G309" s="131"/>
    </row>
    <row r="310" spans="1:7" ht="20.100000000000001" customHeight="1" x14ac:dyDescent="0.25">
      <c r="A310" s="77">
        <v>305</v>
      </c>
      <c r="B310" s="133"/>
      <c r="C310" s="127" t="str">
        <f t="shared" si="14"/>
        <v/>
      </c>
      <c r="D310" s="132"/>
      <c r="E310" s="115" t="str">
        <f t="shared" si="12"/>
        <v/>
      </c>
      <c r="F310" s="129">
        <f t="shared" si="13"/>
        <v>0</v>
      </c>
      <c r="G310" s="131"/>
    </row>
    <row r="311" spans="1:7" ht="20.100000000000001" customHeight="1" x14ac:dyDescent="0.25">
      <c r="A311" s="77">
        <v>306</v>
      </c>
      <c r="B311" s="133"/>
      <c r="C311" s="127" t="str">
        <f t="shared" si="14"/>
        <v/>
      </c>
      <c r="D311" s="132"/>
      <c r="E311" s="115" t="str">
        <f t="shared" si="12"/>
        <v/>
      </c>
      <c r="F311" s="129">
        <f t="shared" si="13"/>
        <v>0</v>
      </c>
      <c r="G311" s="131"/>
    </row>
    <row r="312" spans="1:7" ht="20.100000000000001" customHeight="1" x14ac:dyDescent="0.25">
      <c r="A312" s="77">
        <v>307</v>
      </c>
      <c r="B312" s="133"/>
      <c r="C312" s="127" t="str">
        <f t="shared" si="14"/>
        <v/>
      </c>
      <c r="D312" s="132"/>
      <c r="E312" s="115" t="str">
        <f t="shared" si="12"/>
        <v/>
      </c>
      <c r="F312" s="129">
        <f t="shared" si="13"/>
        <v>0</v>
      </c>
      <c r="G312" s="131"/>
    </row>
    <row r="313" spans="1:7" ht="20.100000000000001" customHeight="1" x14ac:dyDescent="0.25">
      <c r="A313" s="77">
        <v>308</v>
      </c>
      <c r="B313" s="133"/>
      <c r="C313" s="127" t="str">
        <f t="shared" si="14"/>
        <v/>
      </c>
      <c r="D313" s="132"/>
      <c r="E313" s="115" t="str">
        <f t="shared" si="12"/>
        <v/>
      </c>
      <c r="F313" s="129">
        <f t="shared" si="13"/>
        <v>0</v>
      </c>
      <c r="G313" s="131"/>
    </row>
    <row r="314" spans="1:7" ht="20.100000000000001" customHeight="1" x14ac:dyDescent="0.25">
      <c r="A314" s="77">
        <v>309</v>
      </c>
      <c r="B314" s="133"/>
      <c r="C314" s="127" t="str">
        <f t="shared" si="14"/>
        <v/>
      </c>
      <c r="D314" s="132"/>
      <c r="E314" s="115" t="str">
        <f t="shared" si="12"/>
        <v/>
      </c>
      <c r="F314" s="129">
        <f t="shared" si="13"/>
        <v>0</v>
      </c>
      <c r="G314" s="131"/>
    </row>
    <row r="315" spans="1:7" ht="20.100000000000001" customHeight="1" x14ac:dyDescent="0.25">
      <c r="A315" s="77">
        <v>310</v>
      </c>
      <c r="B315" s="133"/>
      <c r="C315" s="127" t="str">
        <f t="shared" si="14"/>
        <v/>
      </c>
      <c r="D315" s="132"/>
      <c r="E315" s="115" t="str">
        <f t="shared" si="12"/>
        <v/>
      </c>
      <c r="F315" s="129">
        <f t="shared" si="13"/>
        <v>0</v>
      </c>
      <c r="G315" s="131"/>
    </row>
    <row r="316" spans="1:7" ht="20.100000000000001" customHeight="1" x14ac:dyDescent="0.25">
      <c r="A316" s="77">
        <v>311</v>
      </c>
      <c r="B316" s="133"/>
      <c r="C316" s="127" t="str">
        <f t="shared" si="14"/>
        <v/>
      </c>
      <c r="D316" s="132"/>
      <c r="E316" s="115" t="str">
        <f t="shared" si="12"/>
        <v/>
      </c>
      <c r="F316" s="129">
        <f t="shared" si="13"/>
        <v>0</v>
      </c>
      <c r="G316" s="131"/>
    </row>
    <row r="317" spans="1:7" ht="20.100000000000001" customHeight="1" x14ac:dyDescent="0.25">
      <c r="A317" s="77">
        <v>312</v>
      </c>
      <c r="B317" s="133"/>
      <c r="C317" s="127" t="str">
        <f t="shared" si="14"/>
        <v/>
      </c>
      <c r="D317" s="132"/>
      <c r="E317" s="115" t="str">
        <f t="shared" si="12"/>
        <v/>
      </c>
      <c r="F317" s="129">
        <f t="shared" si="13"/>
        <v>0</v>
      </c>
      <c r="G317" s="131"/>
    </row>
    <row r="318" spans="1:7" ht="20.100000000000001" customHeight="1" x14ac:dyDescent="0.25">
      <c r="A318" s="77">
        <v>313</v>
      </c>
      <c r="B318" s="133"/>
      <c r="C318" s="127" t="str">
        <f t="shared" si="14"/>
        <v/>
      </c>
      <c r="D318" s="132"/>
      <c r="E318" s="115" t="str">
        <f t="shared" si="12"/>
        <v/>
      </c>
      <c r="F318" s="129">
        <f t="shared" si="13"/>
        <v>0</v>
      </c>
      <c r="G318" s="131"/>
    </row>
    <row r="319" spans="1:7" ht="20.100000000000001" customHeight="1" x14ac:dyDescent="0.25">
      <c r="A319" s="77">
        <v>314</v>
      </c>
      <c r="B319" s="133"/>
      <c r="C319" s="127" t="str">
        <f t="shared" si="14"/>
        <v/>
      </c>
      <c r="D319" s="132"/>
      <c r="E319" s="115" t="str">
        <f t="shared" si="12"/>
        <v/>
      </c>
      <c r="F319" s="129">
        <f t="shared" si="13"/>
        <v>0</v>
      </c>
      <c r="G319" s="131"/>
    </row>
    <row r="320" spans="1:7" ht="20.100000000000001" customHeight="1" x14ac:dyDescent="0.25">
      <c r="A320" s="77">
        <v>315</v>
      </c>
      <c r="B320" s="133"/>
      <c r="C320" s="127" t="str">
        <f t="shared" si="14"/>
        <v/>
      </c>
      <c r="D320" s="132"/>
      <c r="E320" s="115" t="str">
        <f t="shared" si="12"/>
        <v/>
      </c>
      <c r="F320" s="129">
        <f t="shared" si="13"/>
        <v>0</v>
      </c>
      <c r="G320" s="131"/>
    </row>
    <row r="321" spans="1:7" ht="20.100000000000001" customHeight="1" x14ac:dyDescent="0.25">
      <c r="A321" s="77">
        <v>316</v>
      </c>
      <c r="B321" s="133"/>
      <c r="C321" s="127" t="str">
        <f t="shared" si="14"/>
        <v/>
      </c>
      <c r="D321" s="132"/>
      <c r="E321" s="115" t="str">
        <f t="shared" si="12"/>
        <v/>
      </c>
      <c r="F321" s="129">
        <f t="shared" si="13"/>
        <v>0</v>
      </c>
      <c r="G321" s="131"/>
    </row>
    <row r="322" spans="1:7" ht="20.100000000000001" customHeight="1" x14ac:dyDescent="0.25">
      <c r="A322" s="77">
        <v>317</v>
      </c>
      <c r="B322" s="133"/>
      <c r="C322" s="127" t="str">
        <f t="shared" si="14"/>
        <v/>
      </c>
      <c r="D322" s="132"/>
      <c r="E322" s="115" t="str">
        <f t="shared" si="12"/>
        <v/>
      </c>
      <c r="F322" s="129">
        <f t="shared" si="13"/>
        <v>0</v>
      </c>
      <c r="G322" s="131"/>
    </row>
    <row r="323" spans="1:7" ht="20.100000000000001" customHeight="1" x14ac:dyDescent="0.25">
      <c r="A323" s="77">
        <v>318</v>
      </c>
      <c r="B323" s="133"/>
      <c r="C323" s="127" t="str">
        <f t="shared" si="14"/>
        <v/>
      </c>
      <c r="D323" s="132"/>
      <c r="E323" s="115" t="str">
        <f t="shared" si="12"/>
        <v/>
      </c>
      <c r="F323" s="129">
        <f t="shared" si="13"/>
        <v>0</v>
      </c>
      <c r="G323" s="131"/>
    </row>
    <row r="324" spans="1:7" ht="20.100000000000001" customHeight="1" x14ac:dyDescent="0.25">
      <c r="A324" s="77">
        <v>319</v>
      </c>
      <c r="B324" s="133"/>
      <c r="C324" s="127" t="str">
        <f t="shared" si="14"/>
        <v/>
      </c>
      <c r="D324" s="132"/>
      <c r="E324" s="115" t="str">
        <f t="shared" si="12"/>
        <v/>
      </c>
      <c r="F324" s="129">
        <f t="shared" si="13"/>
        <v>0</v>
      </c>
      <c r="G324" s="131"/>
    </row>
    <row r="325" spans="1:7" ht="20.100000000000001" customHeight="1" x14ac:dyDescent="0.25">
      <c r="A325" s="77">
        <v>320</v>
      </c>
      <c r="B325" s="133"/>
      <c r="C325" s="127" t="str">
        <f t="shared" si="14"/>
        <v/>
      </c>
      <c r="D325" s="132"/>
      <c r="E325" s="115" t="str">
        <f t="shared" si="12"/>
        <v/>
      </c>
      <c r="F325" s="129">
        <f t="shared" si="13"/>
        <v>0</v>
      </c>
      <c r="G325" s="131"/>
    </row>
    <row r="326" spans="1:7" ht="20.100000000000001" customHeight="1" x14ac:dyDescent="0.25">
      <c r="A326" s="77">
        <v>321</v>
      </c>
      <c r="B326" s="133"/>
      <c r="C326" s="127" t="str">
        <f t="shared" si="14"/>
        <v/>
      </c>
      <c r="D326" s="132"/>
      <c r="E326" s="115" t="str">
        <f t="shared" ref="E326:E389" si="15">IF(B326="","",IF(B326="Type I",32000,22000))</f>
        <v/>
      </c>
      <c r="F326" s="129">
        <f t="shared" ref="F326:F389" si="16">IFERROR(E326*D326,0)</f>
        <v>0</v>
      </c>
      <c r="G326" s="131"/>
    </row>
    <row r="327" spans="1:7" ht="20.100000000000001" customHeight="1" x14ac:dyDescent="0.25">
      <c r="A327" s="77">
        <v>322</v>
      </c>
      <c r="B327" s="133"/>
      <c r="C327" s="127" t="str">
        <f t="shared" si="14"/>
        <v/>
      </c>
      <c r="D327" s="132"/>
      <c r="E327" s="115" t="str">
        <f t="shared" si="15"/>
        <v/>
      </c>
      <c r="F327" s="129">
        <f t="shared" si="16"/>
        <v>0</v>
      </c>
      <c r="G327" s="131"/>
    </row>
    <row r="328" spans="1:7" ht="20.100000000000001" customHeight="1" x14ac:dyDescent="0.25">
      <c r="A328" s="77">
        <v>323</v>
      </c>
      <c r="B328" s="133"/>
      <c r="C328" s="127" t="str">
        <f t="shared" si="14"/>
        <v/>
      </c>
      <c r="D328" s="132"/>
      <c r="E328" s="115" t="str">
        <f t="shared" si="15"/>
        <v/>
      </c>
      <c r="F328" s="129">
        <f t="shared" si="16"/>
        <v>0</v>
      </c>
      <c r="G328" s="131"/>
    </row>
    <row r="329" spans="1:7" ht="20.100000000000001" customHeight="1" x14ac:dyDescent="0.25">
      <c r="A329" s="77">
        <v>324</v>
      </c>
      <c r="B329" s="133"/>
      <c r="C329" s="127" t="str">
        <f t="shared" ref="C329:C392" si="17">IF(B329="","",IF(B329="Type I","Forfait transformation par plantation","Forfait conversion par régénération naturelle assistée et plantation en placeau"))</f>
        <v/>
      </c>
      <c r="D329" s="132"/>
      <c r="E329" s="115" t="str">
        <f t="shared" si="15"/>
        <v/>
      </c>
      <c r="F329" s="129">
        <f t="shared" si="16"/>
        <v>0</v>
      </c>
      <c r="G329" s="131"/>
    </row>
    <row r="330" spans="1:7" ht="20.100000000000001" customHeight="1" x14ac:dyDescent="0.25">
      <c r="A330" s="77">
        <v>325</v>
      </c>
      <c r="B330" s="133"/>
      <c r="C330" s="127" t="str">
        <f t="shared" si="17"/>
        <v/>
      </c>
      <c r="D330" s="132"/>
      <c r="E330" s="115" t="str">
        <f t="shared" si="15"/>
        <v/>
      </c>
      <c r="F330" s="129">
        <f t="shared" si="16"/>
        <v>0</v>
      </c>
      <c r="G330" s="131"/>
    </row>
    <row r="331" spans="1:7" ht="20.100000000000001" customHeight="1" x14ac:dyDescent="0.25">
      <c r="A331" s="77">
        <v>326</v>
      </c>
      <c r="B331" s="133"/>
      <c r="C331" s="127" t="str">
        <f t="shared" si="17"/>
        <v/>
      </c>
      <c r="D331" s="132"/>
      <c r="E331" s="115" t="str">
        <f t="shared" si="15"/>
        <v/>
      </c>
      <c r="F331" s="129">
        <f t="shared" si="16"/>
        <v>0</v>
      </c>
      <c r="G331" s="131"/>
    </row>
    <row r="332" spans="1:7" ht="20.100000000000001" customHeight="1" x14ac:dyDescent="0.25">
      <c r="A332" s="77">
        <v>327</v>
      </c>
      <c r="B332" s="133"/>
      <c r="C332" s="127" t="str">
        <f t="shared" si="17"/>
        <v/>
      </c>
      <c r="D332" s="132"/>
      <c r="E332" s="115" t="str">
        <f t="shared" si="15"/>
        <v/>
      </c>
      <c r="F332" s="129">
        <f t="shared" si="16"/>
        <v>0</v>
      </c>
      <c r="G332" s="131"/>
    </row>
    <row r="333" spans="1:7" ht="20.100000000000001" customHeight="1" x14ac:dyDescent="0.25">
      <c r="A333" s="77">
        <v>328</v>
      </c>
      <c r="B333" s="133"/>
      <c r="C333" s="127" t="str">
        <f t="shared" si="17"/>
        <v/>
      </c>
      <c r="D333" s="132"/>
      <c r="E333" s="115" t="str">
        <f t="shared" si="15"/>
        <v/>
      </c>
      <c r="F333" s="129">
        <f t="shared" si="16"/>
        <v>0</v>
      </c>
      <c r="G333" s="131"/>
    </row>
    <row r="334" spans="1:7" ht="20.100000000000001" customHeight="1" x14ac:dyDescent="0.25">
      <c r="A334" s="77">
        <v>329</v>
      </c>
      <c r="B334" s="133"/>
      <c r="C334" s="127" t="str">
        <f t="shared" si="17"/>
        <v/>
      </c>
      <c r="D334" s="132"/>
      <c r="E334" s="115" t="str">
        <f t="shared" si="15"/>
        <v/>
      </c>
      <c r="F334" s="129">
        <f t="shared" si="16"/>
        <v>0</v>
      </c>
      <c r="G334" s="131"/>
    </row>
    <row r="335" spans="1:7" ht="20.100000000000001" customHeight="1" x14ac:dyDescent="0.25">
      <c r="A335" s="77">
        <v>330</v>
      </c>
      <c r="B335" s="133"/>
      <c r="C335" s="127" t="str">
        <f t="shared" si="17"/>
        <v/>
      </c>
      <c r="D335" s="132"/>
      <c r="E335" s="115" t="str">
        <f t="shared" si="15"/>
        <v/>
      </c>
      <c r="F335" s="129">
        <f t="shared" si="16"/>
        <v>0</v>
      </c>
      <c r="G335" s="131"/>
    </row>
    <row r="336" spans="1:7" ht="20.100000000000001" customHeight="1" x14ac:dyDescent="0.25">
      <c r="A336" s="77">
        <v>331</v>
      </c>
      <c r="B336" s="133"/>
      <c r="C336" s="127" t="str">
        <f t="shared" si="17"/>
        <v/>
      </c>
      <c r="D336" s="132"/>
      <c r="E336" s="115" t="str">
        <f t="shared" si="15"/>
        <v/>
      </c>
      <c r="F336" s="129">
        <f t="shared" si="16"/>
        <v>0</v>
      </c>
      <c r="G336" s="131"/>
    </row>
    <row r="337" spans="1:7" ht="20.100000000000001" customHeight="1" x14ac:dyDescent="0.25">
      <c r="A337" s="77">
        <v>332</v>
      </c>
      <c r="B337" s="133"/>
      <c r="C337" s="127" t="str">
        <f t="shared" si="17"/>
        <v/>
      </c>
      <c r="D337" s="132"/>
      <c r="E337" s="115" t="str">
        <f t="shared" si="15"/>
        <v/>
      </c>
      <c r="F337" s="129">
        <f t="shared" si="16"/>
        <v>0</v>
      </c>
      <c r="G337" s="131"/>
    </row>
    <row r="338" spans="1:7" ht="20.100000000000001" customHeight="1" x14ac:dyDescent="0.25">
      <c r="A338" s="77">
        <v>333</v>
      </c>
      <c r="B338" s="133"/>
      <c r="C338" s="127" t="str">
        <f t="shared" si="17"/>
        <v/>
      </c>
      <c r="D338" s="132"/>
      <c r="E338" s="115" t="str">
        <f t="shared" si="15"/>
        <v/>
      </c>
      <c r="F338" s="129">
        <f t="shared" si="16"/>
        <v>0</v>
      </c>
      <c r="G338" s="131"/>
    </row>
    <row r="339" spans="1:7" ht="20.100000000000001" customHeight="1" x14ac:dyDescent="0.25">
      <c r="A339" s="77">
        <v>334</v>
      </c>
      <c r="B339" s="133"/>
      <c r="C339" s="127" t="str">
        <f t="shared" si="17"/>
        <v/>
      </c>
      <c r="D339" s="132"/>
      <c r="E339" s="115" t="str">
        <f t="shared" si="15"/>
        <v/>
      </c>
      <c r="F339" s="129">
        <f t="shared" si="16"/>
        <v>0</v>
      </c>
      <c r="G339" s="131"/>
    </row>
    <row r="340" spans="1:7" ht="20.100000000000001" customHeight="1" x14ac:dyDescent="0.25">
      <c r="A340" s="77">
        <v>335</v>
      </c>
      <c r="B340" s="133"/>
      <c r="C340" s="127" t="str">
        <f t="shared" si="17"/>
        <v/>
      </c>
      <c r="D340" s="132"/>
      <c r="E340" s="115" t="str">
        <f t="shared" si="15"/>
        <v/>
      </c>
      <c r="F340" s="129">
        <f t="shared" si="16"/>
        <v>0</v>
      </c>
      <c r="G340" s="131"/>
    </row>
    <row r="341" spans="1:7" ht="20.100000000000001" customHeight="1" x14ac:dyDescent="0.25">
      <c r="A341" s="77">
        <v>336</v>
      </c>
      <c r="B341" s="133"/>
      <c r="C341" s="127" t="str">
        <f t="shared" si="17"/>
        <v/>
      </c>
      <c r="D341" s="132"/>
      <c r="E341" s="115" t="str">
        <f t="shared" si="15"/>
        <v/>
      </c>
      <c r="F341" s="129">
        <f t="shared" si="16"/>
        <v>0</v>
      </c>
      <c r="G341" s="131"/>
    </row>
    <row r="342" spans="1:7" ht="20.100000000000001" customHeight="1" x14ac:dyDescent="0.25">
      <c r="A342" s="77">
        <v>337</v>
      </c>
      <c r="B342" s="133"/>
      <c r="C342" s="127" t="str">
        <f t="shared" si="17"/>
        <v/>
      </c>
      <c r="D342" s="132"/>
      <c r="E342" s="115" t="str">
        <f t="shared" si="15"/>
        <v/>
      </c>
      <c r="F342" s="129">
        <f t="shared" si="16"/>
        <v>0</v>
      </c>
      <c r="G342" s="131"/>
    </row>
    <row r="343" spans="1:7" ht="20.100000000000001" customHeight="1" x14ac:dyDescent="0.25">
      <c r="A343" s="77">
        <v>338</v>
      </c>
      <c r="B343" s="133"/>
      <c r="C343" s="127" t="str">
        <f t="shared" si="17"/>
        <v/>
      </c>
      <c r="D343" s="132"/>
      <c r="E343" s="115" t="str">
        <f t="shared" si="15"/>
        <v/>
      </c>
      <c r="F343" s="129">
        <f t="shared" si="16"/>
        <v>0</v>
      </c>
      <c r="G343" s="131"/>
    </row>
    <row r="344" spans="1:7" ht="20.100000000000001" customHeight="1" x14ac:dyDescent="0.25">
      <c r="A344" s="77">
        <v>339</v>
      </c>
      <c r="B344" s="133"/>
      <c r="C344" s="127" t="str">
        <f t="shared" si="17"/>
        <v/>
      </c>
      <c r="D344" s="132"/>
      <c r="E344" s="115" t="str">
        <f t="shared" si="15"/>
        <v/>
      </c>
      <c r="F344" s="129">
        <f t="shared" si="16"/>
        <v>0</v>
      </c>
      <c r="G344" s="131"/>
    </row>
    <row r="345" spans="1:7" ht="20.100000000000001" customHeight="1" x14ac:dyDescent="0.25">
      <c r="A345" s="77">
        <v>340</v>
      </c>
      <c r="B345" s="133"/>
      <c r="C345" s="127" t="str">
        <f t="shared" si="17"/>
        <v/>
      </c>
      <c r="D345" s="132"/>
      <c r="E345" s="115" t="str">
        <f t="shared" si="15"/>
        <v/>
      </c>
      <c r="F345" s="129">
        <f t="shared" si="16"/>
        <v>0</v>
      </c>
      <c r="G345" s="131"/>
    </row>
    <row r="346" spans="1:7" ht="20.100000000000001" customHeight="1" x14ac:dyDescent="0.25">
      <c r="A346" s="77">
        <v>341</v>
      </c>
      <c r="B346" s="133"/>
      <c r="C346" s="127" t="str">
        <f t="shared" si="17"/>
        <v/>
      </c>
      <c r="D346" s="132"/>
      <c r="E346" s="115" t="str">
        <f t="shared" si="15"/>
        <v/>
      </c>
      <c r="F346" s="129">
        <f t="shared" si="16"/>
        <v>0</v>
      </c>
      <c r="G346" s="131"/>
    </row>
    <row r="347" spans="1:7" ht="20.100000000000001" customHeight="1" x14ac:dyDescent="0.25">
      <c r="A347" s="77">
        <v>342</v>
      </c>
      <c r="B347" s="133"/>
      <c r="C347" s="127" t="str">
        <f t="shared" si="17"/>
        <v/>
      </c>
      <c r="D347" s="132"/>
      <c r="E347" s="115" t="str">
        <f t="shared" si="15"/>
        <v/>
      </c>
      <c r="F347" s="129">
        <f t="shared" si="16"/>
        <v>0</v>
      </c>
      <c r="G347" s="131"/>
    </row>
    <row r="348" spans="1:7" ht="20.100000000000001" customHeight="1" x14ac:dyDescent="0.25">
      <c r="A348" s="77">
        <v>343</v>
      </c>
      <c r="B348" s="133"/>
      <c r="C348" s="127" t="str">
        <f t="shared" si="17"/>
        <v/>
      </c>
      <c r="D348" s="132"/>
      <c r="E348" s="115" t="str">
        <f t="shared" si="15"/>
        <v/>
      </c>
      <c r="F348" s="129">
        <f t="shared" si="16"/>
        <v>0</v>
      </c>
      <c r="G348" s="131"/>
    </row>
    <row r="349" spans="1:7" ht="20.100000000000001" customHeight="1" x14ac:dyDescent="0.25">
      <c r="A349" s="77">
        <v>344</v>
      </c>
      <c r="B349" s="133"/>
      <c r="C349" s="127" t="str">
        <f t="shared" si="17"/>
        <v/>
      </c>
      <c r="D349" s="132"/>
      <c r="E349" s="115" t="str">
        <f t="shared" si="15"/>
        <v/>
      </c>
      <c r="F349" s="129">
        <f t="shared" si="16"/>
        <v>0</v>
      </c>
      <c r="G349" s="131"/>
    </row>
    <row r="350" spans="1:7" ht="20.100000000000001" customHeight="1" x14ac:dyDescent="0.25">
      <c r="A350" s="77">
        <v>345</v>
      </c>
      <c r="B350" s="133"/>
      <c r="C350" s="127" t="str">
        <f t="shared" si="17"/>
        <v/>
      </c>
      <c r="D350" s="132"/>
      <c r="E350" s="115" t="str">
        <f t="shared" si="15"/>
        <v/>
      </c>
      <c r="F350" s="129">
        <f t="shared" si="16"/>
        <v>0</v>
      </c>
      <c r="G350" s="131"/>
    </row>
    <row r="351" spans="1:7" ht="20.100000000000001" customHeight="1" x14ac:dyDescent="0.25">
      <c r="A351" s="77">
        <v>346</v>
      </c>
      <c r="B351" s="133"/>
      <c r="C351" s="127" t="str">
        <f t="shared" si="17"/>
        <v/>
      </c>
      <c r="D351" s="132"/>
      <c r="E351" s="115" t="str">
        <f t="shared" si="15"/>
        <v/>
      </c>
      <c r="F351" s="129">
        <f t="shared" si="16"/>
        <v>0</v>
      </c>
      <c r="G351" s="131"/>
    </row>
    <row r="352" spans="1:7" ht="20.100000000000001" customHeight="1" x14ac:dyDescent="0.25">
      <c r="A352" s="77">
        <v>347</v>
      </c>
      <c r="B352" s="133"/>
      <c r="C352" s="127" t="str">
        <f t="shared" si="17"/>
        <v/>
      </c>
      <c r="D352" s="132"/>
      <c r="E352" s="115" t="str">
        <f t="shared" si="15"/>
        <v/>
      </c>
      <c r="F352" s="129">
        <f t="shared" si="16"/>
        <v>0</v>
      </c>
      <c r="G352" s="131"/>
    </row>
    <row r="353" spans="1:7" ht="20.100000000000001" customHeight="1" x14ac:dyDescent="0.25">
      <c r="A353" s="77">
        <v>348</v>
      </c>
      <c r="B353" s="133"/>
      <c r="C353" s="127" t="str">
        <f t="shared" si="17"/>
        <v/>
      </c>
      <c r="D353" s="132"/>
      <c r="E353" s="115" t="str">
        <f t="shared" si="15"/>
        <v/>
      </c>
      <c r="F353" s="129">
        <f t="shared" si="16"/>
        <v>0</v>
      </c>
      <c r="G353" s="131"/>
    </row>
    <row r="354" spans="1:7" ht="20.100000000000001" customHeight="1" x14ac:dyDescent="0.25">
      <c r="A354" s="77">
        <v>349</v>
      </c>
      <c r="B354" s="133"/>
      <c r="C354" s="127" t="str">
        <f t="shared" si="17"/>
        <v/>
      </c>
      <c r="D354" s="132"/>
      <c r="E354" s="115" t="str">
        <f t="shared" si="15"/>
        <v/>
      </c>
      <c r="F354" s="129">
        <f t="shared" si="16"/>
        <v>0</v>
      </c>
      <c r="G354" s="131"/>
    </row>
    <row r="355" spans="1:7" ht="20.100000000000001" customHeight="1" x14ac:dyDescent="0.25">
      <c r="A355" s="77">
        <v>350</v>
      </c>
      <c r="B355" s="133"/>
      <c r="C355" s="127" t="str">
        <f t="shared" si="17"/>
        <v/>
      </c>
      <c r="D355" s="132"/>
      <c r="E355" s="115" t="str">
        <f t="shared" si="15"/>
        <v/>
      </c>
      <c r="F355" s="129">
        <f t="shared" si="16"/>
        <v>0</v>
      </c>
      <c r="G355" s="131"/>
    </row>
    <row r="356" spans="1:7" ht="20.100000000000001" customHeight="1" x14ac:dyDescent="0.25">
      <c r="A356" s="77">
        <v>351</v>
      </c>
      <c r="B356" s="133"/>
      <c r="C356" s="127" t="str">
        <f t="shared" si="17"/>
        <v/>
      </c>
      <c r="D356" s="132"/>
      <c r="E356" s="115" t="str">
        <f t="shared" si="15"/>
        <v/>
      </c>
      <c r="F356" s="129">
        <f t="shared" si="16"/>
        <v>0</v>
      </c>
      <c r="G356" s="131"/>
    </row>
    <row r="357" spans="1:7" ht="20.100000000000001" customHeight="1" x14ac:dyDescent="0.25">
      <c r="A357" s="77">
        <v>352</v>
      </c>
      <c r="B357" s="133"/>
      <c r="C357" s="127" t="str">
        <f t="shared" si="17"/>
        <v/>
      </c>
      <c r="D357" s="132"/>
      <c r="E357" s="115" t="str">
        <f t="shared" si="15"/>
        <v/>
      </c>
      <c r="F357" s="129">
        <f t="shared" si="16"/>
        <v>0</v>
      </c>
      <c r="G357" s="131"/>
    </row>
    <row r="358" spans="1:7" ht="20.100000000000001" customHeight="1" x14ac:dyDescent="0.25">
      <c r="A358" s="77">
        <v>353</v>
      </c>
      <c r="B358" s="133"/>
      <c r="C358" s="127" t="str">
        <f t="shared" si="17"/>
        <v/>
      </c>
      <c r="D358" s="132"/>
      <c r="E358" s="115" t="str">
        <f t="shared" si="15"/>
        <v/>
      </c>
      <c r="F358" s="129">
        <f t="shared" si="16"/>
        <v>0</v>
      </c>
      <c r="G358" s="131"/>
    </row>
    <row r="359" spans="1:7" ht="20.100000000000001" customHeight="1" x14ac:dyDescent="0.25">
      <c r="A359" s="77">
        <v>354</v>
      </c>
      <c r="B359" s="133"/>
      <c r="C359" s="127" t="str">
        <f t="shared" si="17"/>
        <v/>
      </c>
      <c r="D359" s="132"/>
      <c r="E359" s="115" t="str">
        <f t="shared" si="15"/>
        <v/>
      </c>
      <c r="F359" s="129">
        <f t="shared" si="16"/>
        <v>0</v>
      </c>
      <c r="G359" s="131"/>
    </row>
    <row r="360" spans="1:7" ht="20.100000000000001" customHeight="1" x14ac:dyDescent="0.25">
      <c r="A360" s="77">
        <v>355</v>
      </c>
      <c r="B360" s="133"/>
      <c r="C360" s="127" t="str">
        <f t="shared" si="17"/>
        <v/>
      </c>
      <c r="D360" s="132"/>
      <c r="E360" s="115" t="str">
        <f t="shared" si="15"/>
        <v/>
      </c>
      <c r="F360" s="129">
        <f t="shared" si="16"/>
        <v>0</v>
      </c>
      <c r="G360" s="131"/>
    </row>
    <row r="361" spans="1:7" ht="20.100000000000001" customHeight="1" x14ac:dyDescent="0.25">
      <c r="A361" s="77">
        <v>356</v>
      </c>
      <c r="B361" s="133"/>
      <c r="C361" s="127" t="str">
        <f t="shared" si="17"/>
        <v/>
      </c>
      <c r="D361" s="132"/>
      <c r="E361" s="115" t="str">
        <f t="shared" si="15"/>
        <v/>
      </c>
      <c r="F361" s="129">
        <f t="shared" si="16"/>
        <v>0</v>
      </c>
      <c r="G361" s="131"/>
    </row>
    <row r="362" spans="1:7" ht="20.100000000000001" customHeight="1" x14ac:dyDescent="0.25">
      <c r="A362" s="77">
        <v>357</v>
      </c>
      <c r="B362" s="133"/>
      <c r="C362" s="127" t="str">
        <f t="shared" si="17"/>
        <v/>
      </c>
      <c r="D362" s="132"/>
      <c r="E362" s="115" t="str">
        <f t="shared" si="15"/>
        <v/>
      </c>
      <c r="F362" s="129">
        <f t="shared" si="16"/>
        <v>0</v>
      </c>
      <c r="G362" s="131"/>
    </row>
    <row r="363" spans="1:7" ht="20.100000000000001" customHeight="1" x14ac:dyDescent="0.25">
      <c r="A363" s="77">
        <v>358</v>
      </c>
      <c r="B363" s="133"/>
      <c r="C363" s="127" t="str">
        <f t="shared" si="17"/>
        <v/>
      </c>
      <c r="D363" s="132"/>
      <c r="E363" s="115" t="str">
        <f t="shared" si="15"/>
        <v/>
      </c>
      <c r="F363" s="129">
        <f t="shared" si="16"/>
        <v>0</v>
      </c>
      <c r="G363" s="131"/>
    </row>
    <row r="364" spans="1:7" ht="20.100000000000001" customHeight="1" x14ac:dyDescent="0.25">
      <c r="A364" s="77">
        <v>359</v>
      </c>
      <c r="B364" s="133"/>
      <c r="C364" s="127" t="str">
        <f t="shared" si="17"/>
        <v/>
      </c>
      <c r="D364" s="132"/>
      <c r="E364" s="115" t="str">
        <f t="shared" si="15"/>
        <v/>
      </c>
      <c r="F364" s="129">
        <f t="shared" si="16"/>
        <v>0</v>
      </c>
      <c r="G364" s="131"/>
    </row>
    <row r="365" spans="1:7" ht="20.100000000000001" customHeight="1" x14ac:dyDescent="0.25">
      <c r="A365" s="77">
        <v>360</v>
      </c>
      <c r="B365" s="133"/>
      <c r="C365" s="127" t="str">
        <f t="shared" si="17"/>
        <v/>
      </c>
      <c r="D365" s="132"/>
      <c r="E365" s="115" t="str">
        <f t="shared" si="15"/>
        <v/>
      </c>
      <c r="F365" s="129">
        <f t="shared" si="16"/>
        <v>0</v>
      </c>
      <c r="G365" s="131"/>
    </row>
    <row r="366" spans="1:7" ht="20.100000000000001" customHeight="1" x14ac:dyDescent="0.25">
      <c r="A366" s="77">
        <v>361</v>
      </c>
      <c r="B366" s="133"/>
      <c r="C366" s="127" t="str">
        <f t="shared" si="17"/>
        <v/>
      </c>
      <c r="D366" s="132"/>
      <c r="E366" s="115" t="str">
        <f t="shared" si="15"/>
        <v/>
      </c>
      <c r="F366" s="129">
        <f t="shared" si="16"/>
        <v>0</v>
      </c>
      <c r="G366" s="131"/>
    </row>
    <row r="367" spans="1:7" ht="20.100000000000001" customHeight="1" x14ac:dyDescent="0.25">
      <c r="A367" s="77">
        <v>362</v>
      </c>
      <c r="B367" s="133"/>
      <c r="C367" s="127" t="str">
        <f t="shared" si="17"/>
        <v/>
      </c>
      <c r="D367" s="132"/>
      <c r="E367" s="115" t="str">
        <f t="shared" si="15"/>
        <v/>
      </c>
      <c r="F367" s="129">
        <f t="shared" si="16"/>
        <v>0</v>
      </c>
      <c r="G367" s="131"/>
    </row>
    <row r="368" spans="1:7" ht="20.100000000000001" customHeight="1" x14ac:dyDescent="0.25">
      <c r="A368" s="77">
        <v>363</v>
      </c>
      <c r="B368" s="133"/>
      <c r="C368" s="127" t="str">
        <f t="shared" si="17"/>
        <v/>
      </c>
      <c r="D368" s="132"/>
      <c r="E368" s="115" t="str">
        <f t="shared" si="15"/>
        <v/>
      </c>
      <c r="F368" s="129">
        <f t="shared" si="16"/>
        <v>0</v>
      </c>
      <c r="G368" s="131"/>
    </row>
    <row r="369" spans="1:7" ht="20.100000000000001" customHeight="1" x14ac:dyDescent="0.25">
      <c r="A369" s="77">
        <v>364</v>
      </c>
      <c r="B369" s="133"/>
      <c r="C369" s="127" t="str">
        <f t="shared" si="17"/>
        <v/>
      </c>
      <c r="D369" s="132"/>
      <c r="E369" s="115" t="str">
        <f t="shared" si="15"/>
        <v/>
      </c>
      <c r="F369" s="129">
        <f t="shared" si="16"/>
        <v>0</v>
      </c>
      <c r="G369" s="131"/>
    </row>
    <row r="370" spans="1:7" ht="20.100000000000001" customHeight="1" x14ac:dyDescent="0.25">
      <c r="A370" s="77">
        <v>365</v>
      </c>
      <c r="B370" s="133"/>
      <c r="C370" s="127" t="str">
        <f t="shared" si="17"/>
        <v/>
      </c>
      <c r="D370" s="132"/>
      <c r="E370" s="115" t="str">
        <f t="shared" si="15"/>
        <v/>
      </c>
      <c r="F370" s="129">
        <f t="shared" si="16"/>
        <v>0</v>
      </c>
      <c r="G370" s="131"/>
    </row>
    <row r="371" spans="1:7" ht="20.100000000000001" customHeight="1" x14ac:dyDescent="0.25">
      <c r="A371" s="77">
        <v>366</v>
      </c>
      <c r="B371" s="133"/>
      <c r="C371" s="127" t="str">
        <f t="shared" si="17"/>
        <v/>
      </c>
      <c r="D371" s="132"/>
      <c r="E371" s="115" t="str">
        <f t="shared" si="15"/>
        <v/>
      </c>
      <c r="F371" s="129">
        <f t="shared" si="16"/>
        <v>0</v>
      </c>
      <c r="G371" s="131"/>
    </row>
    <row r="372" spans="1:7" ht="20.100000000000001" customHeight="1" x14ac:dyDescent="0.25">
      <c r="A372" s="77">
        <v>367</v>
      </c>
      <c r="B372" s="133"/>
      <c r="C372" s="127" t="str">
        <f t="shared" si="17"/>
        <v/>
      </c>
      <c r="D372" s="132"/>
      <c r="E372" s="115" t="str">
        <f t="shared" si="15"/>
        <v/>
      </c>
      <c r="F372" s="129">
        <f t="shared" si="16"/>
        <v>0</v>
      </c>
      <c r="G372" s="131"/>
    </row>
    <row r="373" spans="1:7" ht="20.100000000000001" customHeight="1" x14ac:dyDescent="0.25">
      <c r="A373" s="77">
        <v>368</v>
      </c>
      <c r="B373" s="133"/>
      <c r="C373" s="127" t="str">
        <f t="shared" si="17"/>
        <v/>
      </c>
      <c r="D373" s="132"/>
      <c r="E373" s="115" t="str">
        <f t="shared" si="15"/>
        <v/>
      </c>
      <c r="F373" s="129">
        <f t="shared" si="16"/>
        <v>0</v>
      </c>
      <c r="G373" s="131"/>
    </row>
    <row r="374" spans="1:7" ht="20.100000000000001" customHeight="1" x14ac:dyDescent="0.25">
      <c r="A374" s="77">
        <v>369</v>
      </c>
      <c r="B374" s="133"/>
      <c r="C374" s="127" t="str">
        <f t="shared" si="17"/>
        <v/>
      </c>
      <c r="D374" s="132"/>
      <c r="E374" s="115" t="str">
        <f t="shared" si="15"/>
        <v/>
      </c>
      <c r="F374" s="129">
        <f t="shared" si="16"/>
        <v>0</v>
      </c>
      <c r="G374" s="131"/>
    </row>
    <row r="375" spans="1:7" ht="20.100000000000001" customHeight="1" x14ac:dyDescent="0.25">
      <c r="A375" s="77">
        <v>370</v>
      </c>
      <c r="B375" s="133"/>
      <c r="C375" s="127" t="str">
        <f t="shared" si="17"/>
        <v/>
      </c>
      <c r="D375" s="132"/>
      <c r="E375" s="115" t="str">
        <f t="shared" si="15"/>
        <v/>
      </c>
      <c r="F375" s="129">
        <f t="shared" si="16"/>
        <v>0</v>
      </c>
      <c r="G375" s="131"/>
    </row>
    <row r="376" spans="1:7" ht="20.100000000000001" customHeight="1" x14ac:dyDescent="0.25">
      <c r="A376" s="77">
        <v>371</v>
      </c>
      <c r="B376" s="133"/>
      <c r="C376" s="127" t="str">
        <f t="shared" si="17"/>
        <v/>
      </c>
      <c r="D376" s="132"/>
      <c r="E376" s="115" t="str">
        <f t="shared" si="15"/>
        <v/>
      </c>
      <c r="F376" s="129">
        <f t="shared" si="16"/>
        <v>0</v>
      </c>
      <c r="G376" s="131"/>
    </row>
    <row r="377" spans="1:7" ht="20.100000000000001" customHeight="1" x14ac:dyDescent="0.25">
      <c r="A377" s="77">
        <v>372</v>
      </c>
      <c r="B377" s="133"/>
      <c r="C377" s="127" t="str">
        <f t="shared" si="17"/>
        <v/>
      </c>
      <c r="D377" s="132"/>
      <c r="E377" s="115" t="str">
        <f t="shared" si="15"/>
        <v/>
      </c>
      <c r="F377" s="129">
        <f t="shared" si="16"/>
        <v>0</v>
      </c>
      <c r="G377" s="131"/>
    </row>
    <row r="378" spans="1:7" ht="20.100000000000001" customHeight="1" x14ac:dyDescent="0.25">
      <c r="A378" s="77">
        <v>373</v>
      </c>
      <c r="B378" s="133"/>
      <c r="C378" s="127" t="str">
        <f t="shared" si="17"/>
        <v/>
      </c>
      <c r="D378" s="132"/>
      <c r="E378" s="115" t="str">
        <f t="shared" si="15"/>
        <v/>
      </c>
      <c r="F378" s="129">
        <f t="shared" si="16"/>
        <v>0</v>
      </c>
      <c r="G378" s="131"/>
    </row>
    <row r="379" spans="1:7" ht="20.100000000000001" customHeight="1" x14ac:dyDescent="0.25">
      <c r="A379" s="77">
        <v>374</v>
      </c>
      <c r="B379" s="133"/>
      <c r="C379" s="127" t="str">
        <f t="shared" si="17"/>
        <v/>
      </c>
      <c r="D379" s="132"/>
      <c r="E379" s="115" t="str">
        <f t="shared" si="15"/>
        <v/>
      </c>
      <c r="F379" s="129">
        <f t="shared" si="16"/>
        <v>0</v>
      </c>
      <c r="G379" s="131"/>
    </row>
    <row r="380" spans="1:7" ht="20.100000000000001" customHeight="1" x14ac:dyDescent="0.25">
      <c r="A380" s="77">
        <v>375</v>
      </c>
      <c r="B380" s="133"/>
      <c r="C380" s="127" t="str">
        <f t="shared" si="17"/>
        <v/>
      </c>
      <c r="D380" s="132"/>
      <c r="E380" s="115" t="str">
        <f t="shared" si="15"/>
        <v/>
      </c>
      <c r="F380" s="129">
        <f t="shared" si="16"/>
        <v>0</v>
      </c>
      <c r="G380" s="131"/>
    </row>
    <row r="381" spans="1:7" ht="20.100000000000001" customHeight="1" x14ac:dyDescent="0.25">
      <c r="A381" s="77">
        <v>376</v>
      </c>
      <c r="B381" s="133"/>
      <c r="C381" s="127" t="str">
        <f t="shared" si="17"/>
        <v/>
      </c>
      <c r="D381" s="132"/>
      <c r="E381" s="115" t="str">
        <f t="shared" si="15"/>
        <v/>
      </c>
      <c r="F381" s="129">
        <f t="shared" si="16"/>
        <v>0</v>
      </c>
      <c r="G381" s="131"/>
    </row>
    <row r="382" spans="1:7" ht="20.100000000000001" customHeight="1" x14ac:dyDescent="0.25">
      <c r="A382" s="77">
        <v>377</v>
      </c>
      <c r="B382" s="133"/>
      <c r="C382" s="127" t="str">
        <f t="shared" si="17"/>
        <v/>
      </c>
      <c r="D382" s="132"/>
      <c r="E382" s="115" t="str">
        <f t="shared" si="15"/>
        <v/>
      </c>
      <c r="F382" s="129">
        <f t="shared" si="16"/>
        <v>0</v>
      </c>
      <c r="G382" s="131"/>
    </row>
    <row r="383" spans="1:7" ht="20.100000000000001" customHeight="1" x14ac:dyDescent="0.25">
      <c r="A383" s="77">
        <v>378</v>
      </c>
      <c r="B383" s="133"/>
      <c r="C383" s="127" t="str">
        <f t="shared" si="17"/>
        <v/>
      </c>
      <c r="D383" s="132"/>
      <c r="E383" s="115" t="str">
        <f t="shared" si="15"/>
        <v/>
      </c>
      <c r="F383" s="129">
        <f t="shared" si="16"/>
        <v>0</v>
      </c>
      <c r="G383" s="131"/>
    </row>
    <row r="384" spans="1:7" ht="20.100000000000001" customHeight="1" x14ac:dyDescent="0.25">
      <c r="A384" s="77">
        <v>379</v>
      </c>
      <c r="B384" s="133"/>
      <c r="C384" s="127" t="str">
        <f t="shared" si="17"/>
        <v/>
      </c>
      <c r="D384" s="132"/>
      <c r="E384" s="115" t="str">
        <f t="shared" si="15"/>
        <v/>
      </c>
      <c r="F384" s="129">
        <f t="shared" si="16"/>
        <v>0</v>
      </c>
      <c r="G384" s="131"/>
    </row>
    <row r="385" spans="1:7" ht="20.100000000000001" customHeight="1" x14ac:dyDescent="0.25">
      <c r="A385" s="77">
        <v>380</v>
      </c>
      <c r="B385" s="133"/>
      <c r="C385" s="127" t="str">
        <f t="shared" si="17"/>
        <v/>
      </c>
      <c r="D385" s="132"/>
      <c r="E385" s="115" t="str">
        <f t="shared" si="15"/>
        <v/>
      </c>
      <c r="F385" s="129">
        <f t="shared" si="16"/>
        <v>0</v>
      </c>
      <c r="G385" s="131"/>
    </row>
    <row r="386" spans="1:7" ht="20.100000000000001" customHeight="1" x14ac:dyDescent="0.25">
      <c r="A386" s="77">
        <v>381</v>
      </c>
      <c r="B386" s="133"/>
      <c r="C386" s="127" t="str">
        <f t="shared" si="17"/>
        <v/>
      </c>
      <c r="D386" s="132"/>
      <c r="E386" s="115" t="str">
        <f t="shared" si="15"/>
        <v/>
      </c>
      <c r="F386" s="129">
        <f t="shared" si="16"/>
        <v>0</v>
      </c>
      <c r="G386" s="131"/>
    </row>
    <row r="387" spans="1:7" ht="20.100000000000001" customHeight="1" x14ac:dyDescent="0.25">
      <c r="A387" s="77">
        <v>382</v>
      </c>
      <c r="B387" s="133"/>
      <c r="C387" s="127" t="str">
        <f t="shared" si="17"/>
        <v/>
      </c>
      <c r="D387" s="132"/>
      <c r="E387" s="115" t="str">
        <f t="shared" si="15"/>
        <v/>
      </c>
      <c r="F387" s="129">
        <f t="shared" si="16"/>
        <v>0</v>
      </c>
      <c r="G387" s="131"/>
    </row>
    <row r="388" spans="1:7" ht="20.100000000000001" customHeight="1" x14ac:dyDescent="0.25">
      <c r="A388" s="77">
        <v>383</v>
      </c>
      <c r="B388" s="133"/>
      <c r="C388" s="127" t="str">
        <f t="shared" si="17"/>
        <v/>
      </c>
      <c r="D388" s="132"/>
      <c r="E388" s="115" t="str">
        <f t="shared" si="15"/>
        <v/>
      </c>
      <c r="F388" s="129">
        <f t="shared" si="16"/>
        <v>0</v>
      </c>
      <c r="G388" s="131"/>
    </row>
    <row r="389" spans="1:7" ht="20.100000000000001" customHeight="1" x14ac:dyDescent="0.25">
      <c r="A389" s="77">
        <v>384</v>
      </c>
      <c r="B389" s="133"/>
      <c r="C389" s="127" t="str">
        <f t="shared" si="17"/>
        <v/>
      </c>
      <c r="D389" s="132"/>
      <c r="E389" s="115" t="str">
        <f t="shared" si="15"/>
        <v/>
      </c>
      <c r="F389" s="129">
        <f t="shared" si="16"/>
        <v>0</v>
      </c>
      <c r="G389" s="131"/>
    </row>
    <row r="390" spans="1:7" ht="20.100000000000001" customHeight="1" x14ac:dyDescent="0.25">
      <c r="A390" s="77">
        <v>385</v>
      </c>
      <c r="B390" s="133"/>
      <c r="C390" s="127" t="str">
        <f t="shared" si="17"/>
        <v/>
      </c>
      <c r="D390" s="132"/>
      <c r="E390" s="115" t="str">
        <f t="shared" ref="E390:E453" si="18">IF(B390="","",IF(B390="Type I",32000,22000))</f>
        <v/>
      </c>
      <c r="F390" s="129">
        <f t="shared" ref="F390:F453" si="19">IFERROR(E390*D390,0)</f>
        <v>0</v>
      </c>
      <c r="G390" s="131"/>
    </row>
    <row r="391" spans="1:7" ht="20.100000000000001" customHeight="1" x14ac:dyDescent="0.25">
      <c r="A391" s="77">
        <v>386</v>
      </c>
      <c r="B391" s="133"/>
      <c r="C391" s="127" t="str">
        <f t="shared" si="17"/>
        <v/>
      </c>
      <c r="D391" s="132"/>
      <c r="E391" s="115" t="str">
        <f t="shared" si="18"/>
        <v/>
      </c>
      <c r="F391" s="129">
        <f t="shared" si="19"/>
        <v>0</v>
      </c>
      <c r="G391" s="131"/>
    </row>
    <row r="392" spans="1:7" ht="20.100000000000001" customHeight="1" x14ac:dyDescent="0.25">
      <c r="A392" s="77">
        <v>387</v>
      </c>
      <c r="B392" s="133"/>
      <c r="C392" s="127" t="str">
        <f t="shared" si="17"/>
        <v/>
      </c>
      <c r="D392" s="132"/>
      <c r="E392" s="115" t="str">
        <f t="shared" si="18"/>
        <v/>
      </c>
      <c r="F392" s="129">
        <f t="shared" si="19"/>
        <v>0</v>
      </c>
      <c r="G392" s="131"/>
    </row>
    <row r="393" spans="1:7" ht="20.100000000000001" customHeight="1" x14ac:dyDescent="0.25">
      <c r="A393" s="77">
        <v>388</v>
      </c>
      <c r="B393" s="133"/>
      <c r="C393" s="127" t="str">
        <f t="shared" ref="C393:C456" si="20">IF(B393="","",IF(B393="Type I","Forfait transformation par plantation","Forfait conversion par régénération naturelle assistée et plantation en placeau"))</f>
        <v/>
      </c>
      <c r="D393" s="132"/>
      <c r="E393" s="115" t="str">
        <f t="shared" si="18"/>
        <v/>
      </c>
      <c r="F393" s="129">
        <f t="shared" si="19"/>
        <v>0</v>
      </c>
      <c r="G393" s="131"/>
    </row>
    <row r="394" spans="1:7" ht="20.100000000000001" customHeight="1" x14ac:dyDescent="0.25">
      <c r="A394" s="77">
        <v>389</v>
      </c>
      <c r="B394" s="133"/>
      <c r="C394" s="127" t="str">
        <f t="shared" si="20"/>
        <v/>
      </c>
      <c r="D394" s="132"/>
      <c r="E394" s="115" t="str">
        <f t="shared" si="18"/>
        <v/>
      </c>
      <c r="F394" s="129">
        <f t="shared" si="19"/>
        <v>0</v>
      </c>
      <c r="G394" s="131"/>
    </row>
    <row r="395" spans="1:7" ht="20.100000000000001" customHeight="1" x14ac:dyDescent="0.25">
      <c r="A395" s="77">
        <v>390</v>
      </c>
      <c r="B395" s="133"/>
      <c r="C395" s="127" t="str">
        <f t="shared" si="20"/>
        <v/>
      </c>
      <c r="D395" s="132"/>
      <c r="E395" s="115" t="str">
        <f t="shared" si="18"/>
        <v/>
      </c>
      <c r="F395" s="129">
        <f t="shared" si="19"/>
        <v>0</v>
      </c>
      <c r="G395" s="131"/>
    </row>
    <row r="396" spans="1:7" ht="20.100000000000001" customHeight="1" x14ac:dyDescent="0.25">
      <c r="A396" s="77">
        <v>391</v>
      </c>
      <c r="B396" s="133"/>
      <c r="C396" s="127" t="str">
        <f t="shared" si="20"/>
        <v/>
      </c>
      <c r="D396" s="132"/>
      <c r="E396" s="115" t="str">
        <f t="shared" si="18"/>
        <v/>
      </c>
      <c r="F396" s="129">
        <f t="shared" si="19"/>
        <v>0</v>
      </c>
      <c r="G396" s="131"/>
    </row>
    <row r="397" spans="1:7" ht="20.100000000000001" customHeight="1" x14ac:dyDescent="0.25">
      <c r="A397" s="77">
        <v>392</v>
      </c>
      <c r="B397" s="133"/>
      <c r="C397" s="127" t="str">
        <f t="shared" si="20"/>
        <v/>
      </c>
      <c r="D397" s="132"/>
      <c r="E397" s="115" t="str">
        <f t="shared" si="18"/>
        <v/>
      </c>
      <c r="F397" s="129">
        <f t="shared" si="19"/>
        <v>0</v>
      </c>
      <c r="G397" s="131"/>
    </row>
    <row r="398" spans="1:7" ht="20.100000000000001" customHeight="1" x14ac:dyDescent="0.25">
      <c r="A398" s="77">
        <v>393</v>
      </c>
      <c r="B398" s="133"/>
      <c r="C398" s="127" t="str">
        <f t="shared" si="20"/>
        <v/>
      </c>
      <c r="D398" s="132"/>
      <c r="E398" s="115" t="str">
        <f t="shared" si="18"/>
        <v/>
      </c>
      <c r="F398" s="129">
        <f t="shared" si="19"/>
        <v>0</v>
      </c>
      <c r="G398" s="131"/>
    </row>
    <row r="399" spans="1:7" ht="20.100000000000001" customHeight="1" x14ac:dyDescent="0.25">
      <c r="A399" s="77">
        <v>394</v>
      </c>
      <c r="B399" s="133"/>
      <c r="C399" s="127" t="str">
        <f t="shared" si="20"/>
        <v/>
      </c>
      <c r="D399" s="132"/>
      <c r="E399" s="115" t="str">
        <f t="shared" si="18"/>
        <v/>
      </c>
      <c r="F399" s="129">
        <f t="shared" si="19"/>
        <v>0</v>
      </c>
      <c r="G399" s="131"/>
    </row>
    <row r="400" spans="1:7" ht="20.100000000000001" customHeight="1" x14ac:dyDescent="0.25">
      <c r="A400" s="77">
        <v>395</v>
      </c>
      <c r="B400" s="133"/>
      <c r="C400" s="127" t="str">
        <f t="shared" si="20"/>
        <v/>
      </c>
      <c r="D400" s="132"/>
      <c r="E400" s="115" t="str">
        <f t="shared" si="18"/>
        <v/>
      </c>
      <c r="F400" s="129">
        <f t="shared" si="19"/>
        <v>0</v>
      </c>
      <c r="G400" s="131"/>
    </row>
    <row r="401" spans="1:7" ht="20.100000000000001" customHeight="1" x14ac:dyDescent="0.25">
      <c r="A401" s="77">
        <v>396</v>
      </c>
      <c r="B401" s="133"/>
      <c r="C401" s="127" t="str">
        <f t="shared" si="20"/>
        <v/>
      </c>
      <c r="D401" s="132"/>
      <c r="E401" s="115" t="str">
        <f t="shared" si="18"/>
        <v/>
      </c>
      <c r="F401" s="129">
        <f t="shared" si="19"/>
        <v>0</v>
      </c>
      <c r="G401" s="131"/>
    </row>
    <row r="402" spans="1:7" ht="20.100000000000001" customHeight="1" x14ac:dyDescent="0.25">
      <c r="A402" s="77">
        <v>397</v>
      </c>
      <c r="B402" s="133"/>
      <c r="C402" s="127" t="str">
        <f t="shared" si="20"/>
        <v/>
      </c>
      <c r="D402" s="132"/>
      <c r="E402" s="115" t="str">
        <f t="shared" si="18"/>
        <v/>
      </c>
      <c r="F402" s="129">
        <f t="shared" si="19"/>
        <v>0</v>
      </c>
      <c r="G402" s="131"/>
    </row>
    <row r="403" spans="1:7" ht="20.100000000000001" customHeight="1" x14ac:dyDescent="0.25">
      <c r="A403" s="77">
        <v>398</v>
      </c>
      <c r="B403" s="133"/>
      <c r="C403" s="127" t="str">
        <f t="shared" si="20"/>
        <v/>
      </c>
      <c r="D403" s="132"/>
      <c r="E403" s="115" t="str">
        <f t="shared" si="18"/>
        <v/>
      </c>
      <c r="F403" s="129">
        <f t="shared" si="19"/>
        <v>0</v>
      </c>
      <c r="G403" s="131"/>
    </row>
    <row r="404" spans="1:7" ht="20.100000000000001" customHeight="1" x14ac:dyDescent="0.25">
      <c r="A404" s="77">
        <v>399</v>
      </c>
      <c r="B404" s="133"/>
      <c r="C404" s="127" t="str">
        <f t="shared" si="20"/>
        <v/>
      </c>
      <c r="D404" s="132"/>
      <c r="E404" s="115" t="str">
        <f t="shared" si="18"/>
        <v/>
      </c>
      <c r="F404" s="129">
        <f t="shared" si="19"/>
        <v>0</v>
      </c>
      <c r="G404" s="131"/>
    </row>
    <row r="405" spans="1:7" ht="20.100000000000001" customHeight="1" x14ac:dyDescent="0.25">
      <c r="A405" s="77">
        <v>400</v>
      </c>
      <c r="B405" s="133"/>
      <c r="C405" s="127" t="str">
        <f t="shared" si="20"/>
        <v/>
      </c>
      <c r="D405" s="132"/>
      <c r="E405" s="115" t="str">
        <f t="shared" si="18"/>
        <v/>
      </c>
      <c r="F405" s="129">
        <f t="shared" si="19"/>
        <v>0</v>
      </c>
      <c r="G405" s="131"/>
    </row>
    <row r="406" spans="1:7" ht="20.100000000000001" customHeight="1" x14ac:dyDescent="0.25">
      <c r="A406" s="77">
        <v>401</v>
      </c>
      <c r="B406" s="133"/>
      <c r="C406" s="127" t="str">
        <f t="shared" si="20"/>
        <v/>
      </c>
      <c r="D406" s="132"/>
      <c r="E406" s="115" t="str">
        <f t="shared" si="18"/>
        <v/>
      </c>
      <c r="F406" s="129">
        <f t="shared" si="19"/>
        <v>0</v>
      </c>
      <c r="G406" s="131"/>
    </row>
    <row r="407" spans="1:7" ht="20.100000000000001" customHeight="1" x14ac:dyDescent="0.25">
      <c r="A407" s="77">
        <v>402</v>
      </c>
      <c r="B407" s="133"/>
      <c r="C407" s="127" t="str">
        <f t="shared" si="20"/>
        <v/>
      </c>
      <c r="D407" s="132"/>
      <c r="E407" s="115" t="str">
        <f t="shared" si="18"/>
        <v/>
      </c>
      <c r="F407" s="129">
        <f t="shared" si="19"/>
        <v>0</v>
      </c>
      <c r="G407" s="131"/>
    </row>
    <row r="408" spans="1:7" ht="20.100000000000001" customHeight="1" x14ac:dyDescent="0.25">
      <c r="A408" s="77">
        <v>403</v>
      </c>
      <c r="B408" s="133"/>
      <c r="C408" s="127" t="str">
        <f t="shared" si="20"/>
        <v/>
      </c>
      <c r="D408" s="132"/>
      <c r="E408" s="115" t="str">
        <f t="shared" si="18"/>
        <v/>
      </c>
      <c r="F408" s="129">
        <f t="shared" si="19"/>
        <v>0</v>
      </c>
      <c r="G408" s="131"/>
    </row>
    <row r="409" spans="1:7" ht="20.100000000000001" customHeight="1" x14ac:dyDescent="0.25">
      <c r="A409" s="77">
        <v>404</v>
      </c>
      <c r="B409" s="133"/>
      <c r="C409" s="127" t="str">
        <f t="shared" si="20"/>
        <v/>
      </c>
      <c r="D409" s="132"/>
      <c r="E409" s="115" t="str">
        <f t="shared" si="18"/>
        <v/>
      </c>
      <c r="F409" s="129">
        <f t="shared" si="19"/>
        <v>0</v>
      </c>
      <c r="G409" s="131"/>
    </row>
    <row r="410" spans="1:7" ht="20.100000000000001" customHeight="1" x14ac:dyDescent="0.25">
      <c r="A410" s="77">
        <v>405</v>
      </c>
      <c r="B410" s="133"/>
      <c r="C410" s="127" t="str">
        <f t="shared" si="20"/>
        <v/>
      </c>
      <c r="D410" s="132"/>
      <c r="E410" s="115" t="str">
        <f t="shared" si="18"/>
        <v/>
      </c>
      <c r="F410" s="129">
        <f t="shared" si="19"/>
        <v>0</v>
      </c>
      <c r="G410" s="131"/>
    </row>
    <row r="411" spans="1:7" ht="20.100000000000001" customHeight="1" x14ac:dyDescent="0.25">
      <c r="A411" s="77">
        <v>406</v>
      </c>
      <c r="B411" s="133"/>
      <c r="C411" s="127" t="str">
        <f t="shared" si="20"/>
        <v/>
      </c>
      <c r="D411" s="132"/>
      <c r="E411" s="115" t="str">
        <f t="shared" si="18"/>
        <v/>
      </c>
      <c r="F411" s="129">
        <f t="shared" si="19"/>
        <v>0</v>
      </c>
      <c r="G411" s="131"/>
    </row>
    <row r="412" spans="1:7" ht="20.100000000000001" customHeight="1" x14ac:dyDescent="0.25">
      <c r="A412" s="77">
        <v>407</v>
      </c>
      <c r="B412" s="133"/>
      <c r="C412" s="127" t="str">
        <f t="shared" si="20"/>
        <v/>
      </c>
      <c r="D412" s="132"/>
      <c r="E412" s="115" t="str">
        <f t="shared" si="18"/>
        <v/>
      </c>
      <c r="F412" s="129">
        <f t="shared" si="19"/>
        <v>0</v>
      </c>
      <c r="G412" s="131"/>
    </row>
    <row r="413" spans="1:7" ht="20.100000000000001" customHeight="1" x14ac:dyDescent="0.25">
      <c r="A413" s="77">
        <v>408</v>
      </c>
      <c r="B413" s="133"/>
      <c r="C413" s="127" t="str">
        <f t="shared" si="20"/>
        <v/>
      </c>
      <c r="D413" s="132"/>
      <c r="E413" s="115" t="str">
        <f t="shared" si="18"/>
        <v/>
      </c>
      <c r="F413" s="129">
        <f t="shared" si="19"/>
        <v>0</v>
      </c>
      <c r="G413" s="131"/>
    </row>
    <row r="414" spans="1:7" ht="20.100000000000001" customHeight="1" x14ac:dyDescent="0.25">
      <c r="A414" s="77">
        <v>409</v>
      </c>
      <c r="B414" s="133"/>
      <c r="C414" s="127" t="str">
        <f t="shared" si="20"/>
        <v/>
      </c>
      <c r="D414" s="132"/>
      <c r="E414" s="115" t="str">
        <f t="shared" si="18"/>
        <v/>
      </c>
      <c r="F414" s="129">
        <f t="shared" si="19"/>
        <v>0</v>
      </c>
      <c r="G414" s="131"/>
    </row>
    <row r="415" spans="1:7" ht="20.100000000000001" customHeight="1" x14ac:dyDescent="0.25">
      <c r="A415" s="77">
        <v>410</v>
      </c>
      <c r="B415" s="133"/>
      <c r="C415" s="127" t="str">
        <f t="shared" si="20"/>
        <v/>
      </c>
      <c r="D415" s="132"/>
      <c r="E415" s="115" t="str">
        <f t="shared" si="18"/>
        <v/>
      </c>
      <c r="F415" s="129">
        <f t="shared" si="19"/>
        <v>0</v>
      </c>
      <c r="G415" s="131"/>
    </row>
    <row r="416" spans="1:7" ht="20.100000000000001" customHeight="1" x14ac:dyDescent="0.25">
      <c r="A416" s="77">
        <v>411</v>
      </c>
      <c r="B416" s="133"/>
      <c r="C416" s="127" t="str">
        <f t="shared" si="20"/>
        <v/>
      </c>
      <c r="D416" s="132"/>
      <c r="E416" s="115" t="str">
        <f t="shared" si="18"/>
        <v/>
      </c>
      <c r="F416" s="129">
        <f t="shared" si="19"/>
        <v>0</v>
      </c>
      <c r="G416" s="131"/>
    </row>
    <row r="417" spans="1:7" ht="20.100000000000001" customHeight="1" x14ac:dyDescent="0.25">
      <c r="A417" s="77">
        <v>412</v>
      </c>
      <c r="B417" s="133"/>
      <c r="C417" s="127" t="str">
        <f t="shared" si="20"/>
        <v/>
      </c>
      <c r="D417" s="132"/>
      <c r="E417" s="115" t="str">
        <f t="shared" si="18"/>
        <v/>
      </c>
      <c r="F417" s="129">
        <f t="shared" si="19"/>
        <v>0</v>
      </c>
      <c r="G417" s="131"/>
    </row>
    <row r="418" spans="1:7" ht="20.100000000000001" customHeight="1" x14ac:dyDescent="0.25">
      <c r="A418" s="77">
        <v>413</v>
      </c>
      <c r="B418" s="133"/>
      <c r="C418" s="127" t="str">
        <f t="shared" si="20"/>
        <v/>
      </c>
      <c r="D418" s="132"/>
      <c r="E418" s="115" t="str">
        <f t="shared" si="18"/>
        <v/>
      </c>
      <c r="F418" s="129">
        <f t="shared" si="19"/>
        <v>0</v>
      </c>
      <c r="G418" s="131"/>
    </row>
    <row r="419" spans="1:7" ht="20.100000000000001" customHeight="1" x14ac:dyDescent="0.25">
      <c r="A419" s="77">
        <v>414</v>
      </c>
      <c r="B419" s="133"/>
      <c r="C419" s="127" t="str">
        <f t="shared" si="20"/>
        <v/>
      </c>
      <c r="D419" s="132"/>
      <c r="E419" s="115" t="str">
        <f t="shared" si="18"/>
        <v/>
      </c>
      <c r="F419" s="129">
        <f t="shared" si="19"/>
        <v>0</v>
      </c>
      <c r="G419" s="131"/>
    </row>
    <row r="420" spans="1:7" ht="20.100000000000001" customHeight="1" x14ac:dyDescent="0.25">
      <c r="A420" s="77">
        <v>415</v>
      </c>
      <c r="B420" s="133"/>
      <c r="C420" s="127" t="str">
        <f t="shared" si="20"/>
        <v/>
      </c>
      <c r="D420" s="132"/>
      <c r="E420" s="115" t="str">
        <f t="shared" si="18"/>
        <v/>
      </c>
      <c r="F420" s="129">
        <f t="shared" si="19"/>
        <v>0</v>
      </c>
      <c r="G420" s="131"/>
    </row>
    <row r="421" spans="1:7" ht="20.100000000000001" customHeight="1" x14ac:dyDescent="0.25">
      <c r="A421" s="77">
        <v>416</v>
      </c>
      <c r="B421" s="133"/>
      <c r="C421" s="127" t="str">
        <f t="shared" si="20"/>
        <v/>
      </c>
      <c r="D421" s="132"/>
      <c r="E421" s="115" t="str">
        <f t="shared" si="18"/>
        <v/>
      </c>
      <c r="F421" s="129">
        <f t="shared" si="19"/>
        <v>0</v>
      </c>
      <c r="G421" s="131"/>
    </row>
    <row r="422" spans="1:7" ht="20.100000000000001" customHeight="1" x14ac:dyDescent="0.25">
      <c r="A422" s="77">
        <v>417</v>
      </c>
      <c r="B422" s="133"/>
      <c r="C422" s="127" t="str">
        <f t="shared" si="20"/>
        <v/>
      </c>
      <c r="D422" s="132"/>
      <c r="E422" s="115" t="str">
        <f t="shared" si="18"/>
        <v/>
      </c>
      <c r="F422" s="129">
        <f t="shared" si="19"/>
        <v>0</v>
      </c>
      <c r="G422" s="131"/>
    </row>
    <row r="423" spans="1:7" ht="20.100000000000001" customHeight="1" x14ac:dyDescent="0.25">
      <c r="A423" s="77">
        <v>418</v>
      </c>
      <c r="B423" s="133"/>
      <c r="C423" s="127" t="str">
        <f t="shared" si="20"/>
        <v/>
      </c>
      <c r="D423" s="132"/>
      <c r="E423" s="115" t="str">
        <f t="shared" si="18"/>
        <v/>
      </c>
      <c r="F423" s="129">
        <f t="shared" si="19"/>
        <v>0</v>
      </c>
      <c r="G423" s="131"/>
    </row>
    <row r="424" spans="1:7" ht="20.100000000000001" customHeight="1" x14ac:dyDescent="0.25">
      <c r="A424" s="77">
        <v>419</v>
      </c>
      <c r="B424" s="133"/>
      <c r="C424" s="127" t="str">
        <f t="shared" si="20"/>
        <v/>
      </c>
      <c r="D424" s="132"/>
      <c r="E424" s="115" t="str">
        <f t="shared" si="18"/>
        <v/>
      </c>
      <c r="F424" s="129">
        <f t="shared" si="19"/>
        <v>0</v>
      </c>
      <c r="G424" s="131"/>
    </row>
    <row r="425" spans="1:7" ht="20.100000000000001" customHeight="1" x14ac:dyDescent="0.25">
      <c r="A425" s="77">
        <v>420</v>
      </c>
      <c r="B425" s="133"/>
      <c r="C425" s="127" t="str">
        <f t="shared" si="20"/>
        <v/>
      </c>
      <c r="D425" s="132"/>
      <c r="E425" s="115" t="str">
        <f t="shared" si="18"/>
        <v/>
      </c>
      <c r="F425" s="129">
        <f t="shared" si="19"/>
        <v>0</v>
      </c>
      <c r="G425" s="131"/>
    </row>
    <row r="426" spans="1:7" ht="20.100000000000001" customHeight="1" x14ac:dyDescent="0.25">
      <c r="A426" s="77">
        <v>421</v>
      </c>
      <c r="B426" s="133"/>
      <c r="C426" s="127" t="str">
        <f t="shared" si="20"/>
        <v/>
      </c>
      <c r="D426" s="132"/>
      <c r="E426" s="115" t="str">
        <f t="shared" si="18"/>
        <v/>
      </c>
      <c r="F426" s="129">
        <f t="shared" si="19"/>
        <v>0</v>
      </c>
      <c r="G426" s="131"/>
    </row>
    <row r="427" spans="1:7" ht="20.100000000000001" customHeight="1" x14ac:dyDescent="0.25">
      <c r="A427" s="77">
        <v>422</v>
      </c>
      <c r="B427" s="133"/>
      <c r="C427" s="127" t="str">
        <f t="shared" si="20"/>
        <v/>
      </c>
      <c r="D427" s="132"/>
      <c r="E427" s="115" t="str">
        <f t="shared" si="18"/>
        <v/>
      </c>
      <c r="F427" s="129">
        <f t="shared" si="19"/>
        <v>0</v>
      </c>
      <c r="G427" s="131"/>
    </row>
    <row r="428" spans="1:7" ht="20.100000000000001" customHeight="1" x14ac:dyDescent="0.25">
      <c r="A428" s="77">
        <v>423</v>
      </c>
      <c r="B428" s="133"/>
      <c r="C428" s="127" t="str">
        <f t="shared" si="20"/>
        <v/>
      </c>
      <c r="D428" s="132"/>
      <c r="E428" s="115" t="str">
        <f t="shared" si="18"/>
        <v/>
      </c>
      <c r="F428" s="129">
        <f t="shared" si="19"/>
        <v>0</v>
      </c>
      <c r="G428" s="131"/>
    </row>
    <row r="429" spans="1:7" ht="20.100000000000001" customHeight="1" x14ac:dyDescent="0.25">
      <c r="A429" s="77">
        <v>424</v>
      </c>
      <c r="B429" s="133"/>
      <c r="C429" s="127" t="str">
        <f t="shared" si="20"/>
        <v/>
      </c>
      <c r="D429" s="132"/>
      <c r="E429" s="115" t="str">
        <f t="shared" si="18"/>
        <v/>
      </c>
      <c r="F429" s="129">
        <f t="shared" si="19"/>
        <v>0</v>
      </c>
      <c r="G429" s="131"/>
    </row>
    <row r="430" spans="1:7" ht="20.100000000000001" customHeight="1" x14ac:dyDescent="0.25">
      <c r="A430" s="77">
        <v>425</v>
      </c>
      <c r="B430" s="133"/>
      <c r="C430" s="127" t="str">
        <f t="shared" si="20"/>
        <v/>
      </c>
      <c r="D430" s="132"/>
      <c r="E430" s="115" t="str">
        <f t="shared" si="18"/>
        <v/>
      </c>
      <c r="F430" s="129">
        <f t="shared" si="19"/>
        <v>0</v>
      </c>
      <c r="G430" s="131"/>
    </row>
    <row r="431" spans="1:7" ht="20.100000000000001" customHeight="1" x14ac:dyDescent="0.25">
      <c r="A431" s="77">
        <v>426</v>
      </c>
      <c r="B431" s="133"/>
      <c r="C431" s="127" t="str">
        <f t="shared" si="20"/>
        <v/>
      </c>
      <c r="D431" s="132"/>
      <c r="E431" s="115" t="str">
        <f t="shared" si="18"/>
        <v/>
      </c>
      <c r="F431" s="129">
        <f t="shared" si="19"/>
        <v>0</v>
      </c>
      <c r="G431" s="131"/>
    </row>
    <row r="432" spans="1:7" ht="20.100000000000001" customHeight="1" x14ac:dyDescent="0.25">
      <c r="A432" s="77">
        <v>427</v>
      </c>
      <c r="B432" s="133"/>
      <c r="C432" s="127" t="str">
        <f t="shared" si="20"/>
        <v/>
      </c>
      <c r="D432" s="132"/>
      <c r="E432" s="115" t="str">
        <f t="shared" si="18"/>
        <v/>
      </c>
      <c r="F432" s="129">
        <f t="shared" si="19"/>
        <v>0</v>
      </c>
      <c r="G432" s="131"/>
    </row>
    <row r="433" spans="1:7" ht="20.100000000000001" customHeight="1" x14ac:dyDescent="0.25">
      <c r="A433" s="77">
        <v>428</v>
      </c>
      <c r="B433" s="133"/>
      <c r="C433" s="127" t="str">
        <f t="shared" si="20"/>
        <v/>
      </c>
      <c r="D433" s="132"/>
      <c r="E433" s="115" t="str">
        <f t="shared" si="18"/>
        <v/>
      </c>
      <c r="F433" s="129">
        <f t="shared" si="19"/>
        <v>0</v>
      </c>
      <c r="G433" s="131"/>
    </row>
    <row r="434" spans="1:7" ht="20.100000000000001" customHeight="1" x14ac:dyDescent="0.25">
      <c r="A434" s="77">
        <v>429</v>
      </c>
      <c r="B434" s="133"/>
      <c r="C434" s="127" t="str">
        <f t="shared" si="20"/>
        <v/>
      </c>
      <c r="D434" s="132"/>
      <c r="E434" s="115" t="str">
        <f t="shared" si="18"/>
        <v/>
      </c>
      <c r="F434" s="129">
        <f t="shared" si="19"/>
        <v>0</v>
      </c>
      <c r="G434" s="131"/>
    </row>
    <row r="435" spans="1:7" ht="20.100000000000001" customHeight="1" x14ac:dyDescent="0.25">
      <c r="A435" s="77">
        <v>430</v>
      </c>
      <c r="B435" s="133"/>
      <c r="C435" s="127" t="str">
        <f t="shared" si="20"/>
        <v/>
      </c>
      <c r="D435" s="132"/>
      <c r="E435" s="115" t="str">
        <f t="shared" si="18"/>
        <v/>
      </c>
      <c r="F435" s="129">
        <f t="shared" si="19"/>
        <v>0</v>
      </c>
      <c r="G435" s="131"/>
    </row>
    <row r="436" spans="1:7" ht="20.100000000000001" customHeight="1" x14ac:dyDescent="0.25">
      <c r="A436" s="77">
        <v>431</v>
      </c>
      <c r="B436" s="133"/>
      <c r="C436" s="127" t="str">
        <f t="shared" si="20"/>
        <v/>
      </c>
      <c r="D436" s="132"/>
      <c r="E436" s="115" t="str">
        <f t="shared" si="18"/>
        <v/>
      </c>
      <c r="F436" s="129">
        <f t="shared" si="19"/>
        <v>0</v>
      </c>
      <c r="G436" s="131"/>
    </row>
    <row r="437" spans="1:7" ht="20.100000000000001" customHeight="1" x14ac:dyDescent="0.25">
      <c r="A437" s="77">
        <v>432</v>
      </c>
      <c r="B437" s="133"/>
      <c r="C437" s="127" t="str">
        <f t="shared" si="20"/>
        <v/>
      </c>
      <c r="D437" s="132"/>
      <c r="E437" s="115" t="str">
        <f t="shared" si="18"/>
        <v/>
      </c>
      <c r="F437" s="129">
        <f t="shared" si="19"/>
        <v>0</v>
      </c>
      <c r="G437" s="131"/>
    </row>
    <row r="438" spans="1:7" ht="20.100000000000001" customHeight="1" x14ac:dyDescent="0.25">
      <c r="A438" s="77">
        <v>433</v>
      </c>
      <c r="B438" s="133"/>
      <c r="C438" s="127" t="str">
        <f t="shared" si="20"/>
        <v/>
      </c>
      <c r="D438" s="132"/>
      <c r="E438" s="115" t="str">
        <f t="shared" si="18"/>
        <v/>
      </c>
      <c r="F438" s="129">
        <f t="shared" si="19"/>
        <v>0</v>
      </c>
      <c r="G438" s="131"/>
    </row>
    <row r="439" spans="1:7" ht="20.100000000000001" customHeight="1" x14ac:dyDescent="0.25">
      <c r="A439" s="77">
        <v>434</v>
      </c>
      <c r="B439" s="133"/>
      <c r="C439" s="127" t="str">
        <f t="shared" si="20"/>
        <v/>
      </c>
      <c r="D439" s="132"/>
      <c r="E439" s="115" t="str">
        <f t="shared" si="18"/>
        <v/>
      </c>
      <c r="F439" s="129">
        <f t="shared" si="19"/>
        <v>0</v>
      </c>
      <c r="G439" s="131"/>
    </row>
    <row r="440" spans="1:7" ht="20.100000000000001" customHeight="1" x14ac:dyDescent="0.25">
      <c r="A440" s="77">
        <v>435</v>
      </c>
      <c r="B440" s="133"/>
      <c r="C440" s="127" t="str">
        <f t="shared" si="20"/>
        <v/>
      </c>
      <c r="D440" s="132"/>
      <c r="E440" s="115" t="str">
        <f t="shared" si="18"/>
        <v/>
      </c>
      <c r="F440" s="129">
        <f t="shared" si="19"/>
        <v>0</v>
      </c>
      <c r="G440" s="131"/>
    </row>
    <row r="441" spans="1:7" ht="20.100000000000001" customHeight="1" x14ac:dyDescent="0.25">
      <c r="A441" s="77">
        <v>436</v>
      </c>
      <c r="B441" s="133"/>
      <c r="C441" s="127" t="str">
        <f t="shared" si="20"/>
        <v/>
      </c>
      <c r="D441" s="132"/>
      <c r="E441" s="115" t="str">
        <f t="shared" si="18"/>
        <v/>
      </c>
      <c r="F441" s="129">
        <f t="shared" si="19"/>
        <v>0</v>
      </c>
      <c r="G441" s="131"/>
    </row>
    <row r="442" spans="1:7" ht="20.100000000000001" customHeight="1" x14ac:dyDescent="0.25">
      <c r="A442" s="77">
        <v>437</v>
      </c>
      <c r="B442" s="133"/>
      <c r="C442" s="127" t="str">
        <f t="shared" si="20"/>
        <v/>
      </c>
      <c r="D442" s="132"/>
      <c r="E442" s="115" t="str">
        <f t="shared" si="18"/>
        <v/>
      </c>
      <c r="F442" s="129">
        <f t="shared" si="19"/>
        <v>0</v>
      </c>
      <c r="G442" s="131"/>
    </row>
    <row r="443" spans="1:7" ht="20.100000000000001" customHeight="1" x14ac:dyDescent="0.25">
      <c r="A443" s="77">
        <v>438</v>
      </c>
      <c r="B443" s="133"/>
      <c r="C443" s="127" t="str">
        <f t="shared" si="20"/>
        <v/>
      </c>
      <c r="D443" s="132"/>
      <c r="E443" s="115" t="str">
        <f t="shared" si="18"/>
        <v/>
      </c>
      <c r="F443" s="129">
        <f t="shared" si="19"/>
        <v>0</v>
      </c>
      <c r="G443" s="131"/>
    </row>
    <row r="444" spans="1:7" ht="20.100000000000001" customHeight="1" x14ac:dyDescent="0.25">
      <c r="A444" s="77">
        <v>439</v>
      </c>
      <c r="B444" s="133"/>
      <c r="C444" s="127" t="str">
        <f t="shared" si="20"/>
        <v/>
      </c>
      <c r="D444" s="132"/>
      <c r="E444" s="115" t="str">
        <f t="shared" si="18"/>
        <v/>
      </c>
      <c r="F444" s="129">
        <f t="shared" si="19"/>
        <v>0</v>
      </c>
      <c r="G444" s="131"/>
    </row>
    <row r="445" spans="1:7" ht="20.100000000000001" customHeight="1" x14ac:dyDescent="0.25">
      <c r="A445" s="77">
        <v>440</v>
      </c>
      <c r="B445" s="133"/>
      <c r="C445" s="127" t="str">
        <f t="shared" si="20"/>
        <v/>
      </c>
      <c r="D445" s="132"/>
      <c r="E445" s="115" t="str">
        <f t="shared" si="18"/>
        <v/>
      </c>
      <c r="F445" s="129">
        <f t="shared" si="19"/>
        <v>0</v>
      </c>
      <c r="G445" s="131"/>
    </row>
    <row r="446" spans="1:7" ht="20.100000000000001" customHeight="1" x14ac:dyDescent="0.25">
      <c r="A446" s="77">
        <v>441</v>
      </c>
      <c r="B446" s="133"/>
      <c r="C446" s="127" t="str">
        <f t="shared" si="20"/>
        <v/>
      </c>
      <c r="D446" s="132"/>
      <c r="E446" s="115" t="str">
        <f t="shared" si="18"/>
        <v/>
      </c>
      <c r="F446" s="129">
        <f t="shared" si="19"/>
        <v>0</v>
      </c>
      <c r="G446" s="131"/>
    </row>
    <row r="447" spans="1:7" ht="20.100000000000001" customHeight="1" x14ac:dyDescent="0.25">
      <c r="A447" s="77">
        <v>442</v>
      </c>
      <c r="B447" s="133"/>
      <c r="C447" s="127" t="str">
        <f t="shared" si="20"/>
        <v/>
      </c>
      <c r="D447" s="132"/>
      <c r="E447" s="115" t="str">
        <f t="shared" si="18"/>
        <v/>
      </c>
      <c r="F447" s="129">
        <f t="shared" si="19"/>
        <v>0</v>
      </c>
      <c r="G447" s="131"/>
    </row>
    <row r="448" spans="1:7" ht="20.100000000000001" customHeight="1" x14ac:dyDescent="0.25">
      <c r="A448" s="77">
        <v>443</v>
      </c>
      <c r="B448" s="133"/>
      <c r="C448" s="127" t="str">
        <f t="shared" si="20"/>
        <v/>
      </c>
      <c r="D448" s="132"/>
      <c r="E448" s="115" t="str">
        <f t="shared" si="18"/>
        <v/>
      </c>
      <c r="F448" s="129">
        <f t="shared" si="19"/>
        <v>0</v>
      </c>
      <c r="G448" s="131"/>
    </row>
    <row r="449" spans="1:7" ht="20.100000000000001" customHeight="1" x14ac:dyDescent="0.25">
      <c r="A449" s="77">
        <v>444</v>
      </c>
      <c r="B449" s="133"/>
      <c r="C449" s="127" t="str">
        <f t="shared" si="20"/>
        <v/>
      </c>
      <c r="D449" s="132"/>
      <c r="E449" s="115" t="str">
        <f t="shared" si="18"/>
        <v/>
      </c>
      <c r="F449" s="129">
        <f t="shared" si="19"/>
        <v>0</v>
      </c>
      <c r="G449" s="131"/>
    </row>
    <row r="450" spans="1:7" ht="20.100000000000001" customHeight="1" x14ac:dyDescent="0.25">
      <c r="A450" s="77">
        <v>445</v>
      </c>
      <c r="B450" s="133"/>
      <c r="C450" s="127" t="str">
        <f t="shared" si="20"/>
        <v/>
      </c>
      <c r="D450" s="132"/>
      <c r="E450" s="115" t="str">
        <f t="shared" si="18"/>
        <v/>
      </c>
      <c r="F450" s="129">
        <f t="shared" si="19"/>
        <v>0</v>
      </c>
      <c r="G450" s="131"/>
    </row>
    <row r="451" spans="1:7" ht="20.100000000000001" customHeight="1" x14ac:dyDescent="0.25">
      <c r="A451" s="77">
        <v>446</v>
      </c>
      <c r="B451" s="133"/>
      <c r="C451" s="127" t="str">
        <f t="shared" si="20"/>
        <v/>
      </c>
      <c r="D451" s="132"/>
      <c r="E451" s="115" t="str">
        <f t="shared" si="18"/>
        <v/>
      </c>
      <c r="F451" s="129">
        <f t="shared" si="19"/>
        <v>0</v>
      </c>
      <c r="G451" s="131"/>
    </row>
    <row r="452" spans="1:7" ht="20.100000000000001" customHeight="1" x14ac:dyDescent="0.25">
      <c r="A452" s="77">
        <v>447</v>
      </c>
      <c r="B452" s="133"/>
      <c r="C452" s="127" t="str">
        <f t="shared" si="20"/>
        <v/>
      </c>
      <c r="D452" s="132"/>
      <c r="E452" s="115" t="str">
        <f t="shared" si="18"/>
        <v/>
      </c>
      <c r="F452" s="129">
        <f t="shared" si="19"/>
        <v>0</v>
      </c>
      <c r="G452" s="131"/>
    </row>
    <row r="453" spans="1:7" ht="20.100000000000001" customHeight="1" x14ac:dyDescent="0.25">
      <c r="A453" s="77">
        <v>448</v>
      </c>
      <c r="B453" s="133"/>
      <c r="C453" s="127" t="str">
        <f t="shared" si="20"/>
        <v/>
      </c>
      <c r="D453" s="132"/>
      <c r="E453" s="115" t="str">
        <f t="shared" si="18"/>
        <v/>
      </c>
      <c r="F453" s="129">
        <f t="shared" si="19"/>
        <v>0</v>
      </c>
      <c r="G453" s="131"/>
    </row>
    <row r="454" spans="1:7" ht="20.100000000000001" customHeight="1" x14ac:dyDescent="0.25">
      <c r="A454" s="77">
        <v>449</v>
      </c>
      <c r="B454" s="133"/>
      <c r="C454" s="127" t="str">
        <f t="shared" si="20"/>
        <v/>
      </c>
      <c r="D454" s="132"/>
      <c r="E454" s="115" t="str">
        <f t="shared" ref="E454:E505" si="21">IF(B454="","",IF(B454="Type I",32000,22000))</f>
        <v/>
      </c>
      <c r="F454" s="129">
        <f t="shared" ref="F454:F505" si="22">IFERROR(E454*D454,0)</f>
        <v>0</v>
      </c>
      <c r="G454" s="131"/>
    </row>
    <row r="455" spans="1:7" ht="20.100000000000001" customHeight="1" x14ac:dyDescent="0.25">
      <c r="A455" s="77">
        <v>450</v>
      </c>
      <c r="B455" s="133"/>
      <c r="C455" s="127" t="str">
        <f t="shared" si="20"/>
        <v/>
      </c>
      <c r="D455" s="132"/>
      <c r="E455" s="115" t="str">
        <f t="shared" si="21"/>
        <v/>
      </c>
      <c r="F455" s="129">
        <f t="shared" si="22"/>
        <v>0</v>
      </c>
      <c r="G455" s="131"/>
    </row>
    <row r="456" spans="1:7" ht="20.100000000000001" customHeight="1" x14ac:dyDescent="0.25">
      <c r="A456" s="77">
        <v>451</v>
      </c>
      <c r="B456" s="133"/>
      <c r="C456" s="127" t="str">
        <f t="shared" si="20"/>
        <v/>
      </c>
      <c r="D456" s="132"/>
      <c r="E456" s="115" t="str">
        <f t="shared" si="21"/>
        <v/>
      </c>
      <c r="F456" s="129">
        <f t="shared" si="22"/>
        <v>0</v>
      </c>
      <c r="G456" s="131"/>
    </row>
    <row r="457" spans="1:7" ht="20.100000000000001" customHeight="1" x14ac:dyDescent="0.25">
      <c r="A457" s="77">
        <v>452</v>
      </c>
      <c r="B457" s="133"/>
      <c r="C457" s="127" t="str">
        <f t="shared" ref="C457:C505" si="23">IF(B457="","",IF(B457="Type I","Forfait transformation par plantation","Forfait conversion par régénération naturelle assistée et plantation en placeau"))</f>
        <v/>
      </c>
      <c r="D457" s="132"/>
      <c r="E457" s="115" t="str">
        <f t="shared" si="21"/>
        <v/>
      </c>
      <c r="F457" s="129">
        <f t="shared" si="22"/>
        <v>0</v>
      </c>
      <c r="G457" s="131"/>
    </row>
    <row r="458" spans="1:7" ht="20.100000000000001" customHeight="1" x14ac:dyDescent="0.25">
      <c r="A458" s="77">
        <v>453</v>
      </c>
      <c r="B458" s="133"/>
      <c r="C458" s="127" t="str">
        <f t="shared" si="23"/>
        <v/>
      </c>
      <c r="D458" s="132"/>
      <c r="E458" s="115" t="str">
        <f t="shared" si="21"/>
        <v/>
      </c>
      <c r="F458" s="129">
        <f t="shared" si="22"/>
        <v>0</v>
      </c>
      <c r="G458" s="131"/>
    </row>
    <row r="459" spans="1:7" ht="20.100000000000001" customHeight="1" x14ac:dyDescent="0.25">
      <c r="A459" s="77">
        <v>454</v>
      </c>
      <c r="B459" s="133"/>
      <c r="C459" s="127" t="str">
        <f t="shared" si="23"/>
        <v/>
      </c>
      <c r="D459" s="132"/>
      <c r="E459" s="115" t="str">
        <f t="shared" si="21"/>
        <v/>
      </c>
      <c r="F459" s="129">
        <f t="shared" si="22"/>
        <v>0</v>
      </c>
      <c r="G459" s="131"/>
    </row>
    <row r="460" spans="1:7" ht="20.100000000000001" customHeight="1" x14ac:dyDescent="0.25">
      <c r="A460" s="77">
        <v>455</v>
      </c>
      <c r="B460" s="133"/>
      <c r="C460" s="127" t="str">
        <f t="shared" si="23"/>
        <v/>
      </c>
      <c r="D460" s="132"/>
      <c r="E460" s="115" t="str">
        <f t="shared" si="21"/>
        <v/>
      </c>
      <c r="F460" s="129">
        <f t="shared" si="22"/>
        <v>0</v>
      </c>
      <c r="G460" s="131"/>
    </row>
    <row r="461" spans="1:7" ht="20.100000000000001" customHeight="1" x14ac:dyDescent="0.25">
      <c r="A461" s="77">
        <v>456</v>
      </c>
      <c r="B461" s="133"/>
      <c r="C461" s="127" t="str">
        <f t="shared" si="23"/>
        <v/>
      </c>
      <c r="D461" s="132"/>
      <c r="E461" s="115" t="str">
        <f t="shared" si="21"/>
        <v/>
      </c>
      <c r="F461" s="129">
        <f t="shared" si="22"/>
        <v>0</v>
      </c>
      <c r="G461" s="131"/>
    </row>
    <row r="462" spans="1:7" ht="20.100000000000001" customHeight="1" x14ac:dyDescent="0.25">
      <c r="A462" s="77">
        <v>457</v>
      </c>
      <c r="B462" s="133"/>
      <c r="C462" s="127" t="str">
        <f t="shared" si="23"/>
        <v/>
      </c>
      <c r="D462" s="132"/>
      <c r="E462" s="115" t="str">
        <f t="shared" si="21"/>
        <v/>
      </c>
      <c r="F462" s="129">
        <f t="shared" si="22"/>
        <v>0</v>
      </c>
      <c r="G462" s="131"/>
    </row>
    <row r="463" spans="1:7" ht="20.100000000000001" customHeight="1" x14ac:dyDescent="0.25">
      <c r="A463" s="77">
        <v>458</v>
      </c>
      <c r="B463" s="133"/>
      <c r="C463" s="127" t="str">
        <f t="shared" si="23"/>
        <v/>
      </c>
      <c r="D463" s="132"/>
      <c r="E463" s="115" t="str">
        <f t="shared" si="21"/>
        <v/>
      </c>
      <c r="F463" s="129">
        <f t="shared" si="22"/>
        <v>0</v>
      </c>
      <c r="G463" s="131"/>
    </row>
    <row r="464" spans="1:7" ht="20.100000000000001" customHeight="1" x14ac:dyDescent="0.25">
      <c r="A464" s="77">
        <v>459</v>
      </c>
      <c r="B464" s="133"/>
      <c r="C464" s="127" t="str">
        <f t="shared" si="23"/>
        <v/>
      </c>
      <c r="D464" s="132"/>
      <c r="E464" s="115" t="str">
        <f t="shared" si="21"/>
        <v/>
      </c>
      <c r="F464" s="129">
        <f t="shared" si="22"/>
        <v>0</v>
      </c>
      <c r="G464" s="131"/>
    </row>
    <row r="465" spans="1:7" ht="20.100000000000001" customHeight="1" x14ac:dyDescent="0.25">
      <c r="A465" s="77">
        <v>460</v>
      </c>
      <c r="B465" s="133"/>
      <c r="C465" s="127" t="str">
        <f t="shared" si="23"/>
        <v/>
      </c>
      <c r="D465" s="132"/>
      <c r="E465" s="115" t="str">
        <f t="shared" si="21"/>
        <v/>
      </c>
      <c r="F465" s="129">
        <f t="shared" si="22"/>
        <v>0</v>
      </c>
      <c r="G465" s="131"/>
    </row>
    <row r="466" spans="1:7" ht="20.100000000000001" customHeight="1" x14ac:dyDescent="0.25">
      <c r="A466" s="77">
        <v>461</v>
      </c>
      <c r="B466" s="133"/>
      <c r="C466" s="127" t="str">
        <f t="shared" si="23"/>
        <v/>
      </c>
      <c r="D466" s="132"/>
      <c r="E466" s="115" t="str">
        <f t="shared" si="21"/>
        <v/>
      </c>
      <c r="F466" s="129">
        <f t="shared" si="22"/>
        <v>0</v>
      </c>
      <c r="G466" s="131"/>
    </row>
    <row r="467" spans="1:7" ht="20.100000000000001" customHeight="1" x14ac:dyDescent="0.25">
      <c r="A467" s="77">
        <v>462</v>
      </c>
      <c r="B467" s="133"/>
      <c r="C467" s="127" t="str">
        <f t="shared" si="23"/>
        <v/>
      </c>
      <c r="D467" s="132"/>
      <c r="E467" s="115" t="str">
        <f t="shared" si="21"/>
        <v/>
      </c>
      <c r="F467" s="129">
        <f t="shared" si="22"/>
        <v>0</v>
      </c>
      <c r="G467" s="131"/>
    </row>
    <row r="468" spans="1:7" ht="20.100000000000001" customHeight="1" x14ac:dyDescent="0.25">
      <c r="A468" s="77">
        <v>463</v>
      </c>
      <c r="B468" s="133"/>
      <c r="C468" s="127" t="str">
        <f t="shared" si="23"/>
        <v/>
      </c>
      <c r="D468" s="132"/>
      <c r="E468" s="115" t="str">
        <f t="shared" si="21"/>
        <v/>
      </c>
      <c r="F468" s="129">
        <f t="shared" si="22"/>
        <v>0</v>
      </c>
      <c r="G468" s="131"/>
    </row>
    <row r="469" spans="1:7" ht="20.100000000000001" customHeight="1" x14ac:dyDescent="0.25">
      <c r="A469" s="77">
        <v>464</v>
      </c>
      <c r="B469" s="133"/>
      <c r="C469" s="127" t="str">
        <f t="shared" si="23"/>
        <v/>
      </c>
      <c r="D469" s="132"/>
      <c r="E469" s="115" t="str">
        <f t="shared" si="21"/>
        <v/>
      </c>
      <c r="F469" s="129">
        <f t="shared" si="22"/>
        <v>0</v>
      </c>
      <c r="G469" s="131"/>
    </row>
    <row r="470" spans="1:7" ht="20.100000000000001" customHeight="1" x14ac:dyDescent="0.25">
      <c r="A470" s="77">
        <v>465</v>
      </c>
      <c r="B470" s="133"/>
      <c r="C470" s="127" t="str">
        <f t="shared" si="23"/>
        <v/>
      </c>
      <c r="D470" s="132"/>
      <c r="E470" s="115" t="str">
        <f t="shared" si="21"/>
        <v/>
      </c>
      <c r="F470" s="129">
        <f t="shared" si="22"/>
        <v>0</v>
      </c>
      <c r="G470" s="131"/>
    </row>
    <row r="471" spans="1:7" ht="20.100000000000001" customHeight="1" x14ac:dyDescent="0.25">
      <c r="A471" s="77">
        <v>466</v>
      </c>
      <c r="B471" s="133"/>
      <c r="C471" s="127" t="str">
        <f t="shared" si="23"/>
        <v/>
      </c>
      <c r="D471" s="132"/>
      <c r="E471" s="115" t="str">
        <f t="shared" si="21"/>
        <v/>
      </c>
      <c r="F471" s="129">
        <f t="shared" si="22"/>
        <v>0</v>
      </c>
      <c r="G471" s="131"/>
    </row>
    <row r="472" spans="1:7" ht="20.100000000000001" customHeight="1" x14ac:dyDescent="0.25">
      <c r="A472" s="77">
        <v>467</v>
      </c>
      <c r="B472" s="133"/>
      <c r="C472" s="127" t="str">
        <f t="shared" si="23"/>
        <v/>
      </c>
      <c r="D472" s="132"/>
      <c r="E472" s="115" t="str">
        <f t="shared" si="21"/>
        <v/>
      </c>
      <c r="F472" s="129">
        <f t="shared" si="22"/>
        <v>0</v>
      </c>
      <c r="G472" s="131"/>
    </row>
    <row r="473" spans="1:7" ht="20.100000000000001" customHeight="1" x14ac:dyDescent="0.25">
      <c r="A473" s="77">
        <v>468</v>
      </c>
      <c r="B473" s="133"/>
      <c r="C473" s="127" t="str">
        <f t="shared" si="23"/>
        <v/>
      </c>
      <c r="D473" s="132"/>
      <c r="E473" s="115" t="str">
        <f t="shared" si="21"/>
        <v/>
      </c>
      <c r="F473" s="129">
        <f t="shared" si="22"/>
        <v>0</v>
      </c>
      <c r="G473" s="131"/>
    </row>
    <row r="474" spans="1:7" ht="20.100000000000001" customHeight="1" x14ac:dyDescent="0.25">
      <c r="A474" s="77">
        <v>469</v>
      </c>
      <c r="B474" s="133"/>
      <c r="C474" s="127" t="str">
        <f t="shared" si="23"/>
        <v/>
      </c>
      <c r="D474" s="132"/>
      <c r="E474" s="115" t="str">
        <f t="shared" si="21"/>
        <v/>
      </c>
      <c r="F474" s="129">
        <f t="shared" si="22"/>
        <v>0</v>
      </c>
      <c r="G474" s="131"/>
    </row>
    <row r="475" spans="1:7" ht="20.100000000000001" customHeight="1" x14ac:dyDescent="0.25">
      <c r="A475" s="77">
        <v>470</v>
      </c>
      <c r="B475" s="133"/>
      <c r="C475" s="127" t="str">
        <f t="shared" si="23"/>
        <v/>
      </c>
      <c r="D475" s="132"/>
      <c r="E475" s="115" t="str">
        <f t="shared" si="21"/>
        <v/>
      </c>
      <c r="F475" s="129">
        <f t="shared" si="22"/>
        <v>0</v>
      </c>
      <c r="G475" s="131"/>
    </row>
    <row r="476" spans="1:7" ht="20.100000000000001" customHeight="1" x14ac:dyDescent="0.25">
      <c r="A476" s="77">
        <v>471</v>
      </c>
      <c r="B476" s="133"/>
      <c r="C476" s="127" t="str">
        <f t="shared" si="23"/>
        <v/>
      </c>
      <c r="D476" s="132"/>
      <c r="E476" s="115" t="str">
        <f t="shared" si="21"/>
        <v/>
      </c>
      <c r="F476" s="129">
        <f t="shared" si="22"/>
        <v>0</v>
      </c>
      <c r="G476" s="131"/>
    </row>
    <row r="477" spans="1:7" ht="20.100000000000001" customHeight="1" x14ac:dyDescent="0.25">
      <c r="A477" s="77">
        <v>472</v>
      </c>
      <c r="B477" s="133"/>
      <c r="C477" s="127" t="str">
        <f t="shared" si="23"/>
        <v/>
      </c>
      <c r="D477" s="132"/>
      <c r="E477" s="115" t="str">
        <f t="shared" si="21"/>
        <v/>
      </c>
      <c r="F477" s="129">
        <f t="shared" si="22"/>
        <v>0</v>
      </c>
      <c r="G477" s="131"/>
    </row>
    <row r="478" spans="1:7" ht="20.100000000000001" customHeight="1" x14ac:dyDescent="0.25">
      <c r="A478" s="77">
        <v>473</v>
      </c>
      <c r="B478" s="133"/>
      <c r="C478" s="127" t="str">
        <f t="shared" si="23"/>
        <v/>
      </c>
      <c r="D478" s="132"/>
      <c r="E478" s="115" t="str">
        <f t="shared" si="21"/>
        <v/>
      </c>
      <c r="F478" s="129">
        <f t="shared" si="22"/>
        <v>0</v>
      </c>
      <c r="G478" s="131"/>
    </row>
    <row r="479" spans="1:7" ht="20.100000000000001" customHeight="1" x14ac:dyDescent="0.25">
      <c r="A479" s="77">
        <v>474</v>
      </c>
      <c r="B479" s="133"/>
      <c r="C479" s="127" t="str">
        <f t="shared" si="23"/>
        <v/>
      </c>
      <c r="D479" s="132"/>
      <c r="E479" s="115" t="str">
        <f t="shared" si="21"/>
        <v/>
      </c>
      <c r="F479" s="129">
        <f t="shared" si="22"/>
        <v>0</v>
      </c>
      <c r="G479" s="131"/>
    </row>
    <row r="480" spans="1:7" ht="20.100000000000001" customHeight="1" x14ac:dyDescent="0.25">
      <c r="A480" s="77">
        <v>475</v>
      </c>
      <c r="B480" s="133"/>
      <c r="C480" s="127" t="str">
        <f t="shared" si="23"/>
        <v/>
      </c>
      <c r="D480" s="132"/>
      <c r="E480" s="115" t="str">
        <f t="shared" si="21"/>
        <v/>
      </c>
      <c r="F480" s="129">
        <f t="shared" si="22"/>
        <v>0</v>
      </c>
      <c r="G480" s="131"/>
    </row>
    <row r="481" spans="1:7" ht="20.100000000000001" customHeight="1" x14ac:dyDescent="0.25">
      <c r="A481" s="77">
        <v>476</v>
      </c>
      <c r="B481" s="133"/>
      <c r="C481" s="127" t="str">
        <f t="shared" si="23"/>
        <v/>
      </c>
      <c r="D481" s="132"/>
      <c r="E481" s="115" t="str">
        <f t="shared" si="21"/>
        <v/>
      </c>
      <c r="F481" s="129">
        <f t="shared" si="22"/>
        <v>0</v>
      </c>
      <c r="G481" s="131"/>
    </row>
    <row r="482" spans="1:7" ht="20.100000000000001" customHeight="1" x14ac:dyDescent="0.25">
      <c r="A482" s="77">
        <v>477</v>
      </c>
      <c r="B482" s="133"/>
      <c r="C482" s="127" t="str">
        <f t="shared" si="23"/>
        <v/>
      </c>
      <c r="D482" s="132"/>
      <c r="E482" s="115" t="str">
        <f t="shared" si="21"/>
        <v/>
      </c>
      <c r="F482" s="129">
        <f t="shared" si="22"/>
        <v>0</v>
      </c>
      <c r="G482" s="131"/>
    </row>
    <row r="483" spans="1:7" ht="20.100000000000001" customHeight="1" x14ac:dyDescent="0.25">
      <c r="A483" s="77">
        <v>478</v>
      </c>
      <c r="B483" s="133"/>
      <c r="C483" s="127" t="str">
        <f t="shared" si="23"/>
        <v/>
      </c>
      <c r="D483" s="132"/>
      <c r="E483" s="115" t="str">
        <f t="shared" si="21"/>
        <v/>
      </c>
      <c r="F483" s="129">
        <f t="shared" si="22"/>
        <v>0</v>
      </c>
      <c r="G483" s="131"/>
    </row>
    <row r="484" spans="1:7" ht="20.100000000000001" customHeight="1" x14ac:dyDescent="0.25">
      <c r="A484" s="77">
        <v>479</v>
      </c>
      <c r="B484" s="133"/>
      <c r="C484" s="127" t="str">
        <f t="shared" si="23"/>
        <v/>
      </c>
      <c r="D484" s="132"/>
      <c r="E484" s="115" t="str">
        <f t="shared" si="21"/>
        <v/>
      </c>
      <c r="F484" s="129">
        <f t="shared" si="22"/>
        <v>0</v>
      </c>
      <c r="G484" s="131"/>
    </row>
    <row r="485" spans="1:7" ht="20.100000000000001" customHeight="1" x14ac:dyDescent="0.25">
      <c r="A485" s="77">
        <v>480</v>
      </c>
      <c r="B485" s="133"/>
      <c r="C485" s="127" t="str">
        <f t="shared" si="23"/>
        <v/>
      </c>
      <c r="D485" s="132"/>
      <c r="E485" s="115" t="str">
        <f t="shared" si="21"/>
        <v/>
      </c>
      <c r="F485" s="129">
        <f t="shared" si="22"/>
        <v>0</v>
      </c>
      <c r="G485" s="131"/>
    </row>
    <row r="486" spans="1:7" ht="20.100000000000001" customHeight="1" x14ac:dyDescent="0.25">
      <c r="A486" s="77">
        <v>481</v>
      </c>
      <c r="B486" s="133"/>
      <c r="C486" s="127" t="str">
        <f t="shared" si="23"/>
        <v/>
      </c>
      <c r="D486" s="132"/>
      <c r="E486" s="115" t="str">
        <f t="shared" si="21"/>
        <v/>
      </c>
      <c r="F486" s="129">
        <f t="shared" si="22"/>
        <v>0</v>
      </c>
      <c r="G486" s="131"/>
    </row>
    <row r="487" spans="1:7" ht="20.100000000000001" customHeight="1" x14ac:dyDescent="0.25">
      <c r="A487" s="77">
        <v>482</v>
      </c>
      <c r="B487" s="133"/>
      <c r="C487" s="127" t="str">
        <f t="shared" si="23"/>
        <v/>
      </c>
      <c r="D487" s="132"/>
      <c r="E487" s="115" t="str">
        <f t="shared" si="21"/>
        <v/>
      </c>
      <c r="F487" s="129">
        <f t="shared" si="22"/>
        <v>0</v>
      </c>
      <c r="G487" s="131"/>
    </row>
    <row r="488" spans="1:7" ht="20.100000000000001" customHeight="1" x14ac:dyDescent="0.25">
      <c r="A488" s="77">
        <v>483</v>
      </c>
      <c r="B488" s="133"/>
      <c r="C488" s="127" t="str">
        <f t="shared" si="23"/>
        <v/>
      </c>
      <c r="D488" s="132"/>
      <c r="E488" s="115" t="str">
        <f t="shared" si="21"/>
        <v/>
      </c>
      <c r="F488" s="129">
        <f t="shared" si="22"/>
        <v>0</v>
      </c>
      <c r="G488" s="131"/>
    </row>
    <row r="489" spans="1:7" ht="20.100000000000001" customHeight="1" x14ac:dyDescent="0.25">
      <c r="A489" s="77">
        <v>484</v>
      </c>
      <c r="B489" s="133"/>
      <c r="C489" s="127" t="str">
        <f t="shared" si="23"/>
        <v/>
      </c>
      <c r="D489" s="132"/>
      <c r="E489" s="115" t="str">
        <f t="shared" si="21"/>
        <v/>
      </c>
      <c r="F489" s="129">
        <f t="shared" si="22"/>
        <v>0</v>
      </c>
      <c r="G489" s="131"/>
    </row>
    <row r="490" spans="1:7" ht="20.100000000000001" customHeight="1" x14ac:dyDescent="0.25">
      <c r="A490" s="77">
        <v>485</v>
      </c>
      <c r="B490" s="133"/>
      <c r="C490" s="127" t="str">
        <f t="shared" si="23"/>
        <v/>
      </c>
      <c r="D490" s="132"/>
      <c r="E490" s="115" t="str">
        <f t="shared" si="21"/>
        <v/>
      </c>
      <c r="F490" s="129">
        <f t="shared" si="22"/>
        <v>0</v>
      </c>
      <c r="G490" s="131"/>
    </row>
    <row r="491" spans="1:7" ht="20.100000000000001" customHeight="1" x14ac:dyDescent="0.25">
      <c r="A491" s="77">
        <v>486</v>
      </c>
      <c r="B491" s="133"/>
      <c r="C491" s="127" t="str">
        <f t="shared" si="23"/>
        <v/>
      </c>
      <c r="D491" s="132"/>
      <c r="E491" s="115" t="str">
        <f t="shared" si="21"/>
        <v/>
      </c>
      <c r="F491" s="129">
        <f t="shared" si="22"/>
        <v>0</v>
      </c>
      <c r="G491" s="131"/>
    </row>
    <row r="492" spans="1:7" ht="20.100000000000001" customHeight="1" x14ac:dyDescent="0.25">
      <c r="A492" s="77">
        <v>487</v>
      </c>
      <c r="B492" s="133"/>
      <c r="C492" s="127" t="str">
        <f t="shared" si="23"/>
        <v/>
      </c>
      <c r="D492" s="132"/>
      <c r="E492" s="115" t="str">
        <f t="shared" si="21"/>
        <v/>
      </c>
      <c r="F492" s="129">
        <f t="shared" si="22"/>
        <v>0</v>
      </c>
      <c r="G492" s="131"/>
    </row>
    <row r="493" spans="1:7" ht="20.100000000000001" customHeight="1" x14ac:dyDescent="0.25">
      <c r="A493" s="77">
        <v>488</v>
      </c>
      <c r="B493" s="133"/>
      <c r="C493" s="127" t="str">
        <f t="shared" si="23"/>
        <v/>
      </c>
      <c r="D493" s="132"/>
      <c r="E493" s="115" t="str">
        <f t="shared" si="21"/>
        <v/>
      </c>
      <c r="F493" s="129">
        <f t="shared" si="22"/>
        <v>0</v>
      </c>
      <c r="G493" s="131"/>
    </row>
    <row r="494" spans="1:7" ht="20.100000000000001" customHeight="1" x14ac:dyDescent="0.25">
      <c r="A494" s="77">
        <v>489</v>
      </c>
      <c r="B494" s="133"/>
      <c r="C494" s="127" t="str">
        <f t="shared" si="23"/>
        <v/>
      </c>
      <c r="D494" s="132"/>
      <c r="E494" s="115" t="str">
        <f t="shared" si="21"/>
        <v/>
      </c>
      <c r="F494" s="129">
        <f t="shared" si="22"/>
        <v>0</v>
      </c>
      <c r="G494" s="131"/>
    </row>
    <row r="495" spans="1:7" ht="20.100000000000001" customHeight="1" x14ac:dyDescent="0.25">
      <c r="A495" s="77">
        <v>490</v>
      </c>
      <c r="B495" s="133"/>
      <c r="C495" s="127" t="str">
        <f t="shared" si="23"/>
        <v/>
      </c>
      <c r="D495" s="132"/>
      <c r="E495" s="115" t="str">
        <f t="shared" si="21"/>
        <v/>
      </c>
      <c r="F495" s="129">
        <f t="shared" si="22"/>
        <v>0</v>
      </c>
      <c r="G495" s="131"/>
    </row>
    <row r="496" spans="1:7" ht="20.100000000000001" customHeight="1" x14ac:dyDescent="0.25">
      <c r="A496" s="77">
        <v>491</v>
      </c>
      <c r="B496" s="133"/>
      <c r="C496" s="127" t="str">
        <f t="shared" si="23"/>
        <v/>
      </c>
      <c r="D496" s="132"/>
      <c r="E496" s="115" t="str">
        <f t="shared" si="21"/>
        <v/>
      </c>
      <c r="F496" s="129">
        <f t="shared" si="22"/>
        <v>0</v>
      </c>
      <c r="G496" s="131"/>
    </row>
    <row r="497" spans="1:7" ht="20.100000000000001" customHeight="1" x14ac:dyDescent="0.25">
      <c r="A497" s="77">
        <v>492</v>
      </c>
      <c r="B497" s="133"/>
      <c r="C497" s="127" t="str">
        <f t="shared" si="23"/>
        <v/>
      </c>
      <c r="D497" s="132"/>
      <c r="E497" s="115" t="str">
        <f t="shared" si="21"/>
        <v/>
      </c>
      <c r="F497" s="129">
        <f t="shared" si="22"/>
        <v>0</v>
      </c>
      <c r="G497" s="131"/>
    </row>
    <row r="498" spans="1:7" ht="20.100000000000001" customHeight="1" x14ac:dyDescent="0.25">
      <c r="A498" s="77">
        <v>493</v>
      </c>
      <c r="B498" s="133"/>
      <c r="C498" s="127" t="str">
        <f t="shared" si="23"/>
        <v/>
      </c>
      <c r="D498" s="132"/>
      <c r="E498" s="115" t="str">
        <f t="shared" si="21"/>
        <v/>
      </c>
      <c r="F498" s="129">
        <f t="shared" si="22"/>
        <v>0</v>
      </c>
      <c r="G498" s="131"/>
    </row>
    <row r="499" spans="1:7" ht="20.100000000000001" customHeight="1" x14ac:dyDescent="0.25">
      <c r="A499" s="77">
        <v>494</v>
      </c>
      <c r="B499" s="133"/>
      <c r="C499" s="127" t="str">
        <f t="shared" si="23"/>
        <v/>
      </c>
      <c r="D499" s="132"/>
      <c r="E499" s="115" t="str">
        <f t="shared" si="21"/>
        <v/>
      </c>
      <c r="F499" s="129">
        <f t="shared" si="22"/>
        <v>0</v>
      </c>
      <c r="G499" s="131"/>
    </row>
    <row r="500" spans="1:7" ht="20.100000000000001" customHeight="1" x14ac:dyDescent="0.25">
      <c r="A500" s="77">
        <v>495</v>
      </c>
      <c r="B500" s="133"/>
      <c r="C500" s="127" t="str">
        <f t="shared" si="23"/>
        <v/>
      </c>
      <c r="D500" s="132"/>
      <c r="E500" s="115" t="str">
        <f t="shared" si="21"/>
        <v/>
      </c>
      <c r="F500" s="129">
        <f t="shared" si="22"/>
        <v>0</v>
      </c>
      <c r="G500" s="131"/>
    </row>
    <row r="501" spans="1:7" ht="20.100000000000001" customHeight="1" x14ac:dyDescent="0.25">
      <c r="A501" s="77">
        <v>496</v>
      </c>
      <c r="B501" s="133"/>
      <c r="C501" s="127" t="str">
        <f t="shared" si="23"/>
        <v/>
      </c>
      <c r="D501" s="132"/>
      <c r="E501" s="115" t="str">
        <f t="shared" si="21"/>
        <v/>
      </c>
      <c r="F501" s="129">
        <f t="shared" si="22"/>
        <v>0</v>
      </c>
      <c r="G501" s="131"/>
    </row>
    <row r="502" spans="1:7" ht="20.100000000000001" customHeight="1" x14ac:dyDescent="0.25">
      <c r="A502" s="77">
        <v>497</v>
      </c>
      <c r="B502" s="133"/>
      <c r="C502" s="127" t="str">
        <f t="shared" si="23"/>
        <v/>
      </c>
      <c r="D502" s="132"/>
      <c r="E502" s="115" t="str">
        <f t="shared" si="21"/>
        <v/>
      </c>
      <c r="F502" s="129">
        <f t="shared" si="22"/>
        <v>0</v>
      </c>
      <c r="G502" s="131"/>
    </row>
    <row r="503" spans="1:7" ht="20.100000000000001" customHeight="1" x14ac:dyDescent="0.25">
      <c r="A503" s="77">
        <v>498</v>
      </c>
      <c r="B503" s="133"/>
      <c r="C503" s="127" t="str">
        <f t="shared" si="23"/>
        <v/>
      </c>
      <c r="D503" s="132"/>
      <c r="E503" s="115" t="str">
        <f t="shared" si="21"/>
        <v/>
      </c>
      <c r="F503" s="129">
        <f t="shared" si="22"/>
        <v>0</v>
      </c>
      <c r="G503" s="131"/>
    </row>
    <row r="504" spans="1:7" ht="20.100000000000001" customHeight="1" x14ac:dyDescent="0.25">
      <c r="A504" s="77">
        <v>499</v>
      </c>
      <c r="B504" s="133"/>
      <c r="C504" s="127" t="str">
        <f t="shared" si="23"/>
        <v/>
      </c>
      <c r="D504" s="132"/>
      <c r="E504" s="115" t="str">
        <f t="shared" si="21"/>
        <v/>
      </c>
      <c r="F504" s="129">
        <f t="shared" si="22"/>
        <v>0</v>
      </c>
      <c r="G504" s="131"/>
    </row>
    <row r="505" spans="1:7" ht="20.100000000000001" customHeight="1" x14ac:dyDescent="0.25">
      <c r="A505" s="85">
        <v>500</v>
      </c>
      <c r="B505" s="134"/>
      <c r="C505" s="127" t="str">
        <f t="shared" si="23"/>
        <v/>
      </c>
      <c r="D505" s="135"/>
      <c r="E505" s="115" t="str">
        <f t="shared" si="21"/>
        <v/>
      </c>
      <c r="F505" s="129">
        <f t="shared" si="22"/>
        <v>0</v>
      </c>
      <c r="G505" s="136"/>
    </row>
    <row r="506" spans="1:7" s="122" customFormat="1" ht="20.100000000000001" customHeight="1" x14ac:dyDescent="0.3">
      <c r="E506" s="137" t="s">
        <v>65</v>
      </c>
      <c r="F506" s="138">
        <f>SUM(F6:F505)</f>
        <v>0</v>
      </c>
      <c r="G506" s="1"/>
    </row>
  </sheetData>
  <sheetProtection algorithmName="SHA-512" hashValue="NdVYiI36vzxSw6stVFo67a5+Q5lu8k9g18MqEZPWkV73waGlyD5DnoXr9ISOllBnFhchJbB+UmRH4XYesquM+g==" saltValue="VKgs9NsQV2ZP/oQS98Mfew==" spinCount="100000" sheet="1" objects="1" scenarios="1"/>
  <mergeCells count="3">
    <mergeCell ref="A1:G1"/>
    <mergeCell ref="A2:G2"/>
    <mergeCell ref="A3:A4"/>
  </mergeCells>
  <pageMargins left="0.7" right="0.7" top="0.75" bottom="0.75" header="0.51180555555555496" footer="0.51180555555555496"/>
  <pageSetup paperSize="9" firstPageNumber="0" orientation="portrait"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14:formula1>
            <xm:f>Listes!$D$2:$D$3</xm:f>
          </x14:formula1>
          <x14:formula2>
            <xm:f>0</xm:f>
          </x14:formula2>
          <xm:sqref>B5:B9</xm:sqref>
        </x14:dataValidation>
        <x14:dataValidation type="list" showInputMessage="1" showErrorMessage="1">
          <x14:formula1>
            <xm:f>Listes!$D$2:$D$3</xm:f>
          </x14:formula1>
          <x14:formula2>
            <xm:f>0</xm:f>
          </x14:formula2>
          <xm:sqref>B10:B505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MK103"/>
  <sheetViews>
    <sheetView topLeftCell="A2" zoomScale="80" zoomScaleNormal="80" workbookViewId="0">
      <selection activeCell="G19" sqref="G19"/>
    </sheetView>
  </sheetViews>
  <sheetFormatPr baseColWidth="10" defaultColWidth="9.140625" defaultRowHeight="15" x14ac:dyDescent="0.25"/>
  <cols>
    <col min="1" max="1" width="2.42578125" style="2" customWidth="1"/>
    <col min="2" max="2" width="50.7109375" style="2" customWidth="1"/>
    <col min="3" max="6" width="25.7109375" style="2" customWidth="1"/>
    <col min="7" max="7" width="50.7109375" style="2" customWidth="1"/>
    <col min="8" max="8" width="7.28515625" style="2" customWidth="1"/>
    <col min="9" max="9" width="38.140625" style="2" customWidth="1"/>
    <col min="10" max="10" width="22.5703125" style="2" customWidth="1"/>
    <col min="11" max="11" width="11.42578125" style="2"/>
    <col min="12" max="12" width="29.28515625" style="2" customWidth="1"/>
    <col min="13" max="13" width="21.42578125" style="2" customWidth="1"/>
    <col min="14" max="17" width="17.42578125" style="2" customWidth="1"/>
    <col min="18" max="19" width="16.5703125" style="2" customWidth="1"/>
    <col min="20" max="1025" width="11.42578125" style="2"/>
  </cols>
  <sheetData>
    <row r="1" spans="1:13" ht="15" customHeight="1" x14ac:dyDescent="0.25">
      <c r="B1" s="139"/>
      <c r="C1" s="139"/>
      <c r="D1" s="139"/>
      <c r="E1" s="139"/>
      <c r="F1" s="139"/>
      <c r="G1" s="139"/>
    </row>
    <row r="2" spans="1:13" ht="15" customHeight="1" x14ac:dyDescent="0.25"/>
    <row r="3" spans="1:13" ht="15" customHeight="1" x14ac:dyDescent="0.25"/>
    <row r="4" spans="1:13" ht="15" customHeight="1" x14ac:dyDescent="0.25"/>
    <row r="5" spans="1:13" ht="15" customHeight="1" x14ac:dyDescent="0.25"/>
    <row r="6" spans="1:13" ht="15" customHeight="1" x14ac:dyDescent="0.25"/>
    <row r="7" spans="1:13" ht="15" customHeight="1" x14ac:dyDescent="0.25">
      <c r="B7" s="5"/>
      <c r="C7" s="5"/>
    </row>
    <row r="8" spans="1:13" ht="15" customHeight="1" x14ac:dyDescent="0.25">
      <c r="B8" s="5"/>
      <c r="C8" s="5"/>
    </row>
    <row r="9" spans="1:13" ht="60.6" customHeight="1" x14ac:dyDescent="0.25">
      <c r="A9" s="469" t="s">
        <v>48</v>
      </c>
      <c r="B9" s="469"/>
      <c r="C9" s="469"/>
      <c r="D9" s="469"/>
      <c r="E9" s="469"/>
      <c r="F9" s="469"/>
      <c r="G9" s="469"/>
      <c r="H9" s="469"/>
      <c r="I9" s="469"/>
      <c r="J9" s="469"/>
      <c r="K9" s="469"/>
      <c r="L9" s="469"/>
    </row>
    <row r="10" spans="1:13" ht="20.100000000000001" customHeight="1" x14ac:dyDescent="0.25">
      <c r="A10" s="470" t="s">
        <v>49</v>
      </c>
      <c r="B10" s="470"/>
      <c r="C10" s="470"/>
      <c r="D10" s="470"/>
      <c r="E10" s="471" t="str">
        <f t="array" ref="E10:M10">IF('Synthèse dépenses bénéficiaire'!$E$10:$M$10="","",'Synthèse dépenses bénéficiaire'!$E$10:$M$10)</f>
        <v/>
      </c>
      <c r="F10" s="471" t="str">
        <v/>
      </c>
      <c r="G10" s="471" t="str">
        <v/>
      </c>
      <c r="H10" s="471" t="str">
        <v/>
      </c>
      <c r="I10" s="471" t="str">
        <v/>
      </c>
      <c r="J10" s="471" t="str">
        <v/>
      </c>
      <c r="K10" s="471" t="str">
        <v/>
      </c>
      <c r="L10" s="471" t="str">
        <v/>
      </c>
      <c r="M10" s="2" t="str">
        <v/>
      </c>
    </row>
    <row r="11" spans="1:13" ht="20.100000000000001" customHeight="1" x14ac:dyDescent="0.25">
      <c r="A11" s="470" t="s">
        <v>50</v>
      </c>
      <c r="B11" s="470"/>
      <c r="C11" s="470"/>
      <c r="D11" s="470"/>
      <c r="E11" s="471" t="str">
        <f t="array" ref="E11:M11">IF('Synthèse dépenses bénéficiaire'!$E$11:$M$11="","",'Synthèse dépenses bénéficiaire'!$E$11:$M$11)</f>
        <v/>
      </c>
      <c r="F11" s="471" t="str">
        <v/>
      </c>
      <c r="G11" s="471" t="str">
        <v/>
      </c>
      <c r="H11" s="471" t="str">
        <v/>
      </c>
      <c r="I11" s="471" t="str">
        <v/>
      </c>
      <c r="J11" s="471" t="str">
        <v/>
      </c>
      <c r="K11" s="471" t="str">
        <v/>
      </c>
      <c r="L11" s="471" t="str">
        <v/>
      </c>
      <c r="M11" s="2" t="str">
        <v/>
      </c>
    </row>
    <row r="12" spans="1:13" ht="24.95" customHeight="1" x14ac:dyDescent="0.25">
      <c r="A12" s="467" t="s">
        <v>137</v>
      </c>
      <c r="B12" s="467"/>
      <c r="C12" s="467"/>
      <c r="D12" s="467"/>
      <c r="E12" s="467"/>
      <c r="F12" s="467"/>
      <c r="G12" s="467"/>
      <c r="H12" s="467"/>
      <c r="I12" s="467"/>
      <c r="J12" s="467"/>
      <c r="K12" s="467"/>
      <c r="L12" s="467"/>
    </row>
    <row r="13" spans="1:13" ht="15" customHeight="1" x14ac:dyDescent="0.25">
      <c r="A13" s="28"/>
      <c r="B13" s="28"/>
      <c r="C13" s="28"/>
      <c r="D13" s="28"/>
      <c r="E13" s="28"/>
      <c r="F13" s="28"/>
      <c r="G13" s="28"/>
      <c r="H13" s="28"/>
      <c r="I13" s="28"/>
      <c r="J13" s="28"/>
      <c r="K13" s="28"/>
      <c r="L13" s="28"/>
    </row>
    <row r="14" spans="1:13" ht="15" customHeight="1" x14ac:dyDescent="0.25">
      <c r="B14" s="28"/>
      <c r="C14" s="28"/>
      <c r="D14" s="28"/>
      <c r="E14" s="28"/>
      <c r="F14" s="28"/>
      <c r="G14" s="28"/>
    </row>
    <row r="15" spans="1:13" ht="24.95" customHeight="1" x14ac:dyDescent="0.25">
      <c r="A15" s="140"/>
      <c r="B15" s="141" t="s">
        <v>52</v>
      </c>
      <c r="C15" s="141" t="s">
        <v>53</v>
      </c>
      <c r="D15" s="141" t="s">
        <v>138</v>
      </c>
      <c r="E15" s="142" t="s">
        <v>139</v>
      </c>
      <c r="F15" s="39"/>
      <c r="G15" s="143" t="s">
        <v>140</v>
      </c>
      <c r="I15" s="468" t="s">
        <v>239</v>
      </c>
      <c r="J15" s="468"/>
    </row>
    <row r="16" spans="1:13" ht="20.100000000000001" customHeight="1" x14ac:dyDescent="0.25">
      <c r="A16" s="140"/>
      <c r="B16" s="144" t="s">
        <v>8</v>
      </c>
      <c r="C16" s="145">
        <f>C25</f>
        <v>0</v>
      </c>
      <c r="D16" s="145">
        <f>F25</f>
        <v>0</v>
      </c>
      <c r="E16" s="146">
        <f>C16-D16</f>
        <v>0</v>
      </c>
      <c r="F16" s="39"/>
      <c r="G16" s="147">
        <f>D21</f>
        <v>0</v>
      </c>
      <c r="I16" s="148" t="s">
        <v>240</v>
      </c>
      <c r="J16" s="149">
        <f>SUM('Instruction Type III'!L5:L100)</f>
        <v>0</v>
      </c>
    </row>
    <row r="17" spans="1:19" ht="20.100000000000001" customHeight="1" x14ac:dyDescent="0.25">
      <c r="A17" s="140"/>
      <c r="B17" s="150" t="s">
        <v>58</v>
      </c>
      <c r="C17" s="151">
        <f>C27</f>
        <v>0</v>
      </c>
      <c r="D17" s="151">
        <f>+F27</f>
        <v>0</v>
      </c>
      <c r="E17" s="152">
        <f>C17-D17</f>
        <v>0</v>
      </c>
      <c r="F17" s="39"/>
      <c r="G17" s="153"/>
      <c r="I17" s="148" t="s">
        <v>241</v>
      </c>
      <c r="J17" s="149">
        <f>E25+E31+E33+E27</f>
        <v>0</v>
      </c>
      <c r="K17" s="154">
        <f>J17*4500</f>
        <v>0</v>
      </c>
      <c r="S17" s="155"/>
    </row>
    <row r="18" spans="1:19" ht="20.100000000000001" customHeight="1" x14ac:dyDescent="0.25">
      <c r="A18" s="140"/>
      <c r="B18" s="150" t="s">
        <v>61</v>
      </c>
      <c r="C18" s="151">
        <f>C31</f>
        <v>0</v>
      </c>
      <c r="D18" s="151">
        <f>+F31</f>
        <v>0</v>
      </c>
      <c r="E18" s="152">
        <f>C18-D18</f>
        <v>0</v>
      </c>
      <c r="F18" s="39"/>
      <c r="I18" s="4"/>
      <c r="K18" s="154">
        <f>J18*4500</f>
        <v>0</v>
      </c>
    </row>
    <row r="19" spans="1:19" ht="20.100000000000001" customHeight="1" x14ac:dyDescent="0.25">
      <c r="A19" s="140"/>
      <c r="B19" s="156" t="s">
        <v>64</v>
      </c>
      <c r="C19" s="157">
        <f>C33</f>
        <v>0</v>
      </c>
      <c r="D19" s="157">
        <f>F33</f>
        <v>0</v>
      </c>
      <c r="E19" s="158">
        <f>C19-D19</f>
        <v>0</v>
      </c>
      <c r="F19" s="39"/>
      <c r="I19" s="4"/>
    </row>
    <row r="20" spans="1:19" ht="20.100000000000001" customHeight="1" x14ac:dyDescent="0.25">
      <c r="A20" s="140"/>
      <c r="B20" s="156" t="s">
        <v>62</v>
      </c>
      <c r="C20" s="157">
        <f>C35</f>
        <v>0</v>
      </c>
      <c r="D20" s="157">
        <f>D35</f>
        <v>0</v>
      </c>
      <c r="E20" s="158">
        <f>C20-D20</f>
        <v>0</v>
      </c>
      <c r="F20" s="39"/>
      <c r="I20" s="4"/>
    </row>
    <row r="21" spans="1:19" ht="20.100000000000001" customHeight="1" x14ac:dyDescent="0.25">
      <c r="A21" s="140"/>
      <c r="B21" s="159" t="s">
        <v>65</v>
      </c>
      <c r="C21" s="160">
        <f>SUM(C16:C20)</f>
        <v>0</v>
      </c>
      <c r="D21" s="160">
        <f>SUM(D16:D20)</f>
        <v>0</v>
      </c>
      <c r="E21" s="160">
        <f>SUM(E16:E20)</f>
        <v>0</v>
      </c>
      <c r="F21" s="161"/>
    </row>
    <row r="22" spans="1:19" ht="15" customHeight="1" x14ac:dyDescent="0.25">
      <c r="B22" s="39"/>
      <c r="C22" s="39"/>
      <c r="D22" s="39"/>
      <c r="E22" s="39"/>
      <c r="F22" s="39"/>
      <c r="I22" s="162"/>
    </row>
    <row r="23" spans="1:19" ht="15" customHeight="1" x14ac:dyDescent="0.25">
      <c r="B23" s="39"/>
      <c r="C23" s="39"/>
      <c r="D23" s="39"/>
      <c r="E23" s="39"/>
      <c r="F23" s="39"/>
      <c r="N23" s="163"/>
    </row>
    <row r="24" spans="1:19" ht="24.95" customHeight="1" x14ac:dyDescent="0.25">
      <c r="B24" s="164" t="s">
        <v>141</v>
      </c>
      <c r="C24" s="141" t="s">
        <v>53</v>
      </c>
      <c r="D24" s="165" t="s">
        <v>142</v>
      </c>
      <c r="E24" s="166" t="s">
        <v>143</v>
      </c>
      <c r="F24" s="141" t="s">
        <v>138</v>
      </c>
      <c r="G24" s="167" t="s">
        <v>144</v>
      </c>
    </row>
    <row r="25" spans="1:19" ht="20.100000000000001" customHeight="1" x14ac:dyDescent="0.25">
      <c r="B25" s="168" t="s">
        <v>8</v>
      </c>
      <c r="C25" s="169">
        <f>C26</f>
        <v>0</v>
      </c>
      <c r="D25" s="169">
        <f>SUM(D26:D26)</f>
        <v>0</v>
      </c>
      <c r="E25" s="170">
        <f>SUM(E26:E26)</f>
        <v>0</v>
      </c>
      <c r="F25" s="171">
        <f>SUM(F26:F26)</f>
        <v>0</v>
      </c>
      <c r="G25" s="172"/>
    </row>
    <row r="26" spans="1:19" ht="20.100000000000001" customHeight="1" x14ac:dyDescent="0.25">
      <c r="B26" s="173" t="s">
        <v>38</v>
      </c>
      <c r="C26" s="174">
        <f>SUM('Instruction Devis'!$F$6:$F$505)</f>
        <v>0</v>
      </c>
      <c r="D26" s="174">
        <f>SUM('Instruction Devis'!$I$6:$I$505)</f>
        <v>0</v>
      </c>
      <c r="E26" s="174">
        <f>SUM('Instruction Devis'!$L$6:$L$505)</f>
        <v>0</v>
      </c>
      <c r="F26" s="175">
        <f>IF($J$17&gt;$J$16,E26/$J$17*$J$16,E26)</f>
        <v>0</v>
      </c>
      <c r="G26" s="172"/>
    </row>
    <row r="27" spans="1:19" ht="20.100000000000001" customHeight="1" x14ac:dyDescent="0.25">
      <c r="B27" s="176" t="s">
        <v>39</v>
      </c>
      <c r="C27" s="177">
        <f>SUM(C28:C30)</f>
        <v>0</v>
      </c>
      <c r="D27" s="177">
        <f>SUM(D28:D30)</f>
        <v>0</v>
      </c>
      <c r="E27" s="177">
        <f>SUM(E28:E30)</f>
        <v>0</v>
      </c>
      <c r="F27" s="177">
        <f>SUM(F28:F30)</f>
        <v>0</v>
      </c>
      <c r="G27" s="178"/>
      <c r="H27" s="179"/>
    </row>
    <row r="28" spans="1:19" ht="20.100000000000001" customHeight="1" x14ac:dyDescent="0.25">
      <c r="B28" s="180" t="s">
        <v>60</v>
      </c>
      <c r="C28" s="174">
        <f>SUMIF('Instruction frais de personnel'!$E$6:$E$505,'Synthèse dépenses SI'!B28,'Instruction frais de personnel'!$I$6:$I$506)</f>
        <v>0</v>
      </c>
      <c r="D28" s="174">
        <f>SUMIF('Instruction frais de personnel'!$E$6:$E$505,'Synthèse dépenses SI'!B28,'Instruction frais de personnel'!$M$6:$M$506)</f>
        <v>0</v>
      </c>
      <c r="E28" s="174">
        <f>SUMIF('Instruction frais de personnel'!$E$6:$E$505,'Synthèse dépenses SI'!B28,'Instruction frais de personnel'!$Q$6:$Q$506)</f>
        <v>0</v>
      </c>
      <c r="F28" s="174">
        <f>IF($J$17&gt;$J$16,E28/$J$17*$J$16,E28)</f>
        <v>0</v>
      </c>
      <c r="G28" s="172" t="s">
        <v>145</v>
      </c>
      <c r="H28" s="179"/>
    </row>
    <row r="29" spans="1:19" ht="20.100000000000001" customHeight="1" x14ac:dyDescent="0.25">
      <c r="B29" s="180" t="s">
        <v>63</v>
      </c>
      <c r="C29" s="174">
        <f>SUMIF('Instruction frais de personnel'!$E$6:$E$505,'Synthèse dépenses SI'!B29,'Instruction frais de personnel'!$I$6:$I$506)</f>
        <v>0</v>
      </c>
      <c r="D29" s="174">
        <f>SUMIF('Instruction frais de personnel'!$E$6:$E$505,'Synthèse dépenses SI'!B29,'Instruction frais de personnel'!$M$6:$M$506)</f>
        <v>0</v>
      </c>
      <c r="E29" s="174">
        <f>SUMIF('Instruction frais de personnel'!$E$6:$E$505,'Synthèse dépenses SI'!B29,'Instruction frais de personnel'!$Q$6:$Q$506)</f>
        <v>0</v>
      </c>
      <c r="F29" s="174">
        <f t="shared" ref="F29:F30" si="0">IF($J$17&gt;$J$16,E29/$J$17*$J$16,E29)</f>
        <v>0</v>
      </c>
      <c r="G29" s="172" t="s">
        <v>146</v>
      </c>
      <c r="H29" s="179"/>
    </row>
    <row r="30" spans="1:19" ht="20.100000000000001" customHeight="1" x14ac:dyDescent="0.25">
      <c r="B30" s="181" t="s">
        <v>66</v>
      </c>
      <c r="C30" s="174">
        <f>SUMIF('Instruction frais de personnel'!$E$6:$E$505,'Synthèse dépenses SI'!B30,'Instruction frais de personnel'!$I$6:$I$506)</f>
        <v>0</v>
      </c>
      <c r="D30" s="174">
        <f>SUMIF('Instruction frais de personnel'!$E$6:$E$505,'Synthèse dépenses SI'!B30,'Instruction frais de personnel'!$M$6:$M$506)</f>
        <v>0</v>
      </c>
      <c r="E30" s="174">
        <f>SUMIF('Instruction frais de personnel'!$E$6:$E$505,'Synthèse dépenses SI'!B30,'Instruction frais de personnel'!$Q$6:$Q$506)</f>
        <v>0</v>
      </c>
      <c r="F30" s="174">
        <f t="shared" si="0"/>
        <v>0</v>
      </c>
      <c r="G30" s="172" t="s">
        <v>147</v>
      </c>
      <c r="H30" s="179"/>
    </row>
    <row r="31" spans="1:19" ht="20.100000000000001" customHeight="1" x14ac:dyDescent="0.25">
      <c r="B31" s="176" t="s">
        <v>148</v>
      </c>
      <c r="C31" s="177">
        <f>C32</f>
        <v>0</v>
      </c>
      <c r="D31" s="177">
        <f>D32</f>
        <v>0</v>
      </c>
      <c r="E31" s="177">
        <f>E32</f>
        <v>0</v>
      </c>
      <c r="F31" s="177">
        <f>F32</f>
        <v>0</v>
      </c>
      <c r="G31" s="178"/>
      <c r="H31" s="179"/>
    </row>
    <row r="32" spans="1:19" ht="20.100000000000001" customHeight="1" x14ac:dyDescent="0.25">
      <c r="B32" s="181" t="s">
        <v>61</v>
      </c>
      <c r="C32" s="174">
        <f>IF('Synthèse dépenses bénéficiaire'!$C$30="Oui",C27*0.15,0)</f>
        <v>0</v>
      </c>
      <c r="D32" s="174">
        <f>IF(C32=0,0,D27*0.15)</f>
        <v>0</v>
      </c>
      <c r="E32" s="174">
        <f>IF(D32=0,0,E27*0.15)</f>
        <v>0</v>
      </c>
      <c r="F32" s="174">
        <f>IF(E32=0,0,F27*0.15)</f>
        <v>0</v>
      </c>
      <c r="G32" s="172" t="s">
        <v>149</v>
      </c>
      <c r="H32" s="179"/>
    </row>
    <row r="33" spans="2:10" ht="20.100000000000001" customHeight="1" x14ac:dyDescent="0.25">
      <c r="B33" s="176" t="s">
        <v>64</v>
      </c>
      <c r="C33" s="177">
        <f>C34</f>
        <v>0</v>
      </c>
      <c r="D33" s="177">
        <f>D34</f>
        <v>0</v>
      </c>
      <c r="E33" s="177">
        <f>E34</f>
        <v>0</v>
      </c>
      <c r="F33" s="177">
        <f>F34</f>
        <v>0</v>
      </c>
      <c r="G33" s="178"/>
      <c r="H33" s="179"/>
    </row>
    <row r="34" spans="2:10" ht="20.100000000000001" customHeight="1" x14ac:dyDescent="0.25">
      <c r="B34" s="182" t="s">
        <v>127</v>
      </c>
      <c r="C34" s="183">
        <f>SUM('Instruction Barèmes'!L7:L506)</f>
        <v>0</v>
      </c>
      <c r="D34" s="183">
        <f>'Instruction Barèmes'!M507</f>
        <v>0</v>
      </c>
      <c r="E34" s="183">
        <f>SUM('Instruction Barèmes'!O7:O506)</f>
        <v>0</v>
      </c>
      <c r="F34" s="184">
        <f>IF($J$17&gt;$J$16,E34/$J$17*$J$16,E34)</f>
        <v>0</v>
      </c>
      <c r="G34" s="185"/>
      <c r="H34" s="179"/>
    </row>
    <row r="35" spans="2:10" ht="20.100000000000001" customHeight="1" x14ac:dyDescent="0.25">
      <c r="B35" s="186" t="s">
        <v>62</v>
      </c>
      <c r="C35" s="187">
        <f>SUM(C36:C37)</f>
        <v>0</v>
      </c>
      <c r="D35" s="187">
        <f>SUM(D36:D37)</f>
        <v>0</v>
      </c>
      <c r="E35" s="187">
        <f>SUM(E36:E37)</f>
        <v>0</v>
      </c>
      <c r="F35" s="187">
        <f>SUM(F36:F37)</f>
        <v>0</v>
      </c>
      <c r="G35" s="188"/>
      <c r="H35" s="179"/>
    </row>
    <row r="36" spans="2:10" ht="20.100000000000001" customHeight="1" x14ac:dyDescent="0.25">
      <c r="B36" s="181" t="s">
        <v>69</v>
      </c>
      <c r="C36" s="189">
        <f>SUMIF('Instruction OCS'!$C$7:$C$506,'Synthèse dépenses SI'!B36,'Instruction OCS'!$G$7:$G$506)</f>
        <v>0</v>
      </c>
      <c r="D36" s="174">
        <f>SUMIF('Instruction OCS'!$C$7:$C$506,B36,'Instruction OCS'!$H$7:$H$506)</f>
        <v>0</v>
      </c>
      <c r="E36" s="174">
        <f>SUMIF('Instruction OCS'!$C$7:$C$506,B36,'Instruction OCS'!$J$7:$J$506)</f>
        <v>0</v>
      </c>
      <c r="F36" s="174">
        <f>SUMIF('Instruction OCS'!$C$7:$C$506,B36,'Instruction OCS'!$K$7:$K$506)</f>
        <v>0</v>
      </c>
      <c r="G36" s="178" t="s">
        <v>150</v>
      </c>
      <c r="H36" s="179"/>
    </row>
    <row r="37" spans="2:10" ht="30" x14ac:dyDescent="0.25">
      <c r="B37" s="190" t="s">
        <v>36</v>
      </c>
      <c r="C37" s="189">
        <f>SUMIF('Instruction OCS'!$C$7:$C$506,'Synthèse dépenses SI'!B37,'Instruction OCS'!$G$7:$G$506)</f>
        <v>0</v>
      </c>
      <c r="D37" s="174">
        <f>SUMIF('Instruction OCS'!$C$7:$C$506,B37,'Instruction OCS'!$H$7:$H$506)</f>
        <v>0</v>
      </c>
      <c r="E37" s="174">
        <f>SUMIF('Instruction OCS'!$C$7:$C$506,B37,'Instruction OCS'!$J$7:$J$506)</f>
        <v>0</v>
      </c>
      <c r="F37" s="174">
        <f>SUMIF('Instruction OCS'!$C$7:$C$506,B37,'Instruction OCS'!$K$7:$K$506)</f>
        <v>0</v>
      </c>
      <c r="G37" s="191" t="s">
        <v>151</v>
      </c>
      <c r="H37" s="179"/>
    </row>
    <row r="38" spans="2:10" ht="24.95" customHeight="1" x14ac:dyDescent="0.25">
      <c r="B38" s="159" t="s">
        <v>65</v>
      </c>
      <c r="C38" s="160">
        <f>C25+C27+C31+C33+C35</f>
        <v>0</v>
      </c>
      <c r="D38" s="160">
        <f>D25+D27+D31+D33+D35</f>
        <v>0</v>
      </c>
      <c r="E38" s="160">
        <f>E25+E27+E31+E33+E35</f>
        <v>0</v>
      </c>
      <c r="F38" s="160">
        <f>F25+F27+F31+F33+F35</f>
        <v>0</v>
      </c>
      <c r="G38" s="160"/>
      <c r="H38" s="179"/>
    </row>
    <row r="39" spans="2:10" ht="15" customHeight="1" x14ac:dyDescent="0.25">
      <c r="B39" s="39"/>
      <c r="C39" s="39"/>
      <c r="D39" s="39"/>
      <c r="E39" s="39"/>
      <c r="F39" s="39"/>
      <c r="G39" s="39"/>
      <c r="H39" s="179"/>
    </row>
    <row r="40" spans="2:10" ht="30" customHeight="1" x14ac:dyDescent="0.25">
      <c r="B40" s="466" t="s">
        <v>152</v>
      </c>
      <c r="C40" s="466"/>
      <c r="D40" s="39"/>
      <c r="E40" s="39"/>
      <c r="F40" s="3"/>
      <c r="G40" s="3"/>
      <c r="H40" s="3"/>
      <c r="I40" s="3"/>
      <c r="J40" s="3"/>
    </row>
    <row r="41" spans="2:10" ht="24.95" customHeight="1" x14ac:dyDescent="0.25">
      <c r="B41" s="164" t="s">
        <v>54</v>
      </c>
      <c r="C41" s="142" t="s">
        <v>138</v>
      </c>
      <c r="D41" s="3"/>
      <c r="E41" s="3"/>
      <c r="F41" s="3"/>
      <c r="G41" s="3"/>
      <c r="H41" s="3"/>
      <c r="I41" s="3"/>
    </row>
    <row r="42" spans="2:10" ht="20.100000000000001" customHeight="1" x14ac:dyDescent="0.25">
      <c r="B42" s="168" t="s">
        <v>8</v>
      </c>
      <c r="C42" s="192">
        <f>C43</f>
        <v>0</v>
      </c>
      <c r="D42" s="193"/>
      <c r="E42" s="3"/>
      <c r="F42" s="3"/>
      <c r="G42" s="3"/>
      <c r="H42" s="3"/>
      <c r="I42" s="3"/>
    </row>
    <row r="43" spans="2:10" ht="20.100000000000001" customHeight="1" x14ac:dyDescent="0.25">
      <c r="B43" s="173" t="s">
        <v>38</v>
      </c>
      <c r="C43" s="194">
        <f>F26</f>
        <v>0</v>
      </c>
      <c r="D43" s="193"/>
      <c r="E43" s="3"/>
      <c r="F43" s="3"/>
      <c r="G43" s="3"/>
      <c r="H43" s="3"/>
      <c r="I43" s="3"/>
    </row>
    <row r="44" spans="2:10" ht="20.100000000000001" customHeight="1" x14ac:dyDescent="0.25">
      <c r="B44" s="176" t="s">
        <v>39</v>
      </c>
      <c r="C44" s="192">
        <f>SUM(C45:C47)</f>
        <v>0</v>
      </c>
      <c r="D44" s="3"/>
      <c r="E44" s="3"/>
      <c r="F44" s="3"/>
      <c r="G44" s="3"/>
      <c r="H44" s="3"/>
      <c r="I44" s="3"/>
    </row>
    <row r="45" spans="2:10" ht="20.100000000000001" customHeight="1" x14ac:dyDescent="0.25">
      <c r="B45" s="180" t="s">
        <v>153</v>
      </c>
      <c r="C45" s="194">
        <f>F28</f>
        <v>0</v>
      </c>
      <c r="D45" s="3"/>
      <c r="E45" s="3"/>
      <c r="F45" s="3"/>
      <c r="G45" s="3"/>
      <c r="H45" s="3"/>
      <c r="I45" s="3"/>
    </row>
    <row r="46" spans="2:10" ht="20.100000000000001" customHeight="1" x14ac:dyDescent="0.25">
      <c r="B46" s="180" t="s">
        <v>63</v>
      </c>
      <c r="C46" s="194">
        <f>F29</f>
        <v>0</v>
      </c>
    </row>
    <row r="47" spans="2:10" ht="20.100000000000001" customHeight="1" x14ac:dyDescent="0.25">
      <c r="B47" s="181" t="s">
        <v>60</v>
      </c>
      <c r="C47" s="194">
        <f>F30</f>
        <v>0</v>
      </c>
    </row>
    <row r="48" spans="2:10" ht="20.100000000000001" customHeight="1" x14ac:dyDescent="0.25">
      <c r="B48" s="176" t="s">
        <v>148</v>
      </c>
      <c r="C48" s="192">
        <f>C49</f>
        <v>0</v>
      </c>
    </row>
    <row r="49" spans="2:7" ht="20.100000000000001" customHeight="1" x14ac:dyDescent="0.25">
      <c r="B49" s="181" t="s">
        <v>61</v>
      </c>
      <c r="C49" s="194">
        <f>F32</f>
        <v>0</v>
      </c>
    </row>
    <row r="50" spans="2:7" ht="20.100000000000001" customHeight="1" x14ac:dyDescent="0.25">
      <c r="B50" s="176" t="s">
        <v>64</v>
      </c>
      <c r="C50" s="192">
        <f>C51</f>
        <v>0</v>
      </c>
    </row>
    <row r="51" spans="2:7" ht="20.100000000000001" customHeight="1" x14ac:dyDescent="0.25">
      <c r="B51" s="182" t="s">
        <v>127</v>
      </c>
      <c r="C51" s="195">
        <f>F34</f>
        <v>0</v>
      </c>
      <c r="D51" s="196"/>
    </row>
    <row r="52" spans="2:7" ht="20.100000000000001" customHeight="1" x14ac:dyDescent="0.25">
      <c r="B52" s="186" t="s">
        <v>62</v>
      </c>
      <c r="C52" s="197">
        <f>SUM(C53:C54)</f>
        <v>0</v>
      </c>
    </row>
    <row r="53" spans="2:7" ht="20.100000000000001" customHeight="1" x14ac:dyDescent="0.25">
      <c r="B53" s="181" t="s">
        <v>69</v>
      </c>
      <c r="C53" s="194">
        <f>F36</f>
        <v>0</v>
      </c>
    </row>
    <row r="54" spans="2:7" ht="32.25" customHeight="1" x14ac:dyDescent="0.25">
      <c r="B54" s="198" t="s">
        <v>36</v>
      </c>
      <c r="C54" s="195">
        <f>F37</f>
        <v>0</v>
      </c>
    </row>
    <row r="55" spans="2:7" ht="24.95" customHeight="1" x14ac:dyDescent="0.25">
      <c r="B55" s="159" t="s">
        <v>154</v>
      </c>
      <c r="C55" s="160">
        <f>C42+C44+C48+C50+C52</f>
        <v>0</v>
      </c>
    </row>
    <row r="56" spans="2:7" ht="15.75" x14ac:dyDescent="0.25">
      <c r="G56" s="39"/>
    </row>
    <row r="57" spans="2:7" ht="15.75" x14ac:dyDescent="0.25">
      <c r="G57" s="39"/>
    </row>
    <row r="58" spans="2:7" ht="15.75" x14ac:dyDescent="0.25">
      <c r="G58" s="39"/>
    </row>
    <row r="59" spans="2:7" ht="15.75" x14ac:dyDescent="0.25">
      <c r="G59" s="39"/>
    </row>
    <row r="60" spans="2:7" ht="15.75" x14ac:dyDescent="0.25">
      <c r="G60" s="39"/>
    </row>
    <row r="61" spans="2:7" ht="15.75" x14ac:dyDescent="0.25">
      <c r="G61" s="39"/>
    </row>
    <row r="62" spans="2:7" ht="15.75" x14ac:dyDescent="0.25">
      <c r="G62" s="39"/>
    </row>
    <row r="82" spans="6:7" x14ac:dyDescent="0.25">
      <c r="F82" s="60"/>
    </row>
    <row r="85" spans="6:7" ht="16.5" customHeight="1" x14ac:dyDescent="0.25"/>
    <row r="86" spans="6:7" ht="16.5" customHeight="1" x14ac:dyDescent="0.25"/>
    <row r="87" spans="6:7" ht="16.5" customHeight="1" x14ac:dyDescent="0.25"/>
    <row r="88" spans="6:7" ht="16.5" customHeight="1" x14ac:dyDescent="0.25"/>
    <row r="89" spans="6:7" ht="16.5" customHeight="1" x14ac:dyDescent="0.25">
      <c r="G89" s="60"/>
    </row>
    <row r="90" spans="6:7" ht="16.5" customHeight="1" x14ac:dyDescent="0.25"/>
    <row r="91" spans="6:7" ht="16.5" customHeight="1" x14ac:dyDescent="0.25"/>
    <row r="92" spans="6:7" ht="16.5" customHeight="1" x14ac:dyDescent="0.25"/>
    <row r="93" spans="6:7" ht="16.5" customHeight="1" x14ac:dyDescent="0.25"/>
    <row r="94" spans="6:7" ht="16.5" customHeight="1" x14ac:dyDescent="0.25"/>
    <row r="95" spans="6:7" ht="16.5" customHeight="1" x14ac:dyDescent="0.25"/>
    <row r="96" spans="6:7"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sheetData>
  <mergeCells count="8">
    <mergeCell ref="B40:C40"/>
    <mergeCell ref="A12:L12"/>
    <mergeCell ref="I15:J15"/>
    <mergeCell ref="A9:L9"/>
    <mergeCell ref="A10:D10"/>
    <mergeCell ref="E10:L10"/>
    <mergeCell ref="A11:D11"/>
    <mergeCell ref="E11:L11"/>
  </mergeCells>
  <pageMargins left="0.25" right="0.25" top="0.75" bottom="0.75" header="0.51180555555555496" footer="0.51180555555555496"/>
  <pageSetup paperSize="9" firstPageNumber="0" fitToHeight="0" orientation="landscape" horizontalDpi="300" verticalDpi="300"/>
  <rowBreaks count="1" manualBreakCount="1">
    <brk id="55" max="16383" man="1"/>
  </row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100"/>
  <sheetViews>
    <sheetView workbookViewId="0">
      <selection activeCell="G3" sqref="G3:J3"/>
    </sheetView>
  </sheetViews>
  <sheetFormatPr baseColWidth="10" defaultRowHeight="15" x14ac:dyDescent="0.25"/>
  <cols>
    <col min="3" max="3" width="16.5703125" bestFit="1" customWidth="1"/>
    <col min="6" max="6" width="15.5703125" bestFit="1" customWidth="1"/>
    <col min="11" max="11" width="22.7109375" customWidth="1"/>
    <col min="12" max="12" width="26.5703125" customWidth="1"/>
  </cols>
  <sheetData>
    <row r="1" spans="1:12" ht="28.5" x14ac:dyDescent="0.25">
      <c r="A1" s="472" t="s">
        <v>235</v>
      </c>
      <c r="B1" s="473"/>
      <c r="C1" s="473"/>
      <c r="D1" s="473"/>
      <c r="E1" s="473"/>
      <c r="F1" s="473"/>
      <c r="G1" s="473"/>
      <c r="H1" s="473"/>
      <c r="I1" s="473"/>
      <c r="J1" s="473"/>
      <c r="K1" s="473"/>
      <c r="L1" s="473"/>
    </row>
    <row r="2" spans="1:12" ht="24" customHeight="1" thickBot="1" x14ac:dyDescent="0.3">
      <c r="A2" s="474" t="s">
        <v>237</v>
      </c>
      <c r="B2" s="475"/>
      <c r="C2" s="475"/>
      <c r="D2" s="475"/>
      <c r="E2" s="475"/>
      <c r="F2" s="475"/>
      <c r="G2" s="475"/>
      <c r="H2" s="475"/>
      <c r="I2" s="475"/>
      <c r="J2" s="475"/>
      <c r="K2" s="475"/>
      <c r="L2" s="475"/>
    </row>
    <row r="3" spans="1:12" ht="45.75" customHeight="1" thickBot="1" x14ac:dyDescent="0.3">
      <c r="A3" s="476" t="s">
        <v>228</v>
      </c>
      <c r="B3" s="477" t="s">
        <v>229</v>
      </c>
      <c r="C3" s="477" t="s">
        <v>230</v>
      </c>
      <c r="D3" s="477" t="s">
        <v>231</v>
      </c>
      <c r="E3" s="479" t="s">
        <v>232</v>
      </c>
      <c r="F3" s="476" t="s">
        <v>233</v>
      </c>
      <c r="G3" s="481" t="s">
        <v>234</v>
      </c>
      <c r="H3" s="482"/>
      <c r="I3" s="482"/>
      <c r="J3" s="483"/>
      <c r="K3" s="397" t="s">
        <v>245</v>
      </c>
      <c r="L3" s="394" t="s">
        <v>236</v>
      </c>
    </row>
    <row r="4" spans="1:12" ht="22.5" x14ac:dyDescent="0.25">
      <c r="A4" s="476" t="s">
        <v>228</v>
      </c>
      <c r="B4" s="478"/>
      <c r="C4" s="478"/>
      <c r="D4" s="478"/>
      <c r="E4" s="480"/>
      <c r="F4" s="476" t="s">
        <v>233</v>
      </c>
      <c r="G4" s="395" t="s">
        <v>246</v>
      </c>
      <c r="H4" s="401" t="s">
        <v>247</v>
      </c>
      <c r="I4" s="401" t="s">
        <v>248</v>
      </c>
      <c r="J4" s="395" t="s">
        <v>65</v>
      </c>
      <c r="K4" s="395" t="s">
        <v>244</v>
      </c>
      <c r="L4" s="395" t="s">
        <v>238</v>
      </c>
    </row>
    <row r="5" spans="1:12" x14ac:dyDescent="0.25">
      <c r="A5" s="396">
        <f>'Type III'!A6</f>
        <v>0</v>
      </c>
      <c r="B5" s="396">
        <f>'Type III'!B6</f>
        <v>0</v>
      </c>
      <c r="C5" s="396">
        <f>'Type III'!C6</f>
        <v>0</v>
      </c>
      <c r="D5" s="396">
        <f>'Type III'!D6</f>
        <v>0</v>
      </c>
      <c r="E5" s="396">
        <f>'Type III'!E6</f>
        <v>0</v>
      </c>
      <c r="F5" s="392">
        <f>'Type III'!F6</f>
        <v>0</v>
      </c>
      <c r="G5" s="392">
        <f>'Type III'!G6</f>
        <v>0</v>
      </c>
      <c r="H5" s="392">
        <f>'Type III'!H6</f>
        <v>0</v>
      </c>
      <c r="I5" s="392">
        <f>'Type III'!I6</f>
        <v>0</v>
      </c>
      <c r="J5" s="393">
        <f>G5+H5+I5</f>
        <v>0</v>
      </c>
      <c r="K5" s="398"/>
      <c r="L5" s="399">
        <f t="shared" ref="L5:L25" si="0">J5*F5*4500</f>
        <v>0</v>
      </c>
    </row>
    <row r="6" spans="1:12" x14ac:dyDescent="0.25">
      <c r="A6" s="396">
        <f>'Type III'!A7</f>
        <v>0</v>
      </c>
      <c r="B6" s="396">
        <f>'Type III'!B7</f>
        <v>0</v>
      </c>
      <c r="C6" s="396">
        <f>'Type III'!C7</f>
        <v>0</v>
      </c>
      <c r="D6" s="396">
        <f>'Type III'!D7</f>
        <v>0</v>
      </c>
      <c r="E6" s="396">
        <f>'Type III'!E7</f>
        <v>0</v>
      </c>
      <c r="F6" s="392">
        <f>'Type III'!F7</f>
        <v>0</v>
      </c>
      <c r="G6" s="392">
        <f>'Type III'!G7</f>
        <v>0</v>
      </c>
      <c r="H6" s="392">
        <f>'Type III'!I7</f>
        <v>0</v>
      </c>
      <c r="I6" s="392">
        <f>'Type III'!I7</f>
        <v>0</v>
      </c>
      <c r="J6" s="393">
        <f t="shared" ref="J6:J28" si="1">G6+H6+I6</f>
        <v>0</v>
      </c>
      <c r="K6" s="398"/>
      <c r="L6" s="399">
        <f t="shared" si="0"/>
        <v>0</v>
      </c>
    </row>
    <row r="7" spans="1:12" x14ac:dyDescent="0.25">
      <c r="A7" s="396">
        <f>'Type III'!A8</f>
        <v>0</v>
      </c>
      <c r="B7" s="396">
        <f>'Type III'!B8</f>
        <v>0</v>
      </c>
      <c r="C7" s="396">
        <f>'Type III'!C8</f>
        <v>0</v>
      </c>
      <c r="D7" s="396">
        <f>'Type III'!D8</f>
        <v>0</v>
      </c>
      <c r="E7" s="396">
        <f>'Type III'!E8</f>
        <v>0</v>
      </c>
      <c r="F7" s="392">
        <f>'Type III'!F8</f>
        <v>0</v>
      </c>
      <c r="G7" s="392">
        <f>'Type III'!G8</f>
        <v>0</v>
      </c>
      <c r="H7" s="392">
        <f>'Type III'!I8</f>
        <v>0</v>
      </c>
      <c r="I7" s="392">
        <f>'Type III'!I8</f>
        <v>0</v>
      </c>
      <c r="J7" s="393">
        <f t="shared" si="1"/>
        <v>0</v>
      </c>
      <c r="K7" s="398"/>
      <c r="L7" s="399">
        <f t="shared" si="0"/>
        <v>0</v>
      </c>
    </row>
    <row r="8" spans="1:12" x14ac:dyDescent="0.25">
      <c r="A8" s="396">
        <f>'Type III'!A9</f>
        <v>0</v>
      </c>
      <c r="B8" s="396">
        <f>'Type III'!B9</f>
        <v>0</v>
      </c>
      <c r="C8" s="396">
        <f>'Type III'!C9</f>
        <v>0</v>
      </c>
      <c r="D8" s="396">
        <f>'Type III'!D9</f>
        <v>0</v>
      </c>
      <c r="E8" s="396">
        <f>'Type III'!E9</f>
        <v>0</v>
      </c>
      <c r="F8" s="392">
        <f>'Type III'!F9</f>
        <v>0</v>
      </c>
      <c r="G8" s="392">
        <f>'Type III'!G9</f>
        <v>0</v>
      </c>
      <c r="H8" s="392">
        <f>'Type III'!I9</f>
        <v>0</v>
      </c>
      <c r="I8" s="392">
        <f>'Type III'!I9</f>
        <v>0</v>
      </c>
      <c r="J8" s="393">
        <f t="shared" si="1"/>
        <v>0</v>
      </c>
      <c r="K8" s="398"/>
      <c r="L8" s="399">
        <f t="shared" si="0"/>
        <v>0</v>
      </c>
    </row>
    <row r="9" spans="1:12" x14ac:dyDescent="0.25">
      <c r="A9" s="396">
        <f>'Type III'!A10</f>
        <v>0</v>
      </c>
      <c r="B9" s="396">
        <f>'Type III'!B10</f>
        <v>0</v>
      </c>
      <c r="C9" s="396">
        <f>'Type III'!C10</f>
        <v>0</v>
      </c>
      <c r="D9" s="396">
        <f>'Type III'!D10</f>
        <v>0</v>
      </c>
      <c r="E9" s="396">
        <f>'Type III'!E10</f>
        <v>0</v>
      </c>
      <c r="F9" s="392">
        <f>'Type III'!F10</f>
        <v>0</v>
      </c>
      <c r="G9" s="392">
        <f>'Type III'!G10</f>
        <v>0</v>
      </c>
      <c r="H9" s="392">
        <f>'Type III'!I10</f>
        <v>0</v>
      </c>
      <c r="I9" s="392">
        <f>'Type III'!I10</f>
        <v>0</v>
      </c>
      <c r="J9" s="393">
        <f t="shared" si="1"/>
        <v>0</v>
      </c>
      <c r="K9" s="398"/>
      <c r="L9" s="399">
        <f t="shared" si="0"/>
        <v>0</v>
      </c>
    </row>
    <row r="10" spans="1:12" x14ac:dyDescent="0.25">
      <c r="A10" s="396">
        <f>'Type III'!A11</f>
        <v>0</v>
      </c>
      <c r="B10" s="396">
        <f>'Type III'!B11</f>
        <v>0</v>
      </c>
      <c r="C10" s="396">
        <f>'Type III'!C11</f>
        <v>0</v>
      </c>
      <c r="D10" s="396">
        <f>'Type III'!D11</f>
        <v>0</v>
      </c>
      <c r="E10" s="396">
        <f>'Type III'!E11</f>
        <v>0</v>
      </c>
      <c r="F10" s="392">
        <f>'Type III'!F11</f>
        <v>0</v>
      </c>
      <c r="G10" s="392">
        <f>'Type III'!G11</f>
        <v>0</v>
      </c>
      <c r="H10" s="392">
        <f>'Type III'!I11</f>
        <v>0</v>
      </c>
      <c r="I10" s="392">
        <f>'Type III'!I11</f>
        <v>0</v>
      </c>
      <c r="J10" s="393">
        <f t="shared" si="1"/>
        <v>0</v>
      </c>
      <c r="K10" s="398"/>
      <c r="L10" s="399">
        <f t="shared" si="0"/>
        <v>0</v>
      </c>
    </row>
    <row r="11" spans="1:12" x14ac:dyDescent="0.25">
      <c r="A11" s="396">
        <f>'Type III'!A12</f>
        <v>0</v>
      </c>
      <c r="B11" s="396">
        <f>'Type III'!B12</f>
        <v>0</v>
      </c>
      <c r="C11" s="396">
        <f>'Type III'!C12</f>
        <v>0</v>
      </c>
      <c r="D11" s="396">
        <f>'Type III'!D12</f>
        <v>0</v>
      </c>
      <c r="E11" s="396">
        <f>'Type III'!E12</f>
        <v>0</v>
      </c>
      <c r="F11" s="392">
        <f>'Type III'!F12</f>
        <v>0</v>
      </c>
      <c r="G11" s="392">
        <f>'Type III'!G12</f>
        <v>0</v>
      </c>
      <c r="H11" s="392">
        <f>'Type III'!I12</f>
        <v>0</v>
      </c>
      <c r="I11" s="392">
        <f>'Type III'!I12</f>
        <v>0</v>
      </c>
      <c r="J11" s="393">
        <f t="shared" si="1"/>
        <v>0</v>
      </c>
      <c r="K11" s="398"/>
      <c r="L11" s="399">
        <f t="shared" si="0"/>
        <v>0</v>
      </c>
    </row>
    <row r="12" spans="1:12" x14ac:dyDescent="0.25">
      <c r="A12" s="396">
        <f>'Type III'!A13</f>
        <v>0</v>
      </c>
      <c r="B12" s="396">
        <f>'Type III'!B13</f>
        <v>0</v>
      </c>
      <c r="C12" s="396">
        <f>'Type III'!C13</f>
        <v>0</v>
      </c>
      <c r="D12" s="396">
        <f>'Type III'!D13</f>
        <v>0</v>
      </c>
      <c r="E12" s="396">
        <f>'Type III'!E13</f>
        <v>0</v>
      </c>
      <c r="F12" s="392">
        <f>'Type III'!F13</f>
        <v>0</v>
      </c>
      <c r="G12" s="392">
        <f>'Type III'!G13</f>
        <v>0</v>
      </c>
      <c r="H12" s="392">
        <f>'Type III'!I13</f>
        <v>0</v>
      </c>
      <c r="I12" s="392">
        <f>'Type III'!I13</f>
        <v>0</v>
      </c>
      <c r="J12" s="393">
        <f t="shared" si="1"/>
        <v>0</v>
      </c>
      <c r="K12" s="398"/>
      <c r="L12" s="399">
        <f t="shared" si="0"/>
        <v>0</v>
      </c>
    </row>
    <row r="13" spans="1:12" x14ac:dyDescent="0.25">
      <c r="A13" s="396">
        <f>'Type III'!A14</f>
        <v>0</v>
      </c>
      <c r="B13" s="396">
        <f>'Type III'!B14</f>
        <v>0</v>
      </c>
      <c r="C13" s="396">
        <f>'Type III'!C14</f>
        <v>0</v>
      </c>
      <c r="D13" s="396">
        <f>'Type III'!D14</f>
        <v>0</v>
      </c>
      <c r="E13" s="396">
        <f>'Type III'!E14</f>
        <v>0</v>
      </c>
      <c r="F13" s="392">
        <f>'Type III'!F14</f>
        <v>0</v>
      </c>
      <c r="G13" s="392">
        <f>'Type III'!G14</f>
        <v>0</v>
      </c>
      <c r="H13" s="392">
        <f>'Type III'!I14</f>
        <v>0</v>
      </c>
      <c r="I13" s="392">
        <f>'Type III'!I14</f>
        <v>0</v>
      </c>
      <c r="J13" s="393">
        <f t="shared" si="1"/>
        <v>0</v>
      </c>
      <c r="K13" s="398"/>
      <c r="L13" s="399">
        <f t="shared" si="0"/>
        <v>0</v>
      </c>
    </row>
    <row r="14" spans="1:12" x14ac:dyDescent="0.25">
      <c r="A14" s="396">
        <f>'Type III'!A15</f>
        <v>0</v>
      </c>
      <c r="B14" s="396">
        <f>'Type III'!B15</f>
        <v>0</v>
      </c>
      <c r="C14" s="396">
        <f>'Type III'!C15</f>
        <v>0</v>
      </c>
      <c r="D14" s="396">
        <f>'Type III'!D15</f>
        <v>0</v>
      </c>
      <c r="E14" s="396">
        <f>'Type III'!E15</f>
        <v>0</v>
      </c>
      <c r="F14" s="392">
        <f>'Type III'!F15</f>
        <v>0</v>
      </c>
      <c r="G14" s="392">
        <f>'Type III'!G15</f>
        <v>0</v>
      </c>
      <c r="H14" s="392">
        <f>'Type III'!I15</f>
        <v>0</v>
      </c>
      <c r="I14" s="392">
        <f>'Type III'!I15</f>
        <v>0</v>
      </c>
      <c r="J14" s="393">
        <f t="shared" si="1"/>
        <v>0</v>
      </c>
      <c r="K14" s="398"/>
      <c r="L14" s="399">
        <f t="shared" si="0"/>
        <v>0</v>
      </c>
    </row>
    <row r="15" spans="1:12" x14ac:dyDescent="0.25">
      <c r="A15" s="396">
        <f>'Type III'!A16</f>
        <v>0</v>
      </c>
      <c r="B15" s="396">
        <f>'Type III'!B16</f>
        <v>0</v>
      </c>
      <c r="C15" s="396">
        <f>'Type III'!C16</f>
        <v>0</v>
      </c>
      <c r="D15" s="396">
        <f>'Type III'!D16</f>
        <v>0</v>
      </c>
      <c r="E15" s="396">
        <f>'Type III'!E16</f>
        <v>0</v>
      </c>
      <c r="F15" s="392">
        <f>'Type III'!F16</f>
        <v>0</v>
      </c>
      <c r="G15" s="392">
        <f>'Type III'!G16</f>
        <v>0</v>
      </c>
      <c r="H15" s="392">
        <f>'Type III'!I16</f>
        <v>0</v>
      </c>
      <c r="I15" s="392">
        <f>'Type III'!I16</f>
        <v>0</v>
      </c>
      <c r="J15" s="393">
        <f t="shared" si="1"/>
        <v>0</v>
      </c>
      <c r="K15" s="398"/>
      <c r="L15" s="399">
        <f t="shared" si="0"/>
        <v>0</v>
      </c>
    </row>
    <row r="16" spans="1:12" x14ac:dyDescent="0.25">
      <c r="A16" s="396">
        <f>'Type III'!A17</f>
        <v>0</v>
      </c>
      <c r="B16" s="396">
        <f>'Type III'!B17</f>
        <v>0</v>
      </c>
      <c r="C16" s="396">
        <f>'Type III'!C17</f>
        <v>0</v>
      </c>
      <c r="D16" s="396">
        <f>'Type III'!D17</f>
        <v>0</v>
      </c>
      <c r="E16" s="396">
        <f>'Type III'!E17</f>
        <v>0</v>
      </c>
      <c r="F16" s="392">
        <f>'Type III'!F17</f>
        <v>0</v>
      </c>
      <c r="G16" s="392">
        <f>'Type III'!G17</f>
        <v>0</v>
      </c>
      <c r="H16" s="392">
        <f>'Type III'!I17</f>
        <v>0</v>
      </c>
      <c r="I16" s="392">
        <f>'Type III'!I17</f>
        <v>0</v>
      </c>
      <c r="J16" s="393">
        <f t="shared" si="1"/>
        <v>0</v>
      </c>
      <c r="K16" s="398"/>
      <c r="L16" s="399">
        <f t="shared" si="0"/>
        <v>0</v>
      </c>
    </row>
    <row r="17" spans="1:12" x14ac:dyDescent="0.25">
      <c r="A17" s="396">
        <f>'Type III'!A18</f>
        <v>0</v>
      </c>
      <c r="B17" s="396">
        <f>'Type III'!B18</f>
        <v>0</v>
      </c>
      <c r="C17" s="396">
        <f>'Type III'!C18</f>
        <v>0</v>
      </c>
      <c r="D17" s="396">
        <f>'Type III'!D18</f>
        <v>0</v>
      </c>
      <c r="E17" s="396">
        <f>'Type III'!E18</f>
        <v>0</v>
      </c>
      <c r="F17" s="392">
        <f>'Type III'!F18</f>
        <v>0</v>
      </c>
      <c r="G17" s="392">
        <f>'Type III'!G18</f>
        <v>0</v>
      </c>
      <c r="H17" s="392">
        <f>'Type III'!I18</f>
        <v>0</v>
      </c>
      <c r="I17" s="392">
        <f>'Type III'!I18</f>
        <v>0</v>
      </c>
      <c r="J17" s="393">
        <f t="shared" si="1"/>
        <v>0</v>
      </c>
      <c r="K17" s="398"/>
      <c r="L17" s="399">
        <f t="shared" si="0"/>
        <v>0</v>
      </c>
    </row>
    <row r="18" spans="1:12" x14ac:dyDescent="0.25">
      <c r="A18" s="396">
        <f>'Type III'!A19</f>
        <v>0</v>
      </c>
      <c r="B18" s="396">
        <f>'Type III'!B19</f>
        <v>0</v>
      </c>
      <c r="C18" s="396">
        <f>'Type III'!C19</f>
        <v>0</v>
      </c>
      <c r="D18" s="396">
        <f>'Type III'!D19</f>
        <v>0</v>
      </c>
      <c r="E18" s="396">
        <f>'Type III'!E19</f>
        <v>0</v>
      </c>
      <c r="F18" s="392">
        <f>'Type III'!F19</f>
        <v>0</v>
      </c>
      <c r="G18" s="392">
        <f>'Type III'!G19</f>
        <v>0</v>
      </c>
      <c r="H18" s="392">
        <f>'Type III'!I19</f>
        <v>0</v>
      </c>
      <c r="I18" s="392">
        <f>'Type III'!I19</f>
        <v>0</v>
      </c>
      <c r="J18" s="393">
        <f t="shared" si="1"/>
        <v>0</v>
      </c>
      <c r="K18" s="398"/>
      <c r="L18" s="399">
        <f t="shared" si="0"/>
        <v>0</v>
      </c>
    </row>
    <row r="19" spans="1:12" x14ac:dyDescent="0.25">
      <c r="A19" s="396">
        <f>'Type III'!A20</f>
        <v>0</v>
      </c>
      <c r="B19" s="396">
        <f>'Type III'!B20</f>
        <v>0</v>
      </c>
      <c r="C19" s="396">
        <f>'Type III'!C20</f>
        <v>0</v>
      </c>
      <c r="D19" s="396">
        <f>'Type III'!D20</f>
        <v>0</v>
      </c>
      <c r="E19" s="396">
        <f>'Type III'!E20</f>
        <v>0</v>
      </c>
      <c r="F19" s="392">
        <f>'Type III'!F20</f>
        <v>0</v>
      </c>
      <c r="G19" s="392">
        <f>'Type III'!G20</f>
        <v>0</v>
      </c>
      <c r="H19" s="392">
        <f>'Type III'!I20</f>
        <v>0</v>
      </c>
      <c r="I19" s="392">
        <f>'Type III'!I20</f>
        <v>0</v>
      </c>
      <c r="J19" s="393">
        <f t="shared" si="1"/>
        <v>0</v>
      </c>
      <c r="K19" s="398"/>
      <c r="L19" s="399">
        <f t="shared" si="0"/>
        <v>0</v>
      </c>
    </row>
    <row r="20" spans="1:12" x14ac:dyDescent="0.25">
      <c r="A20" s="396">
        <f>'Type III'!A21</f>
        <v>0</v>
      </c>
      <c r="B20" s="396">
        <f>'Type III'!B21</f>
        <v>0</v>
      </c>
      <c r="C20" s="396">
        <f>'Type III'!C21</f>
        <v>0</v>
      </c>
      <c r="D20" s="396">
        <f>'Type III'!D21</f>
        <v>0</v>
      </c>
      <c r="E20" s="396">
        <f>'Type III'!E21</f>
        <v>0</v>
      </c>
      <c r="F20" s="392">
        <f>'Type III'!F21</f>
        <v>0</v>
      </c>
      <c r="G20" s="392">
        <f>'Type III'!G21</f>
        <v>0</v>
      </c>
      <c r="H20" s="392">
        <f>'Type III'!I21</f>
        <v>0</v>
      </c>
      <c r="I20" s="392">
        <f>'Type III'!I21</f>
        <v>0</v>
      </c>
      <c r="J20" s="393">
        <f t="shared" si="1"/>
        <v>0</v>
      </c>
      <c r="K20" s="398"/>
      <c r="L20" s="399">
        <f t="shared" si="0"/>
        <v>0</v>
      </c>
    </row>
    <row r="21" spans="1:12" x14ac:dyDescent="0.25">
      <c r="A21" s="396">
        <f>'Type III'!A22</f>
        <v>0</v>
      </c>
      <c r="B21" s="396">
        <f>'Type III'!B22</f>
        <v>0</v>
      </c>
      <c r="C21" s="396">
        <f>'Type III'!C22</f>
        <v>0</v>
      </c>
      <c r="D21" s="396">
        <f>'Type III'!D22</f>
        <v>0</v>
      </c>
      <c r="E21" s="396">
        <f>'Type III'!E22</f>
        <v>0</v>
      </c>
      <c r="F21" s="392">
        <f>'Type III'!F22</f>
        <v>0</v>
      </c>
      <c r="G21" s="392">
        <f>'Type III'!G22</f>
        <v>0</v>
      </c>
      <c r="H21" s="392">
        <f>'Type III'!I22</f>
        <v>0</v>
      </c>
      <c r="I21" s="392">
        <f>'Type III'!I22</f>
        <v>0</v>
      </c>
      <c r="J21" s="393">
        <f t="shared" si="1"/>
        <v>0</v>
      </c>
      <c r="K21" s="398"/>
      <c r="L21" s="399">
        <f t="shared" si="0"/>
        <v>0</v>
      </c>
    </row>
    <row r="22" spans="1:12" x14ac:dyDescent="0.25">
      <c r="A22" s="396">
        <f>'Type III'!A23</f>
        <v>0</v>
      </c>
      <c r="B22" s="396">
        <f>'Type III'!B23</f>
        <v>0</v>
      </c>
      <c r="C22" s="396">
        <f>'Type III'!C23</f>
        <v>0</v>
      </c>
      <c r="D22" s="396">
        <f>'Type III'!D23</f>
        <v>0</v>
      </c>
      <c r="E22" s="396">
        <f>'Type III'!E23</f>
        <v>0</v>
      </c>
      <c r="F22" s="392">
        <f>'Type III'!F23</f>
        <v>0</v>
      </c>
      <c r="G22" s="392">
        <f>'Type III'!G23</f>
        <v>0</v>
      </c>
      <c r="H22" s="392">
        <f>'Type III'!I23</f>
        <v>0</v>
      </c>
      <c r="I22" s="392">
        <f>'Type III'!I23</f>
        <v>0</v>
      </c>
      <c r="J22" s="393">
        <f t="shared" si="1"/>
        <v>0</v>
      </c>
      <c r="K22" s="398"/>
      <c r="L22" s="399">
        <f t="shared" si="0"/>
        <v>0</v>
      </c>
    </row>
    <row r="23" spans="1:12" x14ac:dyDescent="0.25">
      <c r="A23" s="396">
        <f>'Type III'!A24</f>
        <v>0</v>
      </c>
      <c r="B23" s="396">
        <f>'Type III'!B24</f>
        <v>0</v>
      </c>
      <c r="C23" s="396">
        <f>'Type III'!C24</f>
        <v>0</v>
      </c>
      <c r="D23" s="396">
        <f>'Type III'!D24</f>
        <v>0</v>
      </c>
      <c r="E23" s="396">
        <f>'Type III'!E24</f>
        <v>0</v>
      </c>
      <c r="F23" s="392">
        <f>'Type III'!F24</f>
        <v>0</v>
      </c>
      <c r="G23" s="392">
        <f>'Type III'!G24</f>
        <v>0</v>
      </c>
      <c r="H23" s="392">
        <f>'Type III'!I24</f>
        <v>0</v>
      </c>
      <c r="I23" s="392">
        <f>'Type III'!I24</f>
        <v>0</v>
      </c>
      <c r="J23" s="393">
        <f t="shared" si="1"/>
        <v>0</v>
      </c>
      <c r="K23" s="398"/>
      <c r="L23" s="399">
        <f t="shared" si="0"/>
        <v>0</v>
      </c>
    </row>
    <row r="24" spans="1:12" x14ac:dyDescent="0.25">
      <c r="A24" s="396">
        <f>'Type III'!A25</f>
        <v>0</v>
      </c>
      <c r="B24" s="396">
        <f>'Type III'!B25</f>
        <v>0</v>
      </c>
      <c r="C24" s="396">
        <f>'Type III'!C25</f>
        <v>0</v>
      </c>
      <c r="D24" s="396">
        <f>'Type III'!D25</f>
        <v>0</v>
      </c>
      <c r="E24" s="396">
        <f>'Type III'!E25</f>
        <v>0</v>
      </c>
      <c r="F24" s="392">
        <f>'Type III'!F25</f>
        <v>0</v>
      </c>
      <c r="G24" s="392">
        <f>'Type III'!G25</f>
        <v>0</v>
      </c>
      <c r="H24" s="392">
        <f>'Type III'!I25</f>
        <v>0</v>
      </c>
      <c r="I24" s="392">
        <f>'Type III'!I25</f>
        <v>0</v>
      </c>
      <c r="J24" s="393">
        <f t="shared" si="1"/>
        <v>0</v>
      </c>
      <c r="K24" s="398"/>
      <c r="L24" s="399">
        <f t="shared" si="0"/>
        <v>0</v>
      </c>
    </row>
    <row r="25" spans="1:12" x14ac:dyDescent="0.25">
      <c r="A25" s="396">
        <f>'Type III'!A26</f>
        <v>0</v>
      </c>
      <c r="B25" s="396">
        <f>'Type III'!B26</f>
        <v>0</v>
      </c>
      <c r="C25" s="396">
        <f>'Type III'!C26</f>
        <v>0</v>
      </c>
      <c r="D25" s="396">
        <f>'Type III'!D26</f>
        <v>0</v>
      </c>
      <c r="E25" s="396">
        <f>'Type III'!E26</f>
        <v>0</v>
      </c>
      <c r="F25" s="392">
        <f>'Type III'!F26</f>
        <v>0</v>
      </c>
      <c r="G25" s="392">
        <f>'Type III'!G26</f>
        <v>0</v>
      </c>
      <c r="H25" s="392">
        <f>'Type III'!I26</f>
        <v>0</v>
      </c>
      <c r="I25" s="392">
        <f>'Type III'!I26</f>
        <v>0</v>
      </c>
      <c r="J25" s="393">
        <f t="shared" si="1"/>
        <v>0</v>
      </c>
      <c r="K25" s="398"/>
      <c r="L25" s="399">
        <f t="shared" si="0"/>
        <v>0</v>
      </c>
    </row>
    <row r="26" spans="1:12" x14ac:dyDescent="0.25">
      <c r="A26" s="396">
        <f>'Type III'!A27</f>
        <v>0</v>
      </c>
      <c r="B26" s="396">
        <f>'Type III'!B27</f>
        <v>0</v>
      </c>
      <c r="C26" s="396">
        <f>'Type III'!C27</f>
        <v>0</v>
      </c>
      <c r="D26" s="396">
        <f>'Type III'!D27</f>
        <v>0</v>
      </c>
      <c r="E26" s="396">
        <f>'Type III'!E27</f>
        <v>0</v>
      </c>
      <c r="F26" s="392">
        <f>'Type III'!F27</f>
        <v>0</v>
      </c>
      <c r="G26" s="392">
        <f>'Type III'!G27</f>
        <v>0</v>
      </c>
      <c r="H26" s="392">
        <f>'Type III'!I27</f>
        <v>0</v>
      </c>
      <c r="I26" s="392">
        <f>'Type III'!I27</f>
        <v>0</v>
      </c>
      <c r="J26" s="393">
        <f t="shared" si="1"/>
        <v>0</v>
      </c>
      <c r="K26" s="398"/>
      <c r="L26" s="399">
        <f t="shared" ref="L26:L57" si="2">G26*F26*4500</f>
        <v>0</v>
      </c>
    </row>
    <row r="27" spans="1:12" x14ac:dyDescent="0.25">
      <c r="A27" s="396">
        <f>'Type III'!A28</f>
        <v>0</v>
      </c>
      <c r="B27" s="396">
        <f>'Type III'!B28</f>
        <v>0</v>
      </c>
      <c r="C27" s="396">
        <f>'Type III'!C28</f>
        <v>0</v>
      </c>
      <c r="D27" s="396">
        <f>'Type III'!D28</f>
        <v>0</v>
      </c>
      <c r="E27" s="396">
        <f>'Type III'!E28</f>
        <v>0</v>
      </c>
      <c r="F27" s="392">
        <f>'Type III'!F28</f>
        <v>0</v>
      </c>
      <c r="G27" s="392">
        <f>'Type III'!G28</f>
        <v>0</v>
      </c>
      <c r="H27" s="392">
        <f>'Type III'!I28</f>
        <v>0</v>
      </c>
      <c r="I27" s="392">
        <f>'Type III'!I28</f>
        <v>0</v>
      </c>
      <c r="J27" s="393">
        <f t="shared" si="1"/>
        <v>0</v>
      </c>
      <c r="K27" s="398"/>
      <c r="L27" s="399">
        <f t="shared" si="2"/>
        <v>0</v>
      </c>
    </row>
    <row r="28" spans="1:12" x14ac:dyDescent="0.25">
      <c r="A28" s="396">
        <f>'Type III'!A29</f>
        <v>0</v>
      </c>
      <c r="B28" s="396">
        <f>'Type III'!B29</f>
        <v>0</v>
      </c>
      <c r="C28" s="396">
        <f>'Type III'!C29</f>
        <v>0</v>
      </c>
      <c r="D28" s="396">
        <f>'Type III'!D29</f>
        <v>0</v>
      </c>
      <c r="E28" s="396">
        <f>'Type III'!E29</f>
        <v>0</v>
      </c>
      <c r="F28" s="392">
        <f>'Type III'!F29</f>
        <v>0</v>
      </c>
      <c r="G28" s="392">
        <f>'Type III'!G29</f>
        <v>0</v>
      </c>
      <c r="H28" s="392">
        <f>'Type III'!I29</f>
        <v>0</v>
      </c>
      <c r="I28" s="392">
        <f>'Type III'!I29</f>
        <v>0</v>
      </c>
      <c r="J28" s="393">
        <f t="shared" si="1"/>
        <v>0</v>
      </c>
      <c r="K28" s="398"/>
      <c r="L28" s="399">
        <f t="shared" si="2"/>
        <v>0</v>
      </c>
    </row>
    <row r="29" spans="1:12" x14ac:dyDescent="0.25">
      <c r="A29" s="396">
        <f>'Type III'!A30</f>
        <v>0</v>
      </c>
      <c r="B29" s="396">
        <f>'Type III'!B30</f>
        <v>0</v>
      </c>
      <c r="C29" s="396"/>
      <c r="D29" s="396"/>
      <c r="E29" s="396"/>
      <c r="F29" s="392"/>
      <c r="G29" s="392"/>
      <c r="H29" s="392"/>
      <c r="I29" s="392"/>
      <c r="J29" s="393"/>
      <c r="K29" s="398"/>
      <c r="L29" s="399">
        <f t="shared" si="2"/>
        <v>0</v>
      </c>
    </row>
    <row r="30" spans="1:12" x14ac:dyDescent="0.25">
      <c r="A30" s="396">
        <f>'Type III'!A31</f>
        <v>0</v>
      </c>
      <c r="B30" s="396">
        <f>'Type III'!B31</f>
        <v>0</v>
      </c>
      <c r="C30" s="396"/>
      <c r="D30" s="396"/>
      <c r="E30" s="396"/>
      <c r="F30" s="392"/>
      <c r="G30" s="392"/>
      <c r="H30" s="392"/>
      <c r="I30" s="392"/>
      <c r="J30" s="393"/>
      <c r="K30" s="398"/>
      <c r="L30" s="399">
        <f t="shared" si="2"/>
        <v>0</v>
      </c>
    </row>
    <row r="31" spans="1:12" x14ac:dyDescent="0.25">
      <c r="A31" s="396">
        <f>'Type III'!A32</f>
        <v>0</v>
      </c>
      <c r="B31" s="396">
        <f>'Type III'!B32</f>
        <v>0</v>
      </c>
      <c r="C31" s="396"/>
      <c r="D31" s="396"/>
      <c r="E31" s="396"/>
      <c r="F31" s="392"/>
      <c r="G31" s="392"/>
      <c r="H31" s="392"/>
      <c r="I31" s="392"/>
      <c r="J31" s="393"/>
      <c r="K31" s="398"/>
      <c r="L31" s="399">
        <f t="shared" si="2"/>
        <v>0</v>
      </c>
    </row>
    <row r="32" spans="1:12" x14ac:dyDescent="0.25">
      <c r="A32" s="396">
        <f>'Type III'!A33</f>
        <v>0</v>
      </c>
      <c r="B32" s="396">
        <f>'Type III'!B33</f>
        <v>0</v>
      </c>
      <c r="C32" s="396"/>
      <c r="D32" s="396"/>
      <c r="E32" s="396"/>
      <c r="F32" s="392"/>
      <c r="G32" s="392"/>
      <c r="H32" s="392"/>
      <c r="I32" s="392"/>
      <c r="J32" s="393"/>
      <c r="K32" s="398"/>
      <c r="L32" s="399">
        <f t="shared" si="2"/>
        <v>0</v>
      </c>
    </row>
    <row r="33" spans="1:12" x14ac:dyDescent="0.25">
      <c r="A33" s="396">
        <f>'Type III'!A34</f>
        <v>0</v>
      </c>
      <c r="B33" s="396">
        <f>'Type III'!B34</f>
        <v>0</v>
      </c>
      <c r="C33" s="396"/>
      <c r="D33" s="396"/>
      <c r="E33" s="396"/>
      <c r="F33" s="392"/>
      <c r="G33" s="392"/>
      <c r="H33" s="392"/>
      <c r="I33" s="392"/>
      <c r="J33" s="393"/>
      <c r="K33" s="398"/>
      <c r="L33" s="399">
        <f t="shared" si="2"/>
        <v>0</v>
      </c>
    </row>
    <row r="34" spans="1:12" x14ac:dyDescent="0.25">
      <c r="A34" s="396">
        <f>'Type III'!A35</f>
        <v>0</v>
      </c>
      <c r="B34" s="396">
        <f>'Type III'!B35</f>
        <v>0</v>
      </c>
      <c r="C34" s="396"/>
      <c r="D34" s="396"/>
      <c r="E34" s="396"/>
      <c r="F34" s="392"/>
      <c r="G34" s="392"/>
      <c r="H34" s="392"/>
      <c r="I34" s="392"/>
      <c r="J34" s="393"/>
      <c r="K34" s="398"/>
      <c r="L34" s="399">
        <f t="shared" si="2"/>
        <v>0</v>
      </c>
    </row>
    <row r="35" spans="1:12" x14ac:dyDescent="0.25">
      <c r="A35" s="396">
        <f>'Type III'!A36</f>
        <v>0</v>
      </c>
      <c r="B35" s="396">
        <f>'Type III'!B36</f>
        <v>0</v>
      </c>
      <c r="C35" s="396"/>
      <c r="D35" s="396"/>
      <c r="E35" s="396"/>
      <c r="F35" s="392"/>
      <c r="G35" s="392"/>
      <c r="H35" s="392"/>
      <c r="I35" s="392"/>
      <c r="J35" s="393"/>
      <c r="K35" s="398"/>
      <c r="L35" s="399">
        <f t="shared" si="2"/>
        <v>0</v>
      </c>
    </row>
    <row r="36" spans="1:12" x14ac:dyDescent="0.25">
      <c r="A36" s="396">
        <f>'Type III'!A37</f>
        <v>0</v>
      </c>
      <c r="B36" s="396">
        <f>'Type III'!B37</f>
        <v>0</v>
      </c>
      <c r="C36" s="396"/>
      <c r="D36" s="396"/>
      <c r="E36" s="396"/>
      <c r="F36" s="392"/>
      <c r="G36" s="392"/>
      <c r="H36" s="392"/>
      <c r="I36" s="392"/>
      <c r="J36" s="393"/>
      <c r="K36" s="398"/>
      <c r="L36" s="399">
        <f t="shared" si="2"/>
        <v>0</v>
      </c>
    </row>
    <row r="37" spans="1:12" x14ac:dyDescent="0.25">
      <c r="A37" s="396">
        <f>'Type III'!A38</f>
        <v>0</v>
      </c>
      <c r="B37" s="396">
        <f>'Type III'!B38</f>
        <v>0</v>
      </c>
      <c r="C37" s="396"/>
      <c r="D37" s="396"/>
      <c r="E37" s="396"/>
      <c r="F37" s="392"/>
      <c r="G37" s="392"/>
      <c r="H37" s="392"/>
      <c r="I37" s="392"/>
      <c r="J37" s="393"/>
      <c r="K37" s="398"/>
      <c r="L37" s="399">
        <f t="shared" si="2"/>
        <v>0</v>
      </c>
    </row>
    <row r="38" spans="1:12" x14ac:dyDescent="0.25">
      <c r="A38" s="396">
        <f>'Type III'!A39</f>
        <v>0</v>
      </c>
      <c r="B38" s="396">
        <f>'Type III'!B39</f>
        <v>0</v>
      </c>
      <c r="C38" s="396"/>
      <c r="D38" s="396"/>
      <c r="E38" s="396"/>
      <c r="F38" s="392"/>
      <c r="G38" s="392"/>
      <c r="H38" s="392"/>
      <c r="I38" s="392"/>
      <c r="J38" s="393"/>
      <c r="K38" s="398"/>
      <c r="L38" s="399">
        <f t="shared" si="2"/>
        <v>0</v>
      </c>
    </row>
    <row r="39" spans="1:12" x14ac:dyDescent="0.25">
      <c r="A39" s="396">
        <f>'Type III'!A40</f>
        <v>0</v>
      </c>
      <c r="B39" s="396">
        <f>'Type III'!B40</f>
        <v>0</v>
      </c>
      <c r="C39" s="396"/>
      <c r="D39" s="396"/>
      <c r="E39" s="396"/>
      <c r="F39" s="392"/>
      <c r="G39" s="392"/>
      <c r="H39" s="392"/>
      <c r="I39" s="392"/>
      <c r="J39" s="393"/>
      <c r="K39" s="398"/>
      <c r="L39" s="399">
        <f t="shared" si="2"/>
        <v>0</v>
      </c>
    </row>
    <row r="40" spans="1:12" x14ac:dyDescent="0.25">
      <c r="A40" s="396">
        <f>'Type III'!A41</f>
        <v>0</v>
      </c>
      <c r="B40" s="396">
        <f>'Type III'!B41</f>
        <v>0</v>
      </c>
      <c r="C40" s="396"/>
      <c r="D40" s="396"/>
      <c r="E40" s="396"/>
      <c r="F40" s="392"/>
      <c r="G40" s="392"/>
      <c r="H40" s="392"/>
      <c r="I40" s="392"/>
      <c r="J40" s="393"/>
      <c r="K40" s="398"/>
      <c r="L40" s="399">
        <f t="shared" si="2"/>
        <v>0</v>
      </c>
    </row>
    <row r="41" spans="1:12" x14ac:dyDescent="0.25">
      <c r="A41" s="396">
        <f>'Type III'!A42</f>
        <v>0</v>
      </c>
      <c r="B41" s="396">
        <f>'Type III'!B42</f>
        <v>0</v>
      </c>
      <c r="C41" s="396"/>
      <c r="D41" s="396"/>
      <c r="E41" s="396"/>
      <c r="F41" s="392"/>
      <c r="G41" s="392"/>
      <c r="H41" s="392"/>
      <c r="I41" s="392"/>
      <c r="J41" s="393"/>
      <c r="K41" s="398"/>
      <c r="L41" s="399">
        <f t="shared" si="2"/>
        <v>0</v>
      </c>
    </row>
    <row r="42" spans="1:12" x14ac:dyDescent="0.25">
      <c r="A42" s="396">
        <f>'Type III'!A43</f>
        <v>0</v>
      </c>
      <c r="B42" s="396">
        <f>'Type III'!B43</f>
        <v>0</v>
      </c>
      <c r="C42" s="396"/>
      <c r="D42" s="396"/>
      <c r="E42" s="396"/>
      <c r="F42" s="392"/>
      <c r="G42" s="392"/>
      <c r="H42" s="392"/>
      <c r="I42" s="392"/>
      <c r="J42" s="393"/>
      <c r="K42" s="398"/>
      <c r="L42" s="399">
        <f t="shared" si="2"/>
        <v>0</v>
      </c>
    </row>
    <row r="43" spans="1:12" x14ac:dyDescent="0.25">
      <c r="A43" s="396">
        <f>'Type III'!A44</f>
        <v>0</v>
      </c>
      <c r="B43" s="396">
        <f>'Type III'!B44</f>
        <v>0</v>
      </c>
      <c r="C43" s="396"/>
      <c r="D43" s="396"/>
      <c r="E43" s="396"/>
      <c r="F43" s="392"/>
      <c r="G43" s="392"/>
      <c r="H43" s="392"/>
      <c r="I43" s="392"/>
      <c r="J43" s="393"/>
      <c r="K43" s="398"/>
      <c r="L43" s="399">
        <f t="shared" si="2"/>
        <v>0</v>
      </c>
    </row>
    <row r="44" spans="1:12" x14ac:dyDescent="0.25">
      <c r="A44" s="396">
        <f>'Type III'!A45</f>
        <v>0</v>
      </c>
      <c r="B44" s="396">
        <f>'Type III'!B45</f>
        <v>0</v>
      </c>
      <c r="C44" s="396"/>
      <c r="D44" s="396"/>
      <c r="E44" s="396"/>
      <c r="F44" s="392"/>
      <c r="G44" s="392"/>
      <c r="H44" s="392"/>
      <c r="I44" s="392"/>
      <c r="J44" s="393"/>
      <c r="K44" s="398"/>
      <c r="L44" s="399">
        <f t="shared" si="2"/>
        <v>0</v>
      </c>
    </row>
    <row r="45" spans="1:12" x14ac:dyDescent="0.25">
      <c r="A45" s="396">
        <f>'Type III'!A46</f>
        <v>0</v>
      </c>
      <c r="B45" s="396">
        <f>'Type III'!B46</f>
        <v>0</v>
      </c>
      <c r="C45" s="396"/>
      <c r="D45" s="396"/>
      <c r="E45" s="396"/>
      <c r="F45" s="392"/>
      <c r="G45" s="392"/>
      <c r="H45" s="392"/>
      <c r="I45" s="392"/>
      <c r="J45" s="393"/>
      <c r="K45" s="398"/>
      <c r="L45" s="399">
        <f t="shared" si="2"/>
        <v>0</v>
      </c>
    </row>
    <row r="46" spans="1:12" x14ac:dyDescent="0.25">
      <c r="A46" s="396">
        <f>'Type III'!A47</f>
        <v>0</v>
      </c>
      <c r="B46" s="396">
        <f>'Type III'!B47</f>
        <v>0</v>
      </c>
      <c r="C46" s="396"/>
      <c r="D46" s="396"/>
      <c r="E46" s="396"/>
      <c r="F46" s="392"/>
      <c r="G46" s="392"/>
      <c r="H46" s="392"/>
      <c r="I46" s="392"/>
      <c r="J46" s="393"/>
      <c r="K46" s="398"/>
      <c r="L46" s="399">
        <f t="shared" si="2"/>
        <v>0</v>
      </c>
    </row>
    <row r="47" spans="1:12" x14ac:dyDescent="0.25">
      <c r="A47" s="396">
        <f>'Type III'!A48</f>
        <v>0</v>
      </c>
      <c r="B47" s="396">
        <f>'Type III'!B48</f>
        <v>0</v>
      </c>
      <c r="C47" s="396"/>
      <c r="D47" s="396"/>
      <c r="E47" s="396"/>
      <c r="F47" s="392"/>
      <c r="G47" s="392"/>
      <c r="H47" s="392"/>
      <c r="I47" s="392"/>
      <c r="J47" s="393"/>
      <c r="K47" s="398"/>
      <c r="L47" s="399">
        <f t="shared" si="2"/>
        <v>0</v>
      </c>
    </row>
    <row r="48" spans="1:12" x14ac:dyDescent="0.25">
      <c r="A48" s="396">
        <f>'Type III'!A49</f>
        <v>0</v>
      </c>
      <c r="B48" s="396">
        <f>'Type III'!B49</f>
        <v>0</v>
      </c>
      <c r="C48" s="396"/>
      <c r="D48" s="396"/>
      <c r="E48" s="396"/>
      <c r="F48" s="392"/>
      <c r="G48" s="392"/>
      <c r="H48" s="392"/>
      <c r="I48" s="392"/>
      <c r="J48" s="393"/>
      <c r="K48" s="398"/>
      <c r="L48" s="399">
        <f t="shared" si="2"/>
        <v>0</v>
      </c>
    </row>
    <row r="49" spans="1:12" x14ac:dyDescent="0.25">
      <c r="A49" s="396">
        <f>'Type III'!A50</f>
        <v>0</v>
      </c>
      <c r="B49" s="396">
        <f>'Type III'!B50</f>
        <v>0</v>
      </c>
      <c r="C49" s="396"/>
      <c r="D49" s="396"/>
      <c r="E49" s="396"/>
      <c r="F49" s="392"/>
      <c r="G49" s="392"/>
      <c r="H49" s="392"/>
      <c r="I49" s="392"/>
      <c r="J49" s="393"/>
      <c r="K49" s="398"/>
      <c r="L49" s="399">
        <f t="shared" si="2"/>
        <v>0</v>
      </c>
    </row>
    <row r="50" spans="1:12" x14ac:dyDescent="0.25">
      <c r="A50" s="396">
        <f>'Type III'!A51</f>
        <v>0</v>
      </c>
      <c r="B50" s="396">
        <f>'Type III'!B51</f>
        <v>0</v>
      </c>
      <c r="C50" s="396"/>
      <c r="D50" s="396"/>
      <c r="E50" s="396"/>
      <c r="F50" s="392"/>
      <c r="G50" s="392"/>
      <c r="H50" s="392"/>
      <c r="I50" s="392"/>
      <c r="J50" s="393"/>
      <c r="K50" s="398"/>
      <c r="L50" s="399">
        <f t="shared" si="2"/>
        <v>0</v>
      </c>
    </row>
    <row r="51" spans="1:12" x14ac:dyDescent="0.25">
      <c r="A51" s="396">
        <f>'Type III'!A52</f>
        <v>0</v>
      </c>
      <c r="B51" s="396">
        <f>'Type III'!B52</f>
        <v>0</v>
      </c>
      <c r="C51" s="396"/>
      <c r="D51" s="396"/>
      <c r="E51" s="396"/>
      <c r="F51" s="392"/>
      <c r="G51" s="392"/>
      <c r="H51" s="392"/>
      <c r="I51" s="392"/>
      <c r="J51" s="393"/>
      <c r="K51" s="398"/>
      <c r="L51" s="399">
        <f t="shared" si="2"/>
        <v>0</v>
      </c>
    </row>
    <row r="52" spans="1:12" x14ac:dyDescent="0.25">
      <c r="A52" s="396">
        <f>'Type III'!A53</f>
        <v>0</v>
      </c>
      <c r="B52" s="396">
        <f>'Type III'!B53</f>
        <v>0</v>
      </c>
      <c r="C52" s="396"/>
      <c r="D52" s="396"/>
      <c r="E52" s="396"/>
      <c r="F52" s="392"/>
      <c r="G52" s="392"/>
      <c r="H52" s="392"/>
      <c r="I52" s="392"/>
      <c r="J52" s="393"/>
      <c r="K52" s="398"/>
      <c r="L52" s="399">
        <f t="shared" si="2"/>
        <v>0</v>
      </c>
    </row>
    <row r="53" spans="1:12" x14ac:dyDescent="0.25">
      <c r="A53" s="396">
        <f>'Type III'!A54</f>
        <v>0</v>
      </c>
      <c r="B53" s="396">
        <f>'Type III'!B54</f>
        <v>0</v>
      </c>
      <c r="C53" s="396"/>
      <c r="D53" s="396"/>
      <c r="E53" s="396"/>
      <c r="F53" s="392"/>
      <c r="G53" s="392"/>
      <c r="H53" s="392"/>
      <c r="I53" s="392"/>
      <c r="J53" s="393"/>
      <c r="K53" s="398"/>
      <c r="L53" s="399">
        <f t="shared" si="2"/>
        <v>0</v>
      </c>
    </row>
    <row r="54" spans="1:12" x14ac:dyDescent="0.25">
      <c r="A54" s="396">
        <f>'Type III'!A55</f>
        <v>0</v>
      </c>
      <c r="B54" s="396">
        <f>'Type III'!B55</f>
        <v>0</v>
      </c>
      <c r="C54" s="396"/>
      <c r="D54" s="396"/>
      <c r="E54" s="396"/>
      <c r="F54" s="392"/>
      <c r="G54" s="392"/>
      <c r="H54" s="392"/>
      <c r="I54" s="392"/>
      <c r="J54" s="393"/>
      <c r="K54" s="398"/>
      <c r="L54" s="399">
        <f t="shared" si="2"/>
        <v>0</v>
      </c>
    </row>
    <row r="55" spans="1:12" x14ac:dyDescent="0.25">
      <c r="A55" s="396">
        <f>'Type III'!A56</f>
        <v>0</v>
      </c>
      <c r="B55" s="396">
        <f>'Type III'!B56</f>
        <v>0</v>
      </c>
      <c r="C55" s="396"/>
      <c r="D55" s="396"/>
      <c r="E55" s="396"/>
      <c r="F55" s="392"/>
      <c r="G55" s="392"/>
      <c r="H55" s="392"/>
      <c r="I55" s="392"/>
      <c r="J55" s="393"/>
      <c r="K55" s="398"/>
      <c r="L55" s="399">
        <f t="shared" si="2"/>
        <v>0</v>
      </c>
    </row>
    <row r="56" spans="1:12" x14ac:dyDescent="0.25">
      <c r="A56" s="396">
        <f>'Type III'!A57</f>
        <v>0</v>
      </c>
      <c r="B56" s="396">
        <f>'Type III'!B57</f>
        <v>0</v>
      </c>
      <c r="C56" s="396"/>
      <c r="D56" s="396"/>
      <c r="E56" s="396"/>
      <c r="F56" s="392"/>
      <c r="G56" s="392"/>
      <c r="H56" s="392"/>
      <c r="I56" s="392"/>
      <c r="J56" s="393"/>
      <c r="K56" s="398"/>
      <c r="L56" s="399">
        <f t="shared" si="2"/>
        <v>0</v>
      </c>
    </row>
    <row r="57" spans="1:12" x14ac:dyDescent="0.25">
      <c r="A57" s="396">
        <f>'Type III'!A58</f>
        <v>0</v>
      </c>
      <c r="B57" s="396">
        <f>'Type III'!B58</f>
        <v>0</v>
      </c>
      <c r="C57" s="396"/>
      <c r="D57" s="396"/>
      <c r="E57" s="396"/>
      <c r="F57" s="392"/>
      <c r="G57" s="392"/>
      <c r="H57" s="392"/>
      <c r="I57" s="392"/>
      <c r="J57" s="393"/>
      <c r="K57" s="398"/>
      <c r="L57" s="399">
        <f t="shared" si="2"/>
        <v>0</v>
      </c>
    </row>
    <row r="58" spans="1:12" x14ac:dyDescent="0.25">
      <c r="A58" s="396">
        <f>'Type III'!A59</f>
        <v>0</v>
      </c>
      <c r="B58" s="396">
        <f>'Type III'!B59</f>
        <v>0</v>
      </c>
      <c r="C58" s="396"/>
      <c r="D58" s="396"/>
      <c r="E58" s="396"/>
      <c r="F58" s="392"/>
      <c r="G58" s="392"/>
      <c r="H58" s="392"/>
      <c r="I58" s="392"/>
      <c r="J58" s="393"/>
      <c r="K58" s="398"/>
      <c r="L58" s="399">
        <f t="shared" ref="L58:L89" si="3">G58*F58*4500</f>
        <v>0</v>
      </c>
    </row>
    <row r="59" spans="1:12" x14ac:dyDescent="0.25">
      <c r="A59" s="396">
        <f>'Type III'!A60</f>
        <v>0</v>
      </c>
      <c r="B59" s="396">
        <f>'Type III'!B60</f>
        <v>0</v>
      </c>
      <c r="C59" s="396"/>
      <c r="D59" s="396"/>
      <c r="E59" s="396"/>
      <c r="F59" s="392"/>
      <c r="G59" s="392"/>
      <c r="H59" s="392"/>
      <c r="I59" s="392"/>
      <c r="J59" s="393"/>
      <c r="K59" s="398"/>
      <c r="L59" s="399">
        <f t="shared" si="3"/>
        <v>0</v>
      </c>
    </row>
    <row r="60" spans="1:12" x14ac:dyDescent="0.25">
      <c r="A60" s="396">
        <f>'Type III'!A61</f>
        <v>0</v>
      </c>
      <c r="B60" s="396">
        <f>'Type III'!B61</f>
        <v>0</v>
      </c>
      <c r="C60" s="396"/>
      <c r="D60" s="396"/>
      <c r="E60" s="396"/>
      <c r="F60" s="392"/>
      <c r="G60" s="392"/>
      <c r="H60" s="392"/>
      <c r="I60" s="392"/>
      <c r="J60" s="393"/>
      <c r="K60" s="398"/>
      <c r="L60" s="399">
        <f t="shared" si="3"/>
        <v>0</v>
      </c>
    </row>
    <row r="61" spans="1:12" x14ac:dyDescent="0.25">
      <c r="A61" s="396">
        <f>'Type III'!A62</f>
        <v>0</v>
      </c>
      <c r="B61" s="396">
        <f>'Type III'!B62</f>
        <v>0</v>
      </c>
      <c r="C61" s="396"/>
      <c r="D61" s="396"/>
      <c r="E61" s="396"/>
      <c r="F61" s="392"/>
      <c r="G61" s="392"/>
      <c r="H61" s="392"/>
      <c r="I61" s="392"/>
      <c r="J61" s="393"/>
      <c r="K61" s="398"/>
      <c r="L61" s="399">
        <f t="shared" si="3"/>
        <v>0</v>
      </c>
    </row>
    <row r="62" spans="1:12" x14ac:dyDescent="0.25">
      <c r="A62" s="396">
        <f>'Type III'!A63</f>
        <v>0</v>
      </c>
      <c r="B62" s="396">
        <f>'Type III'!B63</f>
        <v>0</v>
      </c>
      <c r="C62" s="396"/>
      <c r="D62" s="396"/>
      <c r="E62" s="396"/>
      <c r="F62" s="392"/>
      <c r="G62" s="392"/>
      <c r="H62" s="392"/>
      <c r="I62" s="392"/>
      <c r="J62" s="393"/>
      <c r="K62" s="398"/>
      <c r="L62" s="399">
        <f t="shared" si="3"/>
        <v>0</v>
      </c>
    </row>
    <row r="63" spans="1:12" x14ac:dyDescent="0.25">
      <c r="A63" s="396">
        <f>'Type III'!A64</f>
        <v>0</v>
      </c>
      <c r="B63" s="396">
        <f>'Type III'!B64</f>
        <v>0</v>
      </c>
      <c r="C63" s="396"/>
      <c r="D63" s="396"/>
      <c r="E63" s="396"/>
      <c r="F63" s="392"/>
      <c r="G63" s="392"/>
      <c r="H63" s="392"/>
      <c r="I63" s="392"/>
      <c r="J63" s="393"/>
      <c r="K63" s="398"/>
      <c r="L63" s="399">
        <f t="shared" si="3"/>
        <v>0</v>
      </c>
    </row>
    <row r="64" spans="1:12" x14ac:dyDescent="0.25">
      <c r="A64" s="396">
        <f>'Type III'!A65</f>
        <v>0</v>
      </c>
      <c r="B64" s="396">
        <f>'Type III'!B65</f>
        <v>0</v>
      </c>
      <c r="C64" s="396"/>
      <c r="D64" s="396"/>
      <c r="E64" s="396"/>
      <c r="F64" s="392"/>
      <c r="G64" s="392"/>
      <c r="H64" s="392"/>
      <c r="I64" s="392"/>
      <c r="J64" s="393"/>
      <c r="K64" s="398"/>
      <c r="L64" s="399">
        <f t="shared" si="3"/>
        <v>0</v>
      </c>
    </row>
    <row r="65" spans="1:12" x14ac:dyDescent="0.25">
      <c r="A65" s="396">
        <f>'Type III'!A66</f>
        <v>0</v>
      </c>
      <c r="B65" s="396">
        <f>'Type III'!B66</f>
        <v>0</v>
      </c>
      <c r="C65" s="396"/>
      <c r="D65" s="396"/>
      <c r="E65" s="396"/>
      <c r="F65" s="392"/>
      <c r="G65" s="392"/>
      <c r="H65" s="392"/>
      <c r="I65" s="392"/>
      <c r="J65" s="393"/>
      <c r="K65" s="398"/>
      <c r="L65" s="399">
        <f t="shared" si="3"/>
        <v>0</v>
      </c>
    </row>
    <row r="66" spans="1:12" x14ac:dyDescent="0.25">
      <c r="A66" s="396">
        <f>'Type III'!A67</f>
        <v>0</v>
      </c>
      <c r="B66" s="396">
        <f>'Type III'!B67</f>
        <v>0</v>
      </c>
      <c r="C66" s="396"/>
      <c r="D66" s="396"/>
      <c r="E66" s="396"/>
      <c r="F66" s="392"/>
      <c r="G66" s="392"/>
      <c r="H66" s="392"/>
      <c r="I66" s="392"/>
      <c r="J66" s="393"/>
      <c r="K66" s="398"/>
      <c r="L66" s="399">
        <f t="shared" si="3"/>
        <v>0</v>
      </c>
    </row>
    <row r="67" spans="1:12" x14ac:dyDescent="0.25">
      <c r="A67" s="396">
        <f>'Type III'!A68</f>
        <v>0</v>
      </c>
      <c r="B67" s="396">
        <f>'Type III'!B68</f>
        <v>0</v>
      </c>
      <c r="C67" s="396"/>
      <c r="D67" s="396"/>
      <c r="E67" s="396"/>
      <c r="F67" s="392"/>
      <c r="G67" s="392"/>
      <c r="H67" s="392"/>
      <c r="I67" s="392"/>
      <c r="J67" s="393"/>
      <c r="K67" s="398"/>
      <c r="L67" s="399">
        <f t="shared" si="3"/>
        <v>0</v>
      </c>
    </row>
    <row r="68" spans="1:12" x14ac:dyDescent="0.25">
      <c r="A68" s="396">
        <f>'Type III'!A69</f>
        <v>0</v>
      </c>
      <c r="B68" s="396">
        <f>'Type III'!B69</f>
        <v>0</v>
      </c>
      <c r="C68" s="396"/>
      <c r="D68" s="396"/>
      <c r="E68" s="396"/>
      <c r="F68" s="392"/>
      <c r="G68" s="392"/>
      <c r="H68" s="392"/>
      <c r="I68" s="392"/>
      <c r="J68" s="393"/>
      <c r="K68" s="398"/>
      <c r="L68" s="399">
        <f t="shared" si="3"/>
        <v>0</v>
      </c>
    </row>
    <row r="69" spans="1:12" x14ac:dyDescent="0.25">
      <c r="A69" s="396">
        <f>'Type III'!A70</f>
        <v>0</v>
      </c>
      <c r="B69" s="396">
        <f>'Type III'!B70</f>
        <v>0</v>
      </c>
      <c r="C69" s="396"/>
      <c r="D69" s="396"/>
      <c r="E69" s="396"/>
      <c r="F69" s="392"/>
      <c r="G69" s="392"/>
      <c r="H69" s="392"/>
      <c r="I69" s="392"/>
      <c r="J69" s="393"/>
      <c r="K69" s="398"/>
      <c r="L69" s="399">
        <f t="shared" si="3"/>
        <v>0</v>
      </c>
    </row>
    <row r="70" spans="1:12" x14ac:dyDescent="0.25">
      <c r="A70" s="396">
        <f>'Type III'!A71</f>
        <v>0</v>
      </c>
      <c r="B70" s="396">
        <f>'Type III'!B71</f>
        <v>0</v>
      </c>
      <c r="C70" s="396"/>
      <c r="D70" s="396"/>
      <c r="E70" s="396"/>
      <c r="F70" s="392"/>
      <c r="G70" s="392"/>
      <c r="H70" s="392"/>
      <c r="I70" s="392"/>
      <c r="J70" s="393"/>
      <c r="K70" s="398"/>
      <c r="L70" s="399">
        <f t="shared" si="3"/>
        <v>0</v>
      </c>
    </row>
    <row r="71" spans="1:12" x14ac:dyDescent="0.25">
      <c r="A71" s="396">
        <f>'Type III'!A72</f>
        <v>0</v>
      </c>
      <c r="B71" s="396">
        <f>'Type III'!B72</f>
        <v>0</v>
      </c>
      <c r="C71" s="396"/>
      <c r="D71" s="396"/>
      <c r="E71" s="396"/>
      <c r="F71" s="392"/>
      <c r="G71" s="392"/>
      <c r="H71" s="392"/>
      <c r="I71" s="392"/>
      <c r="J71" s="393"/>
      <c r="K71" s="398"/>
      <c r="L71" s="399">
        <f t="shared" si="3"/>
        <v>0</v>
      </c>
    </row>
    <row r="72" spans="1:12" x14ac:dyDescent="0.25">
      <c r="A72" s="396">
        <f>'Type III'!A73</f>
        <v>0</v>
      </c>
      <c r="B72" s="396">
        <f>'Type III'!B73</f>
        <v>0</v>
      </c>
      <c r="C72" s="396"/>
      <c r="D72" s="396"/>
      <c r="E72" s="396"/>
      <c r="F72" s="392"/>
      <c r="G72" s="392"/>
      <c r="H72" s="392"/>
      <c r="I72" s="392"/>
      <c r="J72" s="393"/>
      <c r="K72" s="398"/>
      <c r="L72" s="399">
        <f t="shared" si="3"/>
        <v>0</v>
      </c>
    </row>
    <row r="73" spans="1:12" x14ac:dyDescent="0.25">
      <c r="A73" s="396">
        <f>'Type III'!A74</f>
        <v>0</v>
      </c>
      <c r="B73" s="396">
        <f>'Type III'!B74</f>
        <v>0</v>
      </c>
      <c r="C73" s="396"/>
      <c r="D73" s="396"/>
      <c r="E73" s="396"/>
      <c r="F73" s="392"/>
      <c r="G73" s="392"/>
      <c r="H73" s="392"/>
      <c r="I73" s="392"/>
      <c r="J73" s="393"/>
      <c r="K73" s="398"/>
      <c r="L73" s="399">
        <f t="shared" si="3"/>
        <v>0</v>
      </c>
    </row>
    <row r="74" spans="1:12" x14ac:dyDescent="0.25">
      <c r="A74" s="396">
        <f>'Type III'!A75</f>
        <v>0</v>
      </c>
      <c r="B74" s="396">
        <f>'Type III'!B75</f>
        <v>0</v>
      </c>
      <c r="C74" s="396"/>
      <c r="D74" s="396"/>
      <c r="E74" s="396"/>
      <c r="F74" s="392"/>
      <c r="G74" s="392"/>
      <c r="H74" s="392"/>
      <c r="I74" s="392"/>
      <c r="J74" s="393"/>
      <c r="K74" s="398"/>
      <c r="L74" s="399">
        <f t="shared" si="3"/>
        <v>0</v>
      </c>
    </row>
    <row r="75" spans="1:12" x14ac:dyDescent="0.25">
      <c r="A75" s="396">
        <f>'Type III'!A76</f>
        <v>0</v>
      </c>
      <c r="B75" s="396">
        <f>'Type III'!B76</f>
        <v>0</v>
      </c>
      <c r="C75" s="396"/>
      <c r="D75" s="396"/>
      <c r="E75" s="396"/>
      <c r="F75" s="392"/>
      <c r="G75" s="392"/>
      <c r="H75" s="392"/>
      <c r="I75" s="392"/>
      <c r="J75" s="393"/>
      <c r="K75" s="398"/>
      <c r="L75" s="399">
        <f t="shared" si="3"/>
        <v>0</v>
      </c>
    </row>
    <row r="76" spans="1:12" x14ac:dyDescent="0.25">
      <c r="A76" s="396">
        <f>'Type III'!A77</f>
        <v>0</v>
      </c>
      <c r="B76" s="396">
        <f>'Type III'!B77</f>
        <v>0</v>
      </c>
      <c r="C76" s="396"/>
      <c r="D76" s="396"/>
      <c r="E76" s="396"/>
      <c r="F76" s="392"/>
      <c r="G76" s="392"/>
      <c r="H76" s="392"/>
      <c r="I76" s="392"/>
      <c r="J76" s="393"/>
      <c r="K76" s="398"/>
      <c r="L76" s="399">
        <f t="shared" si="3"/>
        <v>0</v>
      </c>
    </row>
    <row r="77" spans="1:12" x14ac:dyDescent="0.25">
      <c r="A77" s="396">
        <f>'Type III'!A78</f>
        <v>0</v>
      </c>
      <c r="B77" s="396">
        <f>'Type III'!B78</f>
        <v>0</v>
      </c>
      <c r="C77" s="396"/>
      <c r="D77" s="396"/>
      <c r="E77" s="396"/>
      <c r="F77" s="392"/>
      <c r="G77" s="392"/>
      <c r="H77" s="392"/>
      <c r="I77" s="392"/>
      <c r="J77" s="393"/>
      <c r="K77" s="398"/>
      <c r="L77" s="399">
        <f t="shared" si="3"/>
        <v>0</v>
      </c>
    </row>
    <row r="78" spans="1:12" x14ac:dyDescent="0.25">
      <c r="A78" s="396">
        <f>'Type III'!A79</f>
        <v>0</v>
      </c>
      <c r="B78" s="396">
        <f>'Type III'!B79</f>
        <v>0</v>
      </c>
      <c r="C78" s="396"/>
      <c r="D78" s="396"/>
      <c r="E78" s="396"/>
      <c r="F78" s="392"/>
      <c r="G78" s="392"/>
      <c r="H78" s="392"/>
      <c r="I78" s="392"/>
      <c r="J78" s="393"/>
      <c r="K78" s="398"/>
      <c r="L78" s="399">
        <f t="shared" si="3"/>
        <v>0</v>
      </c>
    </row>
    <row r="79" spans="1:12" x14ac:dyDescent="0.25">
      <c r="A79" s="396">
        <f>'Type III'!A80</f>
        <v>0</v>
      </c>
      <c r="B79" s="396">
        <f>'Type III'!B80</f>
        <v>0</v>
      </c>
      <c r="C79" s="396"/>
      <c r="D79" s="396"/>
      <c r="E79" s="396"/>
      <c r="F79" s="392"/>
      <c r="G79" s="392"/>
      <c r="H79" s="392"/>
      <c r="I79" s="392"/>
      <c r="J79" s="393"/>
      <c r="K79" s="398"/>
      <c r="L79" s="399">
        <f t="shared" si="3"/>
        <v>0</v>
      </c>
    </row>
    <row r="80" spans="1:12" x14ac:dyDescent="0.25">
      <c r="A80" s="396">
        <f>'Type III'!A81</f>
        <v>0</v>
      </c>
      <c r="B80" s="396">
        <f>'Type III'!B81</f>
        <v>0</v>
      </c>
      <c r="C80" s="396"/>
      <c r="D80" s="396"/>
      <c r="E80" s="396"/>
      <c r="F80" s="392"/>
      <c r="G80" s="392"/>
      <c r="H80" s="392"/>
      <c r="I80" s="392"/>
      <c r="J80" s="393"/>
      <c r="K80" s="398"/>
      <c r="L80" s="399">
        <f t="shared" si="3"/>
        <v>0</v>
      </c>
    </row>
    <row r="81" spans="1:12" x14ac:dyDescent="0.25">
      <c r="A81" s="396">
        <f>'Type III'!A82</f>
        <v>0</v>
      </c>
      <c r="B81" s="396">
        <f>'Type III'!B82</f>
        <v>0</v>
      </c>
      <c r="C81" s="396"/>
      <c r="D81" s="396"/>
      <c r="E81" s="396"/>
      <c r="F81" s="392"/>
      <c r="G81" s="392"/>
      <c r="H81" s="392"/>
      <c r="I81" s="392"/>
      <c r="J81" s="393"/>
      <c r="K81" s="398"/>
      <c r="L81" s="399">
        <f t="shared" si="3"/>
        <v>0</v>
      </c>
    </row>
    <row r="82" spans="1:12" x14ac:dyDescent="0.25">
      <c r="A82" s="396">
        <f>'Type III'!A83</f>
        <v>0</v>
      </c>
      <c r="B82" s="396">
        <f>'Type III'!B83</f>
        <v>0</v>
      </c>
      <c r="C82" s="396"/>
      <c r="D82" s="396"/>
      <c r="E82" s="396"/>
      <c r="F82" s="392"/>
      <c r="G82" s="392"/>
      <c r="H82" s="392"/>
      <c r="I82" s="392"/>
      <c r="J82" s="393"/>
      <c r="K82" s="398"/>
      <c r="L82" s="399">
        <f t="shared" si="3"/>
        <v>0</v>
      </c>
    </row>
    <row r="83" spans="1:12" x14ac:dyDescent="0.25">
      <c r="A83" s="396">
        <f>'Type III'!A84</f>
        <v>0</v>
      </c>
      <c r="B83" s="396">
        <f>'Type III'!B84</f>
        <v>0</v>
      </c>
      <c r="C83" s="396"/>
      <c r="D83" s="396"/>
      <c r="E83" s="396"/>
      <c r="F83" s="392"/>
      <c r="G83" s="392"/>
      <c r="H83" s="392"/>
      <c r="I83" s="392"/>
      <c r="J83" s="393"/>
      <c r="K83" s="398"/>
      <c r="L83" s="399">
        <f t="shared" si="3"/>
        <v>0</v>
      </c>
    </row>
    <row r="84" spans="1:12" x14ac:dyDescent="0.25">
      <c r="A84" s="396">
        <f>'Type III'!A85</f>
        <v>0</v>
      </c>
      <c r="B84" s="396">
        <f>'Type III'!B85</f>
        <v>0</v>
      </c>
      <c r="C84" s="396"/>
      <c r="D84" s="396"/>
      <c r="E84" s="396"/>
      <c r="F84" s="392"/>
      <c r="G84" s="392"/>
      <c r="H84" s="392"/>
      <c r="I84" s="392"/>
      <c r="J84" s="393"/>
      <c r="K84" s="398"/>
      <c r="L84" s="399">
        <f t="shared" si="3"/>
        <v>0</v>
      </c>
    </row>
    <row r="85" spans="1:12" x14ac:dyDescent="0.25">
      <c r="A85" s="396">
        <f>'Type III'!A86</f>
        <v>0</v>
      </c>
      <c r="B85" s="396">
        <f>'Type III'!B86</f>
        <v>0</v>
      </c>
      <c r="C85" s="396"/>
      <c r="D85" s="396"/>
      <c r="E85" s="396"/>
      <c r="F85" s="392"/>
      <c r="G85" s="392"/>
      <c r="H85" s="392"/>
      <c r="I85" s="392"/>
      <c r="J85" s="393"/>
      <c r="K85" s="398"/>
      <c r="L85" s="399">
        <f t="shared" si="3"/>
        <v>0</v>
      </c>
    </row>
    <row r="86" spans="1:12" x14ac:dyDescent="0.25">
      <c r="A86" s="396">
        <f>'Type III'!A87</f>
        <v>0</v>
      </c>
      <c r="B86" s="396">
        <f>'Type III'!B87</f>
        <v>0</v>
      </c>
      <c r="C86" s="396"/>
      <c r="D86" s="396"/>
      <c r="E86" s="396"/>
      <c r="F86" s="392"/>
      <c r="G86" s="392"/>
      <c r="H86" s="392"/>
      <c r="I86" s="392"/>
      <c r="J86" s="393"/>
      <c r="K86" s="398"/>
      <c r="L86" s="399">
        <f t="shared" si="3"/>
        <v>0</v>
      </c>
    </row>
    <row r="87" spans="1:12" x14ac:dyDescent="0.25">
      <c r="A87" s="396">
        <f>'Type III'!A88</f>
        <v>0</v>
      </c>
      <c r="B87" s="396">
        <f>'Type III'!B88</f>
        <v>0</v>
      </c>
      <c r="C87" s="396"/>
      <c r="D87" s="396"/>
      <c r="E87" s="396"/>
      <c r="F87" s="392"/>
      <c r="G87" s="392"/>
      <c r="H87" s="392"/>
      <c r="I87" s="392"/>
      <c r="J87" s="393"/>
      <c r="K87" s="398"/>
      <c r="L87" s="399">
        <f t="shared" si="3"/>
        <v>0</v>
      </c>
    </row>
    <row r="88" spans="1:12" x14ac:dyDescent="0.25">
      <c r="A88" s="396">
        <f>'Type III'!A89</f>
        <v>0</v>
      </c>
      <c r="B88" s="396">
        <f>'Type III'!B89</f>
        <v>0</v>
      </c>
      <c r="C88" s="396"/>
      <c r="D88" s="396"/>
      <c r="E88" s="396"/>
      <c r="F88" s="392"/>
      <c r="G88" s="392"/>
      <c r="H88" s="392"/>
      <c r="I88" s="392"/>
      <c r="J88" s="393"/>
      <c r="K88" s="398"/>
      <c r="L88" s="399">
        <f t="shared" si="3"/>
        <v>0</v>
      </c>
    </row>
    <row r="89" spans="1:12" x14ac:dyDescent="0.25">
      <c r="A89" s="396">
        <f>'Type III'!A90</f>
        <v>0</v>
      </c>
      <c r="B89" s="396">
        <f>'Type III'!B90</f>
        <v>0</v>
      </c>
      <c r="C89" s="396"/>
      <c r="D89" s="396"/>
      <c r="E89" s="396"/>
      <c r="F89" s="392"/>
      <c r="G89" s="392"/>
      <c r="H89" s="392"/>
      <c r="I89" s="392"/>
      <c r="J89" s="393"/>
      <c r="K89" s="398"/>
      <c r="L89" s="399">
        <f t="shared" si="3"/>
        <v>0</v>
      </c>
    </row>
    <row r="90" spans="1:12" x14ac:dyDescent="0.25">
      <c r="A90" s="396">
        <f>'Type III'!A91</f>
        <v>0</v>
      </c>
      <c r="B90" s="396">
        <f>'Type III'!B91</f>
        <v>0</v>
      </c>
      <c r="C90" s="396"/>
      <c r="D90" s="396"/>
      <c r="E90" s="396"/>
      <c r="F90" s="392"/>
      <c r="G90" s="392"/>
      <c r="H90" s="392"/>
      <c r="I90" s="392"/>
      <c r="J90" s="393"/>
      <c r="K90" s="398"/>
      <c r="L90" s="399">
        <f t="shared" ref="L90:L100" si="4">G90*F90*4500</f>
        <v>0</v>
      </c>
    </row>
    <row r="91" spans="1:12" x14ac:dyDescent="0.25">
      <c r="A91" s="396">
        <f>'Type III'!A92</f>
        <v>0</v>
      </c>
      <c r="B91" s="396">
        <f>'Type III'!B92</f>
        <v>0</v>
      </c>
      <c r="C91" s="396"/>
      <c r="D91" s="396"/>
      <c r="E91" s="396"/>
      <c r="F91" s="392"/>
      <c r="G91" s="392"/>
      <c r="H91" s="392"/>
      <c r="I91" s="392"/>
      <c r="J91" s="393"/>
      <c r="K91" s="398"/>
      <c r="L91" s="399">
        <f t="shared" si="4"/>
        <v>0</v>
      </c>
    </row>
    <row r="92" spans="1:12" x14ac:dyDescent="0.25">
      <c r="A92" s="396">
        <f>'Type III'!A93</f>
        <v>0</v>
      </c>
      <c r="B92" s="396">
        <f>'Type III'!B93</f>
        <v>0</v>
      </c>
      <c r="C92" s="396"/>
      <c r="D92" s="396"/>
      <c r="E92" s="396"/>
      <c r="F92" s="392"/>
      <c r="G92" s="392"/>
      <c r="H92" s="392"/>
      <c r="I92" s="392"/>
      <c r="J92" s="393"/>
      <c r="K92" s="398"/>
      <c r="L92" s="399">
        <f t="shared" si="4"/>
        <v>0</v>
      </c>
    </row>
    <row r="93" spans="1:12" x14ac:dyDescent="0.25">
      <c r="A93" s="396">
        <f>'Type III'!A94</f>
        <v>0</v>
      </c>
      <c r="B93" s="396">
        <f>'Type III'!B94</f>
        <v>0</v>
      </c>
      <c r="C93" s="396"/>
      <c r="D93" s="396"/>
      <c r="E93" s="396"/>
      <c r="F93" s="392"/>
      <c r="G93" s="392"/>
      <c r="H93" s="392"/>
      <c r="I93" s="392"/>
      <c r="J93" s="393"/>
      <c r="K93" s="398"/>
      <c r="L93" s="399">
        <f t="shared" si="4"/>
        <v>0</v>
      </c>
    </row>
    <row r="94" spans="1:12" x14ac:dyDescent="0.25">
      <c r="A94" s="396">
        <f>'Type III'!A95</f>
        <v>0</v>
      </c>
      <c r="B94" s="396">
        <f>'Type III'!B95</f>
        <v>0</v>
      </c>
      <c r="C94" s="396"/>
      <c r="D94" s="396"/>
      <c r="E94" s="396"/>
      <c r="F94" s="392"/>
      <c r="G94" s="392"/>
      <c r="H94" s="392"/>
      <c r="I94" s="392"/>
      <c r="J94" s="393"/>
      <c r="K94" s="398"/>
      <c r="L94" s="399">
        <f t="shared" si="4"/>
        <v>0</v>
      </c>
    </row>
    <row r="95" spans="1:12" x14ac:dyDescent="0.25">
      <c r="A95" s="396">
        <f>'Type III'!A96</f>
        <v>0</v>
      </c>
      <c r="B95" s="396">
        <f>'Type III'!B96</f>
        <v>0</v>
      </c>
      <c r="C95" s="396"/>
      <c r="D95" s="396"/>
      <c r="E95" s="396"/>
      <c r="F95" s="392"/>
      <c r="G95" s="392"/>
      <c r="H95" s="392"/>
      <c r="I95" s="392"/>
      <c r="J95" s="393"/>
      <c r="K95" s="398"/>
      <c r="L95" s="399">
        <f t="shared" si="4"/>
        <v>0</v>
      </c>
    </row>
    <row r="96" spans="1:12" x14ac:dyDescent="0.25">
      <c r="A96" s="396">
        <f>'Type III'!A97</f>
        <v>0</v>
      </c>
      <c r="B96" s="396">
        <f>'Type III'!B97</f>
        <v>0</v>
      </c>
      <c r="C96" s="396"/>
      <c r="D96" s="396"/>
      <c r="E96" s="396"/>
      <c r="F96" s="392"/>
      <c r="G96" s="392"/>
      <c r="H96" s="392"/>
      <c r="I96" s="392"/>
      <c r="J96" s="393"/>
      <c r="K96" s="398"/>
      <c r="L96" s="399">
        <f t="shared" si="4"/>
        <v>0</v>
      </c>
    </row>
    <row r="97" spans="1:12" x14ac:dyDescent="0.25">
      <c r="A97" s="396">
        <f>'Type III'!A98</f>
        <v>0</v>
      </c>
      <c r="B97" s="396">
        <f>'Type III'!B98</f>
        <v>0</v>
      </c>
      <c r="C97" s="396"/>
      <c r="D97" s="396"/>
      <c r="E97" s="396"/>
      <c r="F97" s="392"/>
      <c r="G97" s="392"/>
      <c r="H97" s="392"/>
      <c r="I97" s="392"/>
      <c r="J97" s="393"/>
      <c r="K97" s="398"/>
      <c r="L97" s="399">
        <f t="shared" si="4"/>
        <v>0</v>
      </c>
    </row>
    <row r="98" spans="1:12" x14ac:dyDescent="0.25">
      <c r="A98" s="396">
        <f>'Type III'!A99</f>
        <v>0</v>
      </c>
      <c r="B98" s="396">
        <f>'Type III'!B99</f>
        <v>0</v>
      </c>
      <c r="C98" s="396"/>
      <c r="D98" s="396"/>
      <c r="E98" s="396"/>
      <c r="F98" s="392"/>
      <c r="G98" s="392"/>
      <c r="H98" s="392"/>
      <c r="I98" s="392"/>
      <c r="J98" s="393"/>
      <c r="K98" s="398"/>
      <c r="L98" s="399">
        <f t="shared" si="4"/>
        <v>0</v>
      </c>
    </row>
    <row r="99" spans="1:12" x14ac:dyDescent="0.25">
      <c r="A99" s="396">
        <f>'Type III'!A100</f>
        <v>0</v>
      </c>
      <c r="B99" s="396">
        <f>'Type III'!B100</f>
        <v>0</v>
      </c>
      <c r="C99" s="396"/>
      <c r="D99" s="396"/>
      <c r="E99" s="396"/>
      <c r="F99" s="392"/>
      <c r="G99" s="392"/>
      <c r="H99" s="392"/>
      <c r="I99" s="392"/>
      <c r="J99" s="393"/>
      <c r="K99" s="398"/>
      <c r="L99" s="399">
        <f t="shared" si="4"/>
        <v>0</v>
      </c>
    </row>
    <row r="100" spans="1:12" x14ac:dyDescent="0.25">
      <c r="A100" s="396">
        <f>'Type III'!A101</f>
        <v>0</v>
      </c>
      <c r="B100" s="396">
        <f>'Type III'!B101</f>
        <v>0</v>
      </c>
      <c r="C100" s="396"/>
      <c r="D100" s="396"/>
      <c r="E100" s="396"/>
      <c r="F100" s="392"/>
      <c r="G100" s="392"/>
      <c r="H100" s="392"/>
      <c r="I100" s="392"/>
      <c r="J100" s="393"/>
      <c r="K100" s="398"/>
      <c r="L100" s="399">
        <f t="shared" si="4"/>
        <v>0</v>
      </c>
    </row>
  </sheetData>
  <mergeCells count="9">
    <mergeCell ref="A1:L1"/>
    <mergeCell ref="A2:L2"/>
    <mergeCell ref="A3:A4"/>
    <mergeCell ref="B3:B4"/>
    <mergeCell ref="C3:C4"/>
    <mergeCell ref="D3:D4"/>
    <mergeCell ref="E3:E4"/>
    <mergeCell ref="F3:F4"/>
    <mergeCell ref="G3:J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Feuilles de calcul</vt:lpstr>
      </vt:variant>
      <vt:variant>
        <vt:i4>14</vt:i4>
      </vt:variant>
      <vt:variant>
        <vt:lpstr>Plages nommées</vt:lpstr>
      </vt:variant>
      <vt:variant>
        <vt:i4>2</vt:i4>
      </vt:variant>
    </vt:vector>
  </HeadingPairs>
  <TitlesOfParts>
    <vt:vector size="16" baseType="lpstr">
      <vt:lpstr>Notice</vt:lpstr>
      <vt:lpstr>Synthèse dépenses bénéficiaire</vt:lpstr>
      <vt:lpstr>Type III</vt:lpstr>
      <vt:lpstr>Dépenses sur Devis</vt:lpstr>
      <vt:lpstr>Frais de personnel</vt:lpstr>
      <vt:lpstr>Barèmes</vt:lpstr>
      <vt:lpstr>OCS</vt:lpstr>
      <vt:lpstr>Synthèse dépenses SI</vt:lpstr>
      <vt:lpstr>Instruction Type III</vt:lpstr>
      <vt:lpstr>Instruction Devis</vt:lpstr>
      <vt:lpstr>Instruction frais de personnel</vt:lpstr>
      <vt:lpstr>Instruction Barèmes</vt:lpstr>
      <vt:lpstr>Instruction OCS</vt:lpstr>
      <vt:lpstr>Listes</vt:lpstr>
      <vt:lpstr>'Synthèse dépenses bénéficiaire'!Zone_d_impression</vt:lpstr>
      <vt:lpstr>'Synthèse dépenses SI'!Zone_d_impression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Gauvain Meulle</dc:creator>
  <dc:description/>
  <cp:lastModifiedBy>sephora.lutonadio</cp:lastModifiedBy>
  <cp:revision>6</cp:revision>
  <dcterms:created xsi:type="dcterms:W3CDTF">2015-12-18T05:22:04Z</dcterms:created>
  <dcterms:modified xsi:type="dcterms:W3CDTF">2026-03-16T08:25:52Z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Microsoft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