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16\TO 16.5.1B\06-PAIEMENT\Version Avril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7">Barèmes!$1:$3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Barèmes!$A$1:$M$132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4">'Frais de structures'!$A$1:$F$5</definedName>
    <definedName name="_xlnm.Print_Area" localSheetId="5">'Frais réels'!$A$1:$H$34</definedName>
    <definedName name="_xlnm.Print_Area" localSheetId="11">Recettes!$A$1:$F$24</definedName>
    <definedName name="_xlnm.Print_Area" localSheetId="3">'Rémunération sur frais réels'!$A$1:$M$49</definedName>
    <definedName name="_xlnm.Print_Area" localSheetId="1">'Sur factures'!$A$1:$J$74</definedName>
    <definedName name="_xlnm.Print_Area" localSheetId="0">'Synthèse dépenses'!$A$1:$K$43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9" l="1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L47" i="9"/>
  <c r="M47" i="9"/>
  <c r="L48" i="9"/>
  <c r="M48" i="9"/>
  <c r="L49" i="9"/>
  <c r="M49" i="9"/>
  <c r="L50" i="9"/>
  <c r="M50" i="9"/>
  <c r="L51" i="9"/>
  <c r="M51" i="9"/>
  <c r="L52" i="9"/>
  <c r="M52" i="9"/>
  <c r="L53" i="9"/>
  <c r="M53" i="9"/>
  <c r="L54" i="9"/>
  <c r="M54" i="9"/>
  <c r="L55" i="9"/>
  <c r="M55" i="9"/>
  <c r="L56" i="9"/>
  <c r="M56" i="9"/>
  <c r="L57" i="9"/>
  <c r="M57" i="9"/>
  <c r="L58" i="9"/>
  <c r="M58" i="9"/>
  <c r="L59" i="9"/>
  <c r="M59" i="9"/>
  <c r="L60" i="9"/>
  <c r="M60" i="9"/>
  <c r="L61" i="9"/>
  <c r="M61" i="9"/>
  <c r="L62" i="9"/>
  <c r="M62" i="9"/>
  <c r="L63" i="9"/>
  <c r="M63" i="9"/>
  <c r="L64" i="9"/>
  <c r="M64" i="9"/>
  <c r="L65" i="9"/>
  <c r="M65" i="9"/>
  <c r="L66" i="9"/>
  <c r="M66" i="9"/>
  <c r="L67" i="9"/>
  <c r="M67" i="9"/>
  <c r="L68" i="9"/>
  <c r="M68" i="9"/>
  <c r="L69" i="9"/>
  <c r="M69" i="9"/>
  <c r="L70" i="9"/>
  <c r="M70" i="9"/>
  <c r="L71" i="9"/>
  <c r="M71" i="9"/>
  <c r="L72" i="9"/>
  <c r="M72" i="9"/>
  <c r="L73" i="9"/>
  <c r="M73" i="9"/>
  <c r="L74" i="9"/>
  <c r="M74" i="9"/>
  <c r="L75" i="9"/>
  <c r="M75" i="9"/>
  <c r="L76" i="9"/>
  <c r="M76" i="9"/>
  <c r="L77" i="9"/>
  <c r="M77" i="9"/>
  <c r="L78" i="9"/>
  <c r="M78" i="9"/>
  <c r="L79" i="9"/>
  <c r="M79" i="9"/>
  <c r="L80" i="9"/>
  <c r="M80" i="9"/>
  <c r="L81" i="9"/>
  <c r="M81" i="9"/>
  <c r="L82" i="9"/>
  <c r="M82" i="9"/>
  <c r="L83" i="9"/>
  <c r="M83" i="9"/>
  <c r="L84" i="9"/>
  <c r="M84" i="9"/>
  <c r="L85" i="9"/>
  <c r="M85" i="9"/>
  <c r="L86" i="9"/>
  <c r="M86" i="9"/>
  <c r="L87" i="9"/>
  <c r="M87" i="9"/>
  <c r="L88" i="9"/>
  <c r="M88" i="9"/>
  <c r="L89" i="9"/>
  <c r="M89" i="9"/>
  <c r="L90" i="9"/>
  <c r="M90" i="9"/>
  <c r="L91" i="9"/>
  <c r="M91" i="9"/>
  <c r="L92" i="9"/>
  <c r="M92" i="9"/>
  <c r="L93" i="9"/>
  <c r="M93" i="9"/>
  <c r="L94" i="9"/>
  <c r="M94" i="9"/>
  <c r="L95" i="9"/>
  <c r="M95" i="9"/>
  <c r="L96" i="9"/>
  <c r="M96" i="9"/>
  <c r="L97" i="9"/>
  <c r="M97" i="9"/>
  <c r="L98" i="9"/>
  <c r="M98" i="9"/>
  <c r="L99" i="9"/>
  <c r="M99" i="9"/>
  <c r="L100" i="9"/>
  <c r="M100" i="9"/>
  <c r="L101" i="9"/>
  <c r="M101" i="9"/>
  <c r="L102" i="9"/>
  <c r="M102" i="9"/>
  <c r="L103" i="9"/>
  <c r="M103" i="9"/>
  <c r="L104" i="9"/>
  <c r="M104" i="9"/>
  <c r="L105" i="9"/>
  <c r="M105" i="9"/>
  <c r="L106" i="9"/>
  <c r="M106" i="9"/>
  <c r="L107" i="9"/>
  <c r="M107" i="9"/>
  <c r="L108" i="9"/>
  <c r="M108" i="9"/>
  <c r="L109" i="9"/>
  <c r="M109" i="9"/>
  <c r="L110" i="9"/>
  <c r="M110" i="9"/>
  <c r="L111" i="9"/>
  <c r="M111" i="9"/>
  <c r="L112" i="9"/>
  <c r="M112" i="9"/>
  <c r="L113" i="9"/>
  <c r="M113" i="9"/>
  <c r="L114" i="9"/>
  <c r="M114" i="9"/>
  <c r="L115" i="9"/>
  <c r="M115" i="9"/>
  <c r="L116" i="9"/>
  <c r="M116" i="9"/>
  <c r="L117" i="9"/>
  <c r="M117" i="9"/>
  <c r="L118" i="9"/>
  <c r="M118" i="9"/>
  <c r="L119" i="9"/>
  <c r="M119" i="9"/>
  <c r="L120" i="9"/>
  <c r="M120" i="9"/>
  <c r="L121" i="9"/>
  <c r="M121" i="9"/>
  <c r="L122" i="9"/>
  <c r="M122" i="9"/>
  <c r="L123" i="9"/>
  <c r="M123" i="9"/>
  <c r="L124" i="9"/>
  <c r="M124" i="9"/>
  <c r="L125" i="9"/>
  <c r="M125" i="9"/>
  <c r="L126" i="9"/>
  <c r="M126" i="9"/>
  <c r="L127" i="9"/>
  <c r="M127" i="9"/>
  <c r="L128" i="9"/>
  <c r="M128" i="9"/>
  <c r="L129" i="9"/>
  <c r="M129" i="9"/>
  <c r="L130" i="9"/>
  <c r="M130" i="9"/>
  <c r="L131" i="9"/>
  <c r="M131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I19" i="3" l="1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M4" i="9" l="1"/>
  <c r="I20" i="3" l="1"/>
  <c r="I22" i="3"/>
  <c r="I23" i="3"/>
  <c r="I25" i="3"/>
  <c r="I26" i="3"/>
  <c r="I27" i="3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24" i="3" l="1"/>
  <c r="I21" i="3"/>
  <c r="I4" i="19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L4" i="9" s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I30" i="3"/>
  <c r="I29" i="3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132" i="9" l="1"/>
  <c r="E23" i="3" s="1"/>
  <c r="F24" i="10"/>
  <c r="J34" i="19" l="1"/>
  <c r="H34" i="14"/>
  <c r="I34" i="6" l="1"/>
  <c r="K34" i="15" l="1"/>
  <c r="J74" i="1" l="1"/>
  <c r="E19" i="3" s="1"/>
  <c r="M49" i="12" l="1"/>
  <c r="F4" i="7" l="1"/>
  <c r="E20" i="3"/>
  <c r="H34" i="16"/>
  <c r="E22" i="3" s="1"/>
  <c r="F5" i="7" l="1"/>
  <c r="E21" i="3" s="1"/>
  <c r="E24" i="3" s="1"/>
  <c r="I28" i="3"/>
  <c r="I31" i="3" s="1"/>
</calcChain>
</file>

<file path=xl/sharedStrings.xml><?xml version="1.0" encoding="utf-8"?>
<sst xmlns="http://schemas.openxmlformats.org/spreadsheetml/2006/main" count="340" uniqueCount="164">
  <si>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</si>
  <si>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</si>
  <si>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</si>
  <si>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</si>
  <si>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</si>
  <si>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</si>
  <si>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</si>
  <si>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</si>
  <si>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</si>
  <si>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</si>
  <si>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</si>
  <si>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</si>
  <si>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</si>
  <si>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</si>
  <si>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</si>
  <si>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</si>
  <si>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</si>
  <si>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</si>
  <si>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</si>
  <si>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euro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</si>
  <si>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</si>
  <si>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</si>
  <si>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</si>
  <si>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</si>
  <si>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</si>
  <si>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</si>
  <si>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</si>
  <si>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</si>
  <si>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</si>
  <si>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</si>
  <si>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</si>
  <si>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</si>
  <si>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</si>
  <si>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</si>
  <si>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</si>
  <si>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</si>
  <si>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</si>
  <si>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</si>
  <si>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</si>
  <si>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</si>
  <si>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</si>
  <si>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</si>
  <si>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</si>
  <si>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</si>
  <si>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</si>
  <si>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</si>
  <si>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</si>
  <si>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</si>
  <si>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</si>
  <si>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</si>
  <si>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</si>
  <si>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</si>
  <si>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</si>
  <si>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</si>
  <si>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</si>
  <si>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</si>
  <si>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</si>
  <si>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</si>
  <si>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</si>
  <si>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</si>
  <si>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</si>
  <si>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</si>
  <si>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</si>
  <si>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</si>
  <si>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</si>
  <si>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</si>
  <si>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</si>
  <si>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</si>
  <si>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</si>
  <si>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</si>
  <si>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</si>
  <si>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</si>
  <si>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</si>
  <si>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</si>
  <si>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</si>
  <si>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</si>
  <si>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</si>
  <si>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</si>
  <si>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</si>
  <si>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</si>
  <si>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</si>
  <si>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</si>
  <si>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</si>
  <si>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</si>
  <si>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</si>
  <si>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</si>
  <si>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</si>
  <si>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</si>
  <si>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</si>
  <si>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</si>
  <si>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</si>
  <si>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</si>
  <si>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</si>
  <si>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</si>
  <si>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</si>
  <si>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</si>
  <si>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</si>
  <si>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</si>
  <si>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</si>
  <si>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</si>
  <si>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</si>
  <si>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</si>
  <si>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</si>
  <si>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</si>
  <si>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</si>
  <si>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</si>
  <si>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</si>
  <si>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</si>
  <si>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</si>
  <si>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</si>
  <si>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</si>
  <si>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</si>
  <si>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</si>
  <si>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</si>
  <si>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</si>
  <si>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</si>
  <si>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</si>
  <si>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</si>
  <si>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</si>
  <si>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</si>
  <si>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</si>
  <si>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</si>
  <si>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</si>
  <si>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</si>
  <si>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</si>
  <si>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</si>
  <si>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</si>
  <si>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</si>
  <si>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</si>
  <si>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</si>
  <si>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</si>
  <si>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</si>
  <si>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</si>
  <si>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</si>
  <si>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</si>
  <si>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</si>
  <si>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</si>
  <si>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</si>
  <si>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</si>
  <si>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</si>
  <si>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</si>
  <si>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Achats de prestation</t>
  </si>
  <si>
    <t>Achats d'équipements ou travaux</t>
  </si>
  <si>
    <t>Salaire chercheur</t>
  </si>
  <si>
    <t>Salaire directeur</t>
  </si>
  <si>
    <t>Salaire ingénieur</t>
  </si>
  <si>
    <t>Salaire technicien</t>
  </si>
  <si>
    <t>Billets d'avion</t>
  </si>
  <si>
    <t>Location et carburant</t>
  </si>
  <si>
    <t>Autres dépenses sur frais réels</t>
  </si>
  <si>
    <t>Frais professionnels mission</t>
  </si>
  <si>
    <t>Frais professionnels hors mission</t>
  </si>
  <si>
    <t xml:space="preserve"> Dépense de remunération sur frais réels</t>
  </si>
  <si>
    <t>Annexe financière des dépenses de paiement du projet 16.5.1</t>
  </si>
  <si>
    <t>Approches collectives en faveur des projets environnementaux</t>
  </si>
  <si>
    <t>Dépenses sur Factures</t>
  </si>
  <si>
    <t>Dépenses sur Barèmes</t>
  </si>
  <si>
    <t>Dépenses sur Barème</t>
  </si>
  <si>
    <r>
      <t xml:space="preserve">Montant demandé (€ HT) </t>
    </r>
    <r>
      <rPr>
        <b/>
        <sz val="11"/>
        <color rgb="FFFF0000"/>
        <rFont val="Calibri"/>
        <family val="2"/>
        <scheme val="minor"/>
      </rPr>
      <t>*</t>
    </r>
  </si>
  <si>
    <r>
      <t>Montant demandé (€ HT )</t>
    </r>
    <r>
      <rPr>
        <b/>
        <sz val="11"/>
        <color rgb="FFFF0000"/>
        <rFont val="Calibri"/>
        <family val="2"/>
        <scheme val="minor"/>
      </rPr>
      <t>*</t>
    </r>
  </si>
  <si>
    <t>Montant demandé (€ HT )*</t>
  </si>
  <si>
    <t>Qualité et signature</t>
  </si>
  <si>
    <t>Pour les structures publiques uniquement : Cachet, date et signature du comptable public</t>
  </si>
  <si>
    <t>Annexe financière des dépenses de paiement de la mesure 16.5.1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</si>
</sst>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8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7" xfId="0" applyFont="1" applyFill="1" applyBorder="1" applyAlignment="1" applyProtection="1">
      <alignment horizontal="center" vertical="center"/>
      <protection locked="0"/>
    </xf>
    <xf numFmtId="0" fontId="25" fillId="5" borderId="30" xfId="0" applyFont="1" applyFill="1" applyBorder="1" applyAlignment="1" applyProtection="1">
      <alignment horizontal="center" vertical="center"/>
      <protection locked="0"/>
    </xf>
    <xf numFmtId="0" fontId="25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2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164" fontId="2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2" fillId="8" borderId="34" xfId="1" applyNumberFormat="1" applyFont="1" applyFill="1" applyBorder="1" applyAlignment="1" applyProtection="1">
      <alignment horizontal="center" vertical="center"/>
      <protection hidden="1"/>
    </xf>
    <xf numFmtId="0" fontId="25" fillId="5" borderId="27" xfId="0" applyNumberFormat="1" applyFont="1" applyFill="1" applyBorder="1" applyAlignment="1" applyProtection="1">
      <alignment horizontal="center" vertical="center"/>
      <protection locked="0"/>
    </xf>
    <xf numFmtId="0" fontId="25" fillId="5" borderId="3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2" fillId="8" borderId="3" xfId="0" applyFont="1" applyFill="1" applyBorder="1" applyAlignment="1" applyProtection="1">
      <alignment horizontal="center" vertical="center" wrapText="1"/>
      <protection hidden="1"/>
    </xf>
    <xf numFmtId="0" fontId="22" fillId="8" borderId="33" xfId="0" applyFont="1" applyFill="1" applyBorder="1" applyAlignment="1" applyProtection="1">
      <alignment horizontal="center" vertical="center" wrapText="1"/>
      <protection hidden="1"/>
    </xf>
    <xf numFmtId="0" fontId="22" fillId="8" borderId="3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1" fillId="8" borderId="31" xfId="3" applyNumberFormat="1" applyFont="1" applyFill="1" applyBorder="1" applyAlignment="1" applyProtection="1">
      <alignment horizontal="center" vertical="center"/>
      <protection hidden="1"/>
    </xf>
    <xf numFmtId="164" fontId="21" fillId="8" borderId="25" xfId="3" applyNumberFormat="1" applyFont="1" applyFill="1" applyBorder="1" applyAlignment="1" applyProtection="1">
      <alignment horizontal="center" vertical="center"/>
      <protection hidden="1"/>
    </xf>
    <xf numFmtId="164" fontId="21" fillId="8" borderId="19" xfId="3" applyNumberFormat="1" applyFont="1" applyFill="1" applyBorder="1" applyAlignment="1" applyProtection="1">
      <alignment horizontal="center" vertical="center"/>
      <protection hidden="1"/>
    </xf>
    <xf numFmtId="164" fontId="21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164" fontId="21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1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164" fontId="31" fillId="10" borderId="4" xfId="0" applyNumberFormat="1" applyFont="1" applyFill="1" applyBorder="1" applyAlignment="1" applyProtection="1">
      <alignment horizontal="center" vertical="center"/>
      <protection hidden="1"/>
    </xf>
    <xf numFmtId="0" fontId="29" fillId="10" borderId="13" xfId="0" applyFont="1" applyFill="1" applyBorder="1" applyAlignment="1" applyProtection="1">
      <alignment horizontal="center" vertical="center"/>
      <protection hidden="1"/>
    </xf>
    <xf numFmtId="0" fontId="0" fillId="8" borderId="52" xfId="0" applyFont="1" applyFill="1" applyBorder="1" applyAlignment="1" applyProtection="1">
      <alignment horizontal="center" vertical="center" wrapText="1"/>
      <protection hidden="1"/>
    </xf>
    <xf numFmtId="0" fontId="25" fillId="5" borderId="53" xfId="0" applyFont="1" applyFill="1" applyBorder="1" applyAlignment="1" applyProtection="1">
      <alignment horizontal="center" vertical="center"/>
      <protection locked="0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3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0" fontId="27" fillId="2" borderId="14" xfId="0" applyFont="1" applyFill="1" applyBorder="1" applyAlignment="1" applyProtection="1">
      <alignment horizontal="center" vertical="center" wrapText="1" readingOrder="1"/>
      <protection hidden="1"/>
    </xf>
    <xf numFmtId="0" fontId="27" fillId="2" borderId="0" xfId="0" applyFont="1" applyFill="1" applyBorder="1" applyAlignment="1" applyProtection="1">
      <alignment horizontal="center" vertical="center" wrapText="1" readingOrder="1"/>
      <protection hidden="1"/>
    </xf>
    <xf numFmtId="0" fontId="27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2" borderId="14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5" xfId="0" applyFont="1" applyFill="1" applyBorder="1" applyAlignment="1" applyProtection="1">
      <alignment horizontal="center" vertical="center"/>
      <protection locked="0"/>
    </xf>
    <xf numFmtId="0" fontId="0" fillId="8" borderId="55" xfId="0" applyFont="1" applyFill="1" applyBorder="1" applyAlignment="1" applyProtection="1">
      <alignment horizontal="center" vertical="center"/>
      <protection hidden="1"/>
    </xf>
    <xf numFmtId="164" fontId="22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5" fillId="5" borderId="59" xfId="0" applyFont="1" applyFill="1" applyBorder="1" applyAlignment="1" applyProtection="1">
      <alignment horizontal="center" vertical="center"/>
      <protection locked="0"/>
    </xf>
    <xf numFmtId="14" fontId="25" fillId="5" borderId="27" xfId="0" applyNumberFormat="1" applyFont="1" applyFill="1" applyBorder="1" applyAlignment="1" applyProtection="1">
      <alignment horizontal="center" vertical="center"/>
      <protection locked="0"/>
    </xf>
    <xf numFmtId="14" fontId="25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62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53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164" fontId="22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22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64" fontId="21" fillId="2" borderId="12" xfId="3" applyNumberFormat="1" applyFont="1" applyFill="1" applyBorder="1" applyAlignment="1" applyProtection="1">
      <alignment horizontal="center" vertical="center"/>
      <protection hidden="1"/>
    </xf>
    <xf numFmtId="0" fontId="0" fillId="2" borderId="63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29" fillId="2" borderId="15" xfId="0" applyFont="1" applyFill="1" applyBorder="1" applyAlignment="1" applyProtection="1">
      <alignment horizontal="center" vertical="center"/>
      <protection hidden="1"/>
    </xf>
    <xf numFmtId="164" fontId="21" fillId="2" borderId="15" xfId="3" applyNumberFormat="1" applyFont="1" applyFill="1" applyBorder="1" applyAlignment="1" applyProtection="1">
      <alignment horizontal="center" vertical="center"/>
      <protection hidden="1"/>
    </xf>
    <xf numFmtId="164" fontId="31" fillId="2" borderId="15" xfId="0" applyNumberFormat="1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29" fillId="10" borderId="32" xfId="0" applyFont="1" applyFill="1" applyBorder="1" applyAlignment="1" applyProtection="1">
      <alignment horizontal="center" vertical="center"/>
      <protection hidden="1"/>
    </xf>
    <xf numFmtId="164" fontId="21" fillId="8" borderId="61" xfId="3" applyNumberFormat="1" applyFont="1" applyFill="1" applyBorder="1" applyAlignment="1" applyProtection="1">
      <alignment horizontal="center" vertical="center"/>
      <protection hidden="1"/>
    </xf>
    <xf numFmtId="164" fontId="31" fillId="10" borderId="64" xfId="0" applyNumberFormat="1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164" fontId="21" fillId="8" borderId="65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1" xfId="0" applyFont="1" applyFill="1" applyBorder="1" applyAlignment="1" applyProtection="1">
      <alignment horizontal="center" vertical="center"/>
      <protection locked="0"/>
    </xf>
    <xf numFmtId="0" fontId="0" fillId="8" borderId="67" xfId="0" applyFont="1" applyFill="1" applyBorder="1" applyAlignment="1" applyProtection="1">
      <alignment horizontal="center" vertical="center"/>
      <protection hidden="1"/>
    </xf>
    <xf numFmtId="0" fontId="0" fillId="5" borderId="4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8" borderId="47" xfId="0" applyFill="1" applyBorder="1" applyAlignment="1" applyProtection="1">
      <alignment horizontal="left" vertical="center"/>
      <protection hidden="1"/>
    </xf>
    <xf numFmtId="0" fontId="0" fillId="8" borderId="51" xfId="0" applyFill="1" applyBorder="1" applyAlignment="1" applyProtection="1">
      <alignment horizontal="left" vertical="center"/>
      <protection hidden="1"/>
    </xf>
    <xf numFmtId="0" fontId="29" fillId="10" borderId="3" xfId="0" applyFont="1" applyFill="1" applyBorder="1" applyAlignment="1" applyProtection="1">
      <alignment horizontal="center" vertical="center" wrapText="1"/>
      <protection hidden="1"/>
    </xf>
    <xf numFmtId="0" fontId="29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8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66" xfId="0" applyFill="1" applyBorder="1" applyAlignment="1" applyProtection="1">
      <alignment horizontal="left" vertical="center"/>
      <protection hidden="1"/>
    </xf>
    <xf numFmtId="0" fontId="28" fillId="10" borderId="14" xfId="0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Border="1" applyAlignment="1" applyProtection="1">
      <alignment horizontal="center" vertical="center" wrapText="1"/>
      <protection hidden="1"/>
    </xf>
    <xf numFmtId="0" fontId="28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9" fillId="10" borderId="11" xfId="0" applyFont="1" applyFill="1" applyBorder="1" applyAlignment="1" applyProtection="1">
      <alignment horizontal="center" vertical="center" wrapText="1"/>
      <protection hidden="1"/>
    </xf>
    <xf numFmtId="0" fontId="29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8" xfId="0" applyFont="1" applyFill="1" applyBorder="1" applyAlignment="1" applyProtection="1">
      <alignment horizontal="center" vertical="center"/>
      <protection hidden="1"/>
    </xf>
    <xf numFmtId="0" fontId="19" fillId="8" borderId="49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8" xfId="0" applyFont="1" applyFill="1" applyBorder="1" applyAlignment="1" applyProtection="1">
      <alignment horizontal="center" vertical="center" wrapText="1"/>
      <protection locked="0"/>
    </xf>
    <xf numFmtId="0" fontId="29" fillId="10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7" fillId="10" borderId="14" xfId="0" applyFont="1" applyFill="1" applyBorder="1" applyAlignment="1" applyProtection="1">
      <alignment horizontal="center" vertical="center" readingOrder="1"/>
      <protection hidden="1"/>
    </xf>
    <xf numFmtId="0" fontId="27" fillId="10" borderId="0" xfId="0" applyFont="1" applyFill="1" applyBorder="1" applyAlignment="1" applyProtection="1">
      <alignment horizontal="center" vertical="center" readingOrder="1"/>
      <protection hidden="1"/>
    </xf>
    <xf numFmtId="0" fontId="27" fillId="10" borderId="15" xfId="0" applyFont="1" applyFill="1" applyBorder="1" applyAlignment="1" applyProtection="1">
      <alignment horizontal="center" vertical="center" readingOrder="1"/>
      <protection hidden="1"/>
    </xf>
    <xf numFmtId="0" fontId="27" fillId="10" borderId="14" xfId="0" applyFont="1" applyFill="1" applyBorder="1" applyAlignment="1" applyProtection="1">
      <alignment horizontal="center" vertical="center" wrapText="1" readingOrder="1"/>
      <protection hidden="1"/>
    </xf>
    <xf numFmtId="0" fontId="27" fillId="10" borderId="0" xfId="0" applyFont="1" applyFill="1" applyBorder="1" applyAlignment="1" applyProtection="1">
      <alignment horizontal="center" vertical="center" wrapText="1" readingOrder="1"/>
      <protection hidden="1"/>
    </xf>
    <xf numFmtId="0" fontId="27" fillId="10" borderId="15" xfId="0" applyFont="1" applyFill="1" applyBorder="1" applyAlignment="1" applyProtection="1">
      <alignment horizontal="center" vertical="center" wrapText="1" readingOrder="1"/>
      <protection hidden="1"/>
    </xf>
    <xf numFmtId="0" fontId="23" fillId="9" borderId="3" xfId="0" applyFont="1" applyFill="1" applyBorder="1" applyAlignment="1" applyProtection="1">
      <alignment horizontal="center" vertical="center"/>
      <protection hidden="1"/>
    </xf>
    <xf numFmtId="0" fontId="23" fillId="9" borderId="6" xfId="0" applyFont="1" applyFill="1" applyBorder="1" applyAlignment="1" applyProtection="1">
      <alignment horizontal="center" vertical="center"/>
      <protection hidden="1"/>
    </xf>
    <xf numFmtId="0" fontId="23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2" fillId="9" borderId="3" xfId="0" applyFont="1" applyFill="1" applyBorder="1" applyAlignment="1" applyProtection="1">
      <alignment horizontal="center" vertical="center"/>
      <protection hidden="1"/>
    </xf>
    <xf numFmtId="0" fontId="32" fillId="9" borderId="6" xfId="0" applyFont="1" applyFill="1" applyBorder="1" applyAlignment="1" applyProtection="1">
      <alignment horizontal="center" vertical="center"/>
      <protection hidden="1"/>
    </xf>
    <xf numFmtId="0" fontId="32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3" fillId="9" borderId="3" xfId="0" applyFont="1" applyFill="1" applyBorder="1" applyAlignment="1" applyProtection="1">
      <alignment horizontal="center" vertical="center" wrapText="1"/>
      <protection hidden="1"/>
    </xf>
    <xf numFmtId="0" fontId="23" fillId="9" borderId="6" xfId="0" applyFont="1" applyFill="1" applyBorder="1" applyAlignment="1" applyProtection="1">
      <alignment horizontal="center" vertical="center" wrapText="1"/>
      <protection hidden="1"/>
    </xf>
    <xf numFmtId="0" fontId="23" fillId="9" borderId="4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26" fillId="9" borderId="3" xfId="0" applyFont="1" applyFill="1" applyBorder="1" applyAlignment="1" applyProtection="1">
      <alignment horizontal="center" vertical="center"/>
      <protection hidden="1"/>
    </xf>
    <xf numFmtId="0" fontId="26" fillId="9" borderId="6" xfId="0" applyFont="1" applyFill="1" applyBorder="1" applyAlignment="1" applyProtection="1">
      <alignment horizontal="center" vertical="center"/>
      <protection hidden="1"/>
    </xf>
    <xf numFmtId="0" fontId="26" fillId="9" borderId="4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22" fillId="8" borderId="56" xfId="0" applyFont="1" applyFill="1" applyBorder="1" applyAlignment="1" applyProtection="1">
      <alignment horizontal="right" vertical="center"/>
      <protection hidden="1"/>
    </xf>
    <xf numFmtId="0" fontId="22" fillId="8" borderId="68" xfId="0" applyFont="1" applyFill="1" applyBorder="1" applyAlignment="1" applyProtection="1">
      <alignment horizontal="right" vertical="center"/>
      <protection hidden="1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30" fillId="5" borderId="42" xfId="0" applyFont="1" applyFill="1" applyBorder="1" applyAlignment="1" applyProtection="1">
      <alignment horizontal="center" vertical="top" wrapText="1"/>
      <protection locked="0"/>
    </xf>
    <xf numFmtId="0" fontId="30" fillId="5" borderId="9" xfId="0" applyFont="1" applyFill="1" applyBorder="1" applyAlignment="1" applyProtection="1">
      <alignment horizontal="center" vertical="top" wrapText="1"/>
      <protection locked="0"/>
    </xf>
    <xf numFmtId="0" fontId="30" fillId="5" borderId="69" xfId="0" applyFont="1" applyFill="1" applyBorder="1" applyAlignment="1" applyProtection="1">
      <alignment horizontal="center" vertical="top" wrapText="1"/>
      <protection locked="0"/>
    </xf>
    <xf numFmtId="0" fontId="30" fillId="5" borderId="21" xfId="0" applyFont="1" applyFill="1" applyBorder="1" applyAlignment="1" applyProtection="1">
      <alignment horizontal="center" vertical="top" wrapText="1"/>
      <protection locked="0"/>
    </xf>
    <xf numFmtId="0" fontId="30" fillId="5" borderId="40" xfId="0" applyFont="1" applyFill="1" applyBorder="1" applyAlignment="1" applyProtection="1">
      <alignment horizontal="center" vertical="top" wrapText="1"/>
      <protection locked="0"/>
    </xf>
    <xf numFmtId="0" fontId="30" fillId="5" borderId="0" xfId="0" applyFont="1" applyFill="1" applyBorder="1" applyAlignment="1" applyProtection="1">
      <alignment horizontal="center" vertical="top" wrapText="1"/>
      <protection locked="0"/>
    </xf>
    <xf numFmtId="0" fontId="30" fillId="5" borderId="70" xfId="0" applyFont="1" applyFill="1" applyBorder="1" applyAlignment="1" applyProtection="1">
      <alignment horizontal="center" vertical="top" wrapText="1"/>
      <protection locked="0"/>
    </xf>
    <xf numFmtId="0" fontId="30" fillId="5" borderId="15" xfId="0" applyFont="1" applyFill="1" applyBorder="1" applyAlignment="1" applyProtection="1">
      <alignment horizontal="center" vertical="top" wrapText="1"/>
      <protection locked="0"/>
    </xf>
    <xf numFmtId="0" fontId="22" fillId="8" borderId="71" xfId="0" applyFont="1" applyFill="1" applyBorder="1" applyAlignment="1" applyProtection="1">
      <alignment horizontal="right" vertical="center" wrapText="1"/>
      <protection hidden="1"/>
    </xf>
    <xf numFmtId="0" fontId="22" fillId="8" borderId="69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9" xfId="0" applyFont="1" applyFill="1" applyBorder="1" applyAlignment="1" applyProtection="1">
      <alignment horizontal="center" vertical="center" wrapText="1"/>
      <protection locked="0"/>
    </xf>
    <xf numFmtId="0" fontId="22" fillId="8" borderId="63" xfId="0" applyFont="1" applyFill="1" applyBorder="1" applyAlignment="1" applyProtection="1">
      <alignment horizontal="right" vertical="center" wrapText="1"/>
      <protection hidden="1"/>
    </xf>
    <xf numFmtId="0" fontId="22" fillId="8" borderId="72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2" xfId="0" applyFont="1" applyFill="1" applyBorder="1" applyAlignment="1" applyProtection="1">
      <alignment horizontal="center" vertical="center" wrapText="1"/>
      <protection locked="0"/>
    </xf>
    <xf numFmtId="0" fontId="30" fillId="5" borderId="26" xfId="0" applyFont="1" applyFill="1" applyBorder="1" applyAlignment="1" applyProtection="1">
      <alignment horizontal="center" vertical="top" wrapText="1"/>
      <protection locked="0"/>
    </xf>
    <xf numFmtId="0" fontId="30" fillId="5" borderId="8" xfId="0" applyFont="1" applyFill="1" applyBorder="1" applyAlignment="1" applyProtection="1">
      <alignment horizontal="center" vertical="top" wrapText="1"/>
      <protection locked="0"/>
    </xf>
    <xf numFmtId="0" fontId="30" fillId="5" borderId="72" xfId="0" applyFont="1" applyFill="1" applyBorder="1" applyAlignment="1" applyProtection="1">
      <alignment horizontal="center" vertical="top" wrapText="1"/>
      <protection locked="0"/>
    </xf>
    <xf numFmtId="0" fontId="30" fillId="5" borderId="10" xfId="0" applyFont="1" applyFill="1" applyBorder="1" applyAlignment="1" applyProtection="1">
      <alignment horizontal="center" vertical="top" wrapText="1"/>
      <protection locked="0"/>
    </xf>
    <xf numFmtId="0" fontId="36" fillId="2" borderId="5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73398</xdr:colOff>
      <xdr:row>0</xdr:row>
      <xdr:rowOff>127971</xdr:rowOff>
    </xdr:from>
    <xdr:to>
      <xdr:col>1</xdr:col>
      <xdr:colOff>62881</xdr:colOff>
      <xdr:row>6</xdr:row>
      <xdr:rowOff>116764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8" y="127971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97486</xdr:rowOff>
    </xdr:from>
    <xdr:to>
      <xdr:col>10</xdr:col>
      <xdr:colOff>1238249</xdr:colOff>
      <xdr:row>6</xdr:row>
      <xdr:rowOff>116764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97486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140978</xdr:colOff>
      <xdr:row>0</xdr:row>
      <xdr:rowOff>95250</xdr:rowOff>
    </xdr:from>
    <xdr:to>
      <xdr:col>6</xdr:col>
      <xdr:colOff>114300</xdr:colOff>
      <xdr:row>6</xdr:row>
      <xdr:rowOff>107975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6603" y="95250"/>
          <a:ext cx="1354447" cy="115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3"/>
  <sheetViews>
    <sheetView tabSelected="1" zoomScaleNormal="100" workbookViewId="0">
      <selection activeCell="C38" sqref="C38:E39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64"/>
      <c r="B1" s="33"/>
      <c r="C1" s="33"/>
      <c r="D1" s="33"/>
      <c r="E1" s="33"/>
      <c r="F1" s="33"/>
      <c r="G1" s="33"/>
      <c r="H1" s="33"/>
      <c r="I1" s="33"/>
      <c r="J1" s="33"/>
      <c r="K1" s="34"/>
      <c r="L1" s="161"/>
    </row>
    <row r="2" spans="1:15" x14ac:dyDescent="0.25">
      <c r="A2" s="44"/>
      <c r="B2" s="161"/>
      <c r="C2" s="161"/>
      <c r="D2" s="161"/>
      <c r="E2" s="161"/>
      <c r="F2" s="161"/>
      <c r="G2" s="161"/>
      <c r="H2" s="161"/>
      <c r="I2" s="161"/>
      <c r="J2" s="161"/>
      <c r="K2" s="65"/>
      <c r="L2" s="161"/>
    </row>
    <row r="3" spans="1:15" x14ac:dyDescent="0.25">
      <c r="A3" s="44"/>
      <c r="B3" s="161"/>
      <c r="C3" s="161"/>
      <c r="D3" s="161"/>
      <c r="E3" s="161"/>
      <c r="F3" s="161"/>
      <c r="G3" s="161"/>
      <c r="H3" s="161"/>
      <c r="I3" s="161"/>
      <c r="J3" s="161"/>
      <c r="K3" s="65"/>
      <c r="L3" s="161"/>
    </row>
    <row r="4" spans="1:15" x14ac:dyDescent="0.25">
      <c r="A4" s="44"/>
      <c r="B4" s="161"/>
      <c r="C4" s="161"/>
      <c r="D4" s="161"/>
      <c r="E4" s="161"/>
      <c r="F4" s="161"/>
      <c r="G4" s="161"/>
      <c r="H4" s="161"/>
      <c r="I4" s="161"/>
      <c r="J4" s="161"/>
      <c r="K4" s="65"/>
      <c r="L4" s="161"/>
    </row>
    <row r="5" spans="1:15" x14ac:dyDescent="0.25">
      <c r="A5" s="44"/>
      <c r="B5" s="161"/>
      <c r="C5" s="161"/>
      <c r="D5" s="161"/>
      <c r="E5" s="161"/>
      <c r="F5" s="161"/>
      <c r="G5" s="161"/>
      <c r="H5" s="161"/>
      <c r="I5" s="161"/>
      <c r="J5" s="161"/>
      <c r="K5" s="65"/>
      <c r="L5" s="161"/>
    </row>
    <row r="6" spans="1:15" x14ac:dyDescent="0.25">
      <c r="A6" s="44"/>
      <c r="B6" s="161"/>
      <c r="C6" s="161"/>
      <c r="D6" s="161"/>
      <c r="E6" s="161"/>
      <c r="F6" s="161"/>
      <c r="G6" s="161"/>
      <c r="H6" s="161"/>
      <c r="I6" s="161"/>
      <c r="J6" s="161"/>
      <c r="K6" s="65"/>
      <c r="L6" s="161"/>
    </row>
    <row r="7" spans="1:15" ht="20.100000000000001" customHeight="1" x14ac:dyDescent="0.25">
      <c r="A7" s="20"/>
      <c r="B7" s="22"/>
      <c r="C7" s="161"/>
      <c r="D7" s="161"/>
      <c r="E7" s="161"/>
      <c r="F7" s="161"/>
      <c r="G7" s="161"/>
      <c r="H7" s="161"/>
      <c r="I7" s="161"/>
      <c r="J7" s="161"/>
      <c r="K7" s="65"/>
      <c r="L7" s="161"/>
    </row>
    <row r="8" spans="1:15" ht="24.95" customHeight="1" x14ac:dyDescent="0.25">
      <c r="A8" s="257" t="s">
        <v>153</v>
      </c>
      <c r="B8" s="258"/>
      <c r="C8" s="258"/>
      <c r="D8" s="258"/>
      <c r="E8" s="258"/>
      <c r="F8" s="258"/>
      <c r="G8" s="258"/>
      <c r="H8" s="258"/>
      <c r="I8" s="258"/>
      <c r="J8" s="258"/>
      <c r="K8" s="259"/>
      <c r="L8" s="161"/>
    </row>
    <row r="9" spans="1:15" ht="24.95" customHeight="1" x14ac:dyDescent="0.25">
      <c r="A9" s="260" t="s">
        <v>154</v>
      </c>
      <c r="B9" s="261"/>
      <c r="C9" s="261"/>
      <c r="D9" s="261"/>
      <c r="E9" s="261"/>
      <c r="F9" s="261"/>
      <c r="G9" s="261"/>
      <c r="H9" s="261"/>
      <c r="I9" s="261"/>
      <c r="J9" s="261"/>
      <c r="K9" s="262"/>
      <c r="L9" s="161"/>
    </row>
    <row r="10" spans="1:15" ht="20.100000000000001" customHeight="1" x14ac:dyDescent="0.2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3"/>
      <c r="L10" s="161"/>
    </row>
    <row r="11" spans="1:15" ht="24.95" customHeight="1" x14ac:dyDescent="0.25">
      <c r="A11" s="252" t="s">
        <v>6</v>
      </c>
      <c r="B11" s="253"/>
      <c r="C11" s="253"/>
      <c r="D11" s="249" t="s">
        <v>119</v>
      </c>
      <c r="E11" s="249"/>
      <c r="F11" s="249"/>
      <c r="G11" s="249"/>
      <c r="H11" s="250" t="s">
        <v>8</v>
      </c>
      <c r="I11" s="250"/>
      <c r="J11" s="250"/>
      <c r="K11" s="251"/>
      <c r="L11" s="161"/>
    </row>
    <row r="12" spans="1:15" ht="24.95" customHeight="1" x14ac:dyDescent="0.25">
      <c r="A12" s="252" t="s">
        <v>4</v>
      </c>
      <c r="B12" s="253"/>
      <c r="C12" s="253"/>
      <c r="D12" s="236"/>
      <c r="E12" s="236"/>
      <c r="F12" s="236"/>
      <c r="G12" s="236"/>
      <c r="H12" s="236"/>
      <c r="I12" s="236"/>
      <c r="J12" s="236"/>
      <c r="K12" s="254"/>
      <c r="L12" s="161"/>
    </row>
    <row r="13" spans="1:15" ht="24.95" customHeight="1" x14ac:dyDescent="0.25">
      <c r="A13" s="252" t="s">
        <v>5</v>
      </c>
      <c r="B13" s="253"/>
      <c r="C13" s="253"/>
      <c r="D13" s="236"/>
      <c r="E13" s="236"/>
      <c r="F13" s="236"/>
      <c r="G13" s="236"/>
      <c r="H13" s="236"/>
      <c r="I13" s="236"/>
      <c r="J13" s="236"/>
      <c r="K13" s="254"/>
      <c r="L13" s="161"/>
      <c r="O13" s="66"/>
    </row>
    <row r="14" spans="1:15" ht="24.95" customHeight="1" x14ac:dyDescent="0.25">
      <c r="A14" s="231" t="s">
        <v>122</v>
      </c>
      <c r="B14" s="232"/>
      <c r="C14" s="232"/>
      <c r="D14" s="233"/>
      <c r="E14" s="234"/>
      <c r="F14" s="234"/>
      <c r="G14" s="234"/>
      <c r="H14" s="234"/>
      <c r="I14" s="234"/>
      <c r="J14" s="234"/>
      <c r="K14" s="235"/>
      <c r="L14" s="171"/>
      <c r="O14" s="66"/>
    </row>
    <row r="15" spans="1:15" ht="20.100000000000001" customHeight="1" x14ac:dyDescent="0.25">
      <c r="A15" s="154"/>
      <c r="B15" s="155"/>
      <c r="C15" s="155"/>
      <c r="D15" s="163"/>
      <c r="E15" s="163"/>
      <c r="F15" s="163"/>
      <c r="G15" s="163"/>
      <c r="H15" s="163"/>
      <c r="I15" s="163"/>
      <c r="J15" s="163"/>
      <c r="K15" s="176"/>
      <c r="L15" s="161"/>
      <c r="O15" s="66"/>
    </row>
    <row r="16" spans="1:15" ht="20.100000000000001" customHeight="1" x14ac:dyDescent="0.25">
      <c r="A16" s="239" t="s">
        <v>62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1"/>
      <c r="L16" s="161"/>
    </row>
    <row r="17" spans="1:14" ht="16.5" customHeight="1" thickBot="1" x14ac:dyDescent="0.3">
      <c r="A17" s="67"/>
      <c r="B17" s="68"/>
      <c r="C17" s="68"/>
      <c r="D17" s="68"/>
      <c r="E17" s="69"/>
      <c r="F17" s="68"/>
      <c r="G17" s="69"/>
      <c r="H17" s="68"/>
      <c r="I17" s="68"/>
      <c r="J17" s="68"/>
      <c r="K17" s="65"/>
      <c r="L17" s="161"/>
    </row>
    <row r="18" spans="1:14" ht="16.5" customHeight="1" thickBot="1" x14ac:dyDescent="0.3">
      <c r="A18" s="44"/>
      <c r="B18" s="204"/>
      <c r="C18" s="229" t="s">
        <v>7</v>
      </c>
      <c r="D18" s="255"/>
      <c r="E18" s="213" t="s">
        <v>17</v>
      </c>
      <c r="F18" s="216"/>
      <c r="G18" s="229" t="s">
        <v>121</v>
      </c>
      <c r="H18" s="230"/>
      <c r="I18" s="85" t="s">
        <v>17</v>
      </c>
      <c r="J18" s="212"/>
      <c r="K18" s="209"/>
      <c r="L18" s="70"/>
      <c r="M18" s="70"/>
      <c r="N18" s="70"/>
    </row>
    <row r="19" spans="1:14" ht="16.5" customHeight="1" x14ac:dyDescent="0.25">
      <c r="A19" s="44"/>
      <c r="B19" s="204"/>
      <c r="C19" s="224" t="s">
        <v>155</v>
      </c>
      <c r="D19" s="246"/>
      <c r="E19" s="214">
        <f>'Sur factures'!J74</f>
        <v>0</v>
      </c>
      <c r="F19" s="216"/>
      <c r="G19" s="242" t="s">
        <v>141</v>
      </c>
      <c r="H19" s="243"/>
      <c r="I19" s="72">
        <f>SUMIF('Sur factures'!$C$4:$C$73,'Synthèse dépenses'!G19,'Sur factures'!$J$4:$J$73)+SUMIF('Auto-construction'!$C$4:$C$33,'Synthèse dépenses'!G19,'Auto-construction'!$J$4:$J$33)+SUMIF('Rémunération sur frais réels'!$C$4:$C$48,'Synthèse dépenses'!G19,'Rémunération sur frais réels'!$M$4:$M$48)+SUMIF('Frais réels'!$C$4:$C$33,'Synthèse dépenses'!G19,'Frais réels'!$H$4:$H$33)+SUMIF('Frais de structures'!$E$4,'Synthèse dépenses'!G19,'Frais de structures'!$F$4)+SUMIF(Forfaitaires!$C$4:$C$33,'Synthèse dépenses'!G19,Forfaitaires!$J$4:$J$33)+SUMIF(Barèmes!$G$4:$G$131,'Synthèse dépenses'!G19,Barèmes!$M$4:$M$131)+SUMIF(Bénévolat!$C$4:$C$33,'Synthèse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204"/>
      <c r="K19" s="210"/>
      <c r="L19" s="70"/>
      <c r="M19" s="70"/>
      <c r="N19" s="70"/>
    </row>
    <row r="20" spans="1:14" ht="16.5" customHeight="1" x14ac:dyDescent="0.25">
      <c r="A20" s="44"/>
      <c r="B20" s="204"/>
      <c r="C20" s="224" t="s">
        <v>152</v>
      </c>
      <c r="D20" s="246"/>
      <c r="E20" s="214">
        <f>'Rémunération sur frais réels'!M49</f>
        <v>0</v>
      </c>
      <c r="F20" s="216"/>
      <c r="G20" s="224" t="s">
        <v>142</v>
      </c>
      <c r="H20" s="225"/>
      <c r="I20" s="73">
        <f>SUMIF('Sur factures'!$C$4:$C$73,'Synthèse dépenses'!G20,'Sur factures'!$J$4:$J$73)+SUMIF('Auto-construction'!$C$4:$C$33,'Synthèse dépenses'!G20,'Auto-construction'!$J$4:$J$33)+SUMIF('Rémunération sur frais réels'!$C$4:$C$48,'Synthèse dépenses'!G20,'Rémunération sur frais réels'!$M$4:$M$48)+SUMIF('Frais réels'!$C$4:$C$33,'Synthèse dépenses'!G20,'Frais réels'!$H$4:$H$33)+SUMIF('Frais de structures'!$E$4,'Synthèse dépenses'!G20,'Frais de structures'!$F$4)+SUMIF(Forfaitaires!$C$4:$C$33,'Synthèse dépenses'!G20,Forfaitaires!$J$4:$J$33)+SUMIF(Barèmes!$G$4:$G$131,'Synthèse dépenses'!G20,Barèmes!$M$4:$M$131)+SUMIF(Bénévolat!$C$4:$C$33,'Synthèse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204"/>
      <c r="K20" s="210"/>
      <c r="L20" s="70"/>
      <c r="M20" s="70"/>
      <c r="N20" s="70"/>
    </row>
    <row r="21" spans="1:14" ht="16.5" customHeight="1" x14ac:dyDescent="0.25">
      <c r="A21" s="44"/>
      <c r="B21" s="204"/>
      <c r="C21" s="224" t="s">
        <v>57</v>
      </c>
      <c r="D21" s="246"/>
      <c r="E21" s="214">
        <f>'Frais de structures'!F5</f>
        <v>0</v>
      </c>
      <c r="F21" s="216"/>
      <c r="G21" s="224" t="s">
        <v>143</v>
      </c>
      <c r="H21" s="225"/>
      <c r="I21" s="74">
        <f>SUMIF('Sur factures'!$C$4:$C$73,'Synthèse dépenses'!G21,'Sur factures'!$J$4:$J$73)+SUMIF('Auto-construction'!$C$4:$C$33,'Synthèse dépenses'!G21,'Auto-construction'!$J$4:$J$33)+SUMIF('Rémunération sur frais réels'!$C$4:$C$48,'Synthèse dépenses'!G21,'Rémunération sur frais réels'!$M$4:$M$48)+SUMIF('Frais réels'!$C$4:$C$33,'Synthèse dépenses'!G21,'Frais réels'!$H$4:$H$33)+SUMIF('Frais de structures'!$E$4,'Synthèse dépenses'!G21,'Frais de structures'!$F$4)+SUMIF(Forfaitaires!$C$4:$C$33,'Synthèse dépenses'!G21,Forfaitaires!$J$4:$J$33)+SUMIF(Barèmes!$G$4:$G$131,'Synthèse dépenses'!G21,Barèmes!$M$4:$M$131)+SUMIF(Bénévolat!$C$4:$C$33,'Synthèse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J21" s="204"/>
      <c r="K21" s="210"/>
      <c r="L21" s="70"/>
      <c r="M21" s="70"/>
      <c r="N21" s="70"/>
    </row>
    <row r="22" spans="1:14" ht="16.5" customHeight="1" x14ac:dyDescent="0.25">
      <c r="A22" s="44"/>
      <c r="B22" s="204"/>
      <c r="C22" s="224" t="s">
        <v>37</v>
      </c>
      <c r="D22" s="246"/>
      <c r="E22" s="214">
        <f>'Frais réels'!H34</f>
        <v>0</v>
      </c>
      <c r="F22" s="216"/>
      <c r="G22" s="224" t="s">
        <v>144</v>
      </c>
      <c r="H22" s="225"/>
      <c r="I22" s="71">
        <f>SUMIF('Sur factures'!$C$4:$C$73,'Synthèse dépenses'!G22,'Sur factures'!$J$4:$J$73)+SUMIF('Auto-construction'!$C$4:$C$33,'Synthèse dépenses'!G22,'Auto-construction'!$J$4:$J$33)+SUMIF('Rémunération sur frais réels'!$C$4:$C$48,'Synthèse dépenses'!G22,'Rémunération sur frais réels'!$M$4:$M$48)+SUMIF('Frais réels'!$C$4:$C$33,'Synthèse dépenses'!G22,'Frais réels'!$H$4:$H$33)+SUMIF('Frais de structures'!$E$4,'Synthèse dépenses'!G22,'Frais de structures'!$F$4)+SUMIF(Forfaitaires!$C$4:$C$33,'Synthèse dépenses'!G22,Forfaitaires!$J$4:$J$33)+SUMIF(Barèmes!$G$4:$G$131,'Synthèse dépenses'!G22,Barèmes!$M$4:$M$131)+SUMIF(Bénévolat!$C$4:$C$33,'Synthèse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J22" s="204"/>
      <c r="K22" s="210"/>
      <c r="L22" s="70"/>
      <c r="M22" s="70"/>
      <c r="N22" s="70"/>
    </row>
    <row r="23" spans="1:14" ht="16.5" customHeight="1" thickBot="1" x14ac:dyDescent="0.3">
      <c r="A23" s="44"/>
      <c r="B23" s="204"/>
      <c r="C23" s="224" t="s">
        <v>156</v>
      </c>
      <c r="D23" s="246"/>
      <c r="E23" s="214">
        <f>Barèmes!M132</f>
        <v>0</v>
      </c>
      <c r="F23" s="216"/>
      <c r="G23" s="224" t="s">
        <v>145</v>
      </c>
      <c r="H23" s="225"/>
      <c r="I23" s="71">
        <f>SUMIF('Sur factures'!$C$4:$C$73,'Synthèse dépenses'!G23,'Sur factures'!$J$4:$J$73)+SUMIF('Auto-construction'!$C$4:$C$33,'Synthèse dépenses'!G23,'Auto-construction'!$J$4:$J$33)+SUMIF('Rémunération sur frais réels'!$C$4:$C$48,'Synthèse dépenses'!G23,'Rémunération sur frais réels'!$M$4:$M$48)+SUMIF('Frais réels'!$C$4:$C$33,'Synthèse dépenses'!G23,'Frais réels'!$H$4:$H$33)+SUMIF('Frais de structures'!$E$4,'Synthèse dépenses'!G23,'Frais de structures'!$F$4)+SUMIF(Forfaitaires!$C$4:$C$33,'Synthèse dépenses'!G23,Forfaitaires!$J$4:$J$33)+SUMIF(Barèmes!$G$4:$G$131,'Synthèse dépenses'!G23,Barèmes!$M$4:$M$131)+SUMIF(Bénévolat!$C$4:$C$33,'Synthèse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J23" s="204"/>
      <c r="K23" s="210"/>
      <c r="L23" s="70"/>
      <c r="M23" s="70"/>
      <c r="N23" s="70"/>
    </row>
    <row r="24" spans="1:14" ht="16.5" customHeight="1" thickBot="1" x14ac:dyDescent="0.3">
      <c r="A24" s="44"/>
      <c r="B24" s="204"/>
      <c r="C24" s="244" t="s">
        <v>9</v>
      </c>
      <c r="D24" s="245"/>
      <c r="E24" s="215">
        <f>SUM(E19:E23)</f>
        <v>0</v>
      </c>
      <c r="F24" s="216"/>
      <c r="G24" s="224" t="s">
        <v>146</v>
      </c>
      <c r="H24" s="225"/>
      <c r="I24" s="73">
        <f>SUMIF('Sur factures'!$C$4:$C$73,'Synthèse dépenses'!G24,'Sur factures'!$J$4:$J$73)+SUMIF('Auto-construction'!$C$4:$C$33,'Synthèse dépenses'!G24,'Auto-construction'!$J$4:$J$33)+SUMIF('Rémunération sur frais réels'!$C$4:$C$48,'Synthèse dépenses'!G24,'Rémunération sur frais réels'!$M$4:$M$48)+SUMIF('Frais réels'!$C$4:$C$33,'Synthèse dépenses'!G24,'Frais réels'!$H$4:$H$33)+SUMIF('Frais de structures'!$E$4,'Synthèse dépenses'!G24,'Frais de structures'!$F$4)+SUMIF(Forfaitaires!$C$4:$C$33,'Synthèse dépenses'!G24,Forfaitaires!$J$4:$J$33)+SUMIF(Barèmes!$G$4:$G$131,'Synthèse dépenses'!G24,Barèmes!$M$4:$M$131)+SUMIF(Bénévolat!$C$4:$C$33,'Synthèse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J24" s="204"/>
      <c r="K24" s="210"/>
      <c r="L24" s="22"/>
      <c r="M24" s="22"/>
      <c r="N24" s="22"/>
    </row>
    <row r="25" spans="1:14" ht="16.5" customHeight="1" x14ac:dyDescent="0.25">
      <c r="A25" s="247"/>
      <c r="B25" s="248"/>
      <c r="C25" s="206"/>
      <c r="D25" s="33"/>
      <c r="E25" s="33"/>
      <c r="G25" s="224" t="s">
        <v>147</v>
      </c>
      <c r="H25" s="225"/>
      <c r="I25" s="73">
        <f>SUMIF('Sur factures'!$C$4:$C$73,'Synthèse dépenses'!G25,'Sur factures'!$J$4:$J$73)+SUMIF('Auto-construction'!$C$4:$C$33,'Synthèse dépenses'!G25,'Auto-construction'!$J$4:$J$33)+SUMIF('Rémunération sur frais réels'!$C$4:$C$48,'Synthèse dépenses'!G25,'Rémunération sur frais réels'!$M$4:$M$48)+SUMIF('Frais réels'!$C$4:$C$33,'Synthèse dépenses'!G25,'Frais réels'!$H$4:$H$33)+SUMIF('Frais de structures'!$E$4,'Synthèse dépenses'!G25,'Frais de structures'!$F$4)+SUMIF(Forfaitaires!$C$4:$C$33,'Synthèse dépenses'!G25,Forfaitaires!$J$4:$J$33)+SUMIF(Barèmes!$G$4:$G$131,'Synthèse dépenses'!G25,Barèmes!$M$4:$M$131)+SUMIF(Bénévolat!$C$4:$C$33,'Synthèse dépenses'!G25,Bénévolat!$K$4:$K$33)+SUMIF('Contribution en nature'!$C$4:$C$33,'Synthèse dépenses'!G25,'Contribution en nature'!$I$4:$I$33)+SUMIF('Charges d''amortissement'!$C$4:$C$33,'Synthèse dépenses'!G25,'Charges d''amortissement'!$H$4:$H$33)</f>
        <v>0</v>
      </c>
      <c r="J25" s="204"/>
      <c r="K25" s="210"/>
    </row>
    <row r="26" spans="1:14" ht="16.5" customHeight="1" x14ac:dyDescent="0.25">
      <c r="A26" s="247"/>
      <c r="B26" s="248"/>
      <c r="C26" s="79"/>
      <c r="D26" s="161"/>
      <c r="G26" s="224" t="s">
        <v>148</v>
      </c>
      <c r="H26" s="225"/>
      <c r="I26" s="73">
        <f>SUMIF('Sur factures'!$C$4:$C$73,'Synthèse dépenses'!G26,'Sur factures'!$J$4:$J$73)+SUMIF('Auto-construction'!$C$4:$C$33,'Synthèse dépenses'!G26,'Auto-construction'!$J$4:$J$33)+SUMIF('Rémunération sur frais réels'!$C$4:$C$48,'Synthèse dépenses'!G26,'Rémunération sur frais réels'!$M$4:$M$48)+SUMIF('Frais réels'!$C$4:$C$33,'Synthèse dépenses'!G26,'Frais réels'!$H$4:$H$33)+SUMIF('Frais de structures'!$E$4,'Synthèse dépenses'!G26,'Frais de structures'!$F$4)+SUMIF(Forfaitaires!$C$4:$C$33,'Synthèse dépenses'!G26,Forfaitaires!$J$4:$J$33)+SUMIF(Barèmes!$G$4:$G$131,'Synthèse dépenses'!G26,Barèmes!$M$4:$M$131)+SUMIF(Bénévolat!$C$4:$C$33,'Synthèse dépenses'!G26,Bénévolat!$K$4:$K$33)+SUMIF('Contribution en nature'!$C$4:$C$33,'Synthèse dépenses'!G26,'Contribution en nature'!$I$4:$I$33)+SUMIF('Charges d''amortissement'!$C$4:$C$33,'Synthèse dépenses'!G26,'Charges d''amortissement'!$H$4:$H$33)</f>
        <v>0</v>
      </c>
      <c r="J26" s="204"/>
      <c r="K26" s="210"/>
    </row>
    <row r="27" spans="1:14" ht="15.75" customHeight="1" x14ac:dyDescent="0.25">
      <c r="A27" s="247"/>
      <c r="B27" s="248"/>
      <c r="C27" s="79"/>
      <c r="D27" s="161"/>
      <c r="G27" s="237" t="s">
        <v>149</v>
      </c>
      <c r="H27" s="238"/>
      <c r="I27" s="71">
        <f>SUMIF('Sur factures'!$C$4:$C$73,'Synthèse dépenses'!G27,'Sur factures'!$J$4:$J$73)+SUMIF('Auto-construction'!$C$4:$C$33,'Synthèse dépenses'!G27,'Auto-construction'!$J$4:$J$33)+SUMIF('Rémunération sur frais réels'!$C$4:$C$48,'Synthèse dépenses'!G27,'Rémunération sur frais réels'!$M$4:$M$48)+SUMIF('Frais réels'!$C$4:$C$33,'Synthèse dépenses'!G27,'Frais réels'!$H$4:$H$33)+SUMIF('Frais de structures'!$E$4,'Synthèse dépenses'!G27,'Frais de structures'!$F$4)+SUMIF(Forfaitaires!$C$4:$C$33,'Synthèse dépenses'!G27,Forfaitaires!$J$4:$J$33)+SUMIF(Barèmes!$G$4:$G$131,'Synthèse dépenses'!G27,Barèmes!$M$4:$M$131)+SUMIF(Bénévolat!$C$4:$C$33,'Synthèse dépenses'!G27,Bénévolat!$K$4:$K$33)+SUMIF('Contribution en nature'!$C$4:$C$33,'Synthèse dépenses'!G27,'Contribution en nature'!$I$4:$I$33)+SUMIF('Charges d''amortissement'!$C$4:$C$33,'Synthèse dépenses'!G27,'Charges d''amortissement'!$H$4:$H$33)</f>
        <v>0</v>
      </c>
      <c r="J27" s="204"/>
      <c r="K27" s="210"/>
    </row>
    <row r="28" spans="1:14" ht="16.5" customHeight="1" x14ac:dyDescent="0.25">
      <c r="A28" s="44"/>
      <c r="B28" s="204"/>
      <c r="D28" s="161"/>
      <c r="G28" s="224" t="s">
        <v>133</v>
      </c>
      <c r="H28" s="225"/>
      <c r="I28" s="217">
        <f>SUMIF('Sur factures'!$C$4:$C$73,'Synthèse dépenses'!G28,'Sur factures'!$J$4:$J$73)+SUMIF('Auto-construction'!$C$4:$C$33,'Synthèse dépenses'!G28,'Auto-construction'!$J$4:$J$33)+SUMIF('Rémunération sur frais réels'!$C$4:$C$48,'Synthèse dépenses'!G28,'Rémunération sur frais réels'!$M$4:$M$48)+SUMIF('Frais réels'!$C$4:$C$33,'Synthèse dépenses'!G28,'Frais réels'!$H$4:$H$33)+SUMIF('Frais de structures'!$E$4,'Synthèse dépenses'!G28,'Frais de structures'!$F$4)+SUMIF(Forfaitaires!$C$4:$C$33,'Synthèse dépenses'!G28,Forfaitaires!$J$4:$J$33)+SUMIF(Barèmes!$G$4:$G$131,'Synthèse dépenses'!G28,Barèmes!$M$4:$M$131)+SUMIF(Bénévolat!$C$4:$C$33,'Synthèse dépenses'!G28,Bénévolat!$K$4:$K$33)+SUMIF('Contribution en nature'!$C$4:$C$33,'Synthèse dépenses'!G28,'Contribution en nature'!$I$4:$I$33)+SUMIF('Charges d''amortissement'!$C$4:$C$33,'Synthèse dépenses'!G28,'Charges d''amortissement'!$H$4:$H$33)</f>
        <v>0</v>
      </c>
      <c r="J28" s="212"/>
      <c r="K28" s="211"/>
    </row>
    <row r="29" spans="1:14" ht="15.75" customHeight="1" x14ac:dyDescent="0.25">
      <c r="A29" s="44"/>
      <c r="B29" s="204"/>
      <c r="C29" s="161"/>
      <c r="D29" s="161"/>
      <c r="E29" s="161"/>
      <c r="F29" s="161"/>
      <c r="G29" s="224" t="s">
        <v>150</v>
      </c>
      <c r="H29" s="225"/>
      <c r="I29" s="73">
        <f>SUMIF('Sur factures'!$C$4:$C$73,'Synthèse dépenses'!G29,'Sur factures'!$J$4:$J$73)+SUMIF('Auto-construction'!$C$4:$C$33,'Synthèse dépenses'!G29,'Auto-construction'!$J$4:$J$33)+SUMIF('Rémunération sur frais réels'!$C$4:$C$48,'Synthèse dépenses'!G29,'Rémunération sur frais réels'!$M$4:$M$48)+SUMIF('Frais réels'!$C$4:$C$33,'Synthèse dépenses'!G29,'Frais réels'!$H$4:$H$33)+SUMIF('Frais de structures'!$E$4,'Synthèse dépenses'!G29,'Frais de structures'!$F$4)+SUMIF(Forfaitaires!$C$4:$C$33,'Synthèse dépenses'!G29,Forfaitaires!$J$4:$J$33)+SUMIF(Barèmes!$G$4:$G$131,'Synthèse dépenses'!G29,Barèmes!$M$4:$M$131)+SUMIF(Bénévolat!$C$4:$C$33,'Synthèse dépenses'!G29,Bénévolat!$K$4:$K$33)+SUMIF('Contribution en nature'!$C$4:$C$33,'Synthèse dépenses'!G29,'Contribution en nature'!$I$4:$I$33)+SUMIF('Charges d''amortissement'!$C$4:$C$33,'Synthèse dépenses'!G29,'Charges d''amortissement'!$H$4:$H$33)</f>
        <v>0</v>
      </c>
      <c r="J29" s="204"/>
      <c r="K29" s="65"/>
    </row>
    <row r="30" spans="1:14" ht="15.75" customHeight="1" thickBot="1" x14ac:dyDescent="0.3">
      <c r="A30" s="44"/>
      <c r="B30" s="204"/>
      <c r="C30" s="161"/>
      <c r="D30" s="161"/>
      <c r="E30" s="161"/>
      <c r="F30" s="161"/>
      <c r="G30" s="227" t="s">
        <v>151</v>
      </c>
      <c r="H30" s="228"/>
      <c r="I30" s="76">
        <f>SUMIF('Sur factures'!$C$4:$C$73,'Synthèse dépenses'!G30,'Sur factures'!$J$4:$J$73)+SUMIF('Auto-construction'!$C$4:$C$33,'Synthèse dépenses'!G30,'Auto-construction'!$J$4:$J$33)+SUMIF('Rémunération sur frais réels'!$C$4:$C$48,'Synthèse dépenses'!G30,'Rémunération sur frais réels'!$M$4:$M$48)+SUMIF('Frais réels'!$C$4:$C$33,'Synthèse dépenses'!G30,'Frais réels'!$H$4:$H$33)+SUMIF('Frais de structures'!$E$4,'Synthèse dépenses'!G30,'Frais de structures'!$F$4)+SUMIF(Forfaitaires!$C$4:$C$33,'Synthèse dépenses'!G30,Forfaitaires!$J$4:$J$33)+SUMIF(Barèmes!$G$4:$G$131,'Synthèse dépenses'!G30,Barèmes!$M$4:$M$131)+SUMIF(Bénévolat!$C$4:$C$33,'Synthèse dépenses'!G30,Bénévolat!$K$4:$K$33)+SUMIF('Contribution en nature'!$C$4:$C$33,'Synthèse dépenses'!G30,'Contribution en nature'!$I$4:$I$33)+SUMIF('Charges d''amortissement'!$C$4:$C$33,'Synthèse dépenses'!G30,'Charges d''amortissement'!$H$4:$H$33)</f>
        <v>0</v>
      </c>
      <c r="J30" s="161"/>
      <c r="K30" s="65"/>
    </row>
    <row r="31" spans="1:14" ht="15.75" customHeight="1" thickBot="1" x14ac:dyDescent="0.3">
      <c r="A31" s="44"/>
      <c r="B31" s="204"/>
      <c r="C31" s="161"/>
      <c r="D31" s="161"/>
      <c r="E31" s="161"/>
      <c r="F31" s="161"/>
      <c r="G31" s="229" t="s">
        <v>9</v>
      </c>
      <c r="H31" s="230"/>
      <c r="I31" s="84">
        <f>SUM(I19:I30)</f>
        <v>0</v>
      </c>
      <c r="J31" s="161"/>
      <c r="K31" s="65"/>
    </row>
    <row r="32" spans="1:14" ht="15.75" customHeight="1" x14ac:dyDescent="0.25">
      <c r="A32" s="44"/>
      <c r="B32" s="204"/>
      <c r="C32" s="161"/>
      <c r="D32" s="161"/>
      <c r="E32" s="161"/>
      <c r="F32" s="161"/>
      <c r="G32" s="161"/>
      <c r="H32" s="75"/>
      <c r="I32" s="161"/>
      <c r="J32" s="161"/>
      <c r="K32" s="65"/>
    </row>
    <row r="33" spans="1:19" ht="15.75" customHeight="1" x14ac:dyDescent="0.25">
      <c r="A33" s="44"/>
      <c r="B33" s="204"/>
      <c r="C33" s="161"/>
      <c r="D33" s="161"/>
      <c r="E33" s="161"/>
      <c r="F33" s="161"/>
      <c r="G33" s="161"/>
      <c r="H33" s="77"/>
      <c r="I33" s="161"/>
      <c r="J33" s="161"/>
      <c r="K33" s="65"/>
      <c r="Q33" s="78"/>
      <c r="R33" s="78"/>
      <c r="S33" s="78"/>
    </row>
    <row r="34" spans="1:19" ht="15.75" customHeight="1" x14ac:dyDescent="0.25">
      <c r="A34" s="44"/>
      <c r="B34" s="204"/>
      <c r="C34" s="161"/>
      <c r="D34" s="161"/>
      <c r="E34" s="226"/>
      <c r="F34" s="226"/>
      <c r="G34" s="79"/>
      <c r="H34" s="161"/>
      <c r="I34" s="161"/>
      <c r="J34" s="161"/>
      <c r="K34" s="65"/>
      <c r="L34" s="80"/>
      <c r="M34" s="78"/>
      <c r="N34" s="78"/>
      <c r="O34" s="78"/>
      <c r="P34" s="78"/>
      <c r="Q34" s="78"/>
      <c r="R34" s="78"/>
      <c r="S34" s="78"/>
    </row>
    <row r="35" spans="1:19" ht="15.75" customHeight="1" x14ac:dyDescent="0.25">
      <c r="A35" s="207"/>
      <c r="B35" s="208"/>
      <c r="C35" s="161"/>
      <c r="D35" s="161"/>
      <c r="E35" s="226"/>
      <c r="F35" s="226"/>
      <c r="G35" s="79"/>
      <c r="H35" s="161"/>
      <c r="I35" s="161"/>
      <c r="J35" s="161"/>
      <c r="K35" s="65"/>
      <c r="L35" s="80"/>
      <c r="M35" s="78"/>
      <c r="N35" s="78"/>
      <c r="O35" s="78"/>
      <c r="P35" s="78"/>
      <c r="Q35" s="78"/>
      <c r="R35" s="78"/>
      <c r="S35" s="78"/>
    </row>
    <row r="36" spans="1:19" ht="24.95" customHeight="1" x14ac:dyDescent="0.25">
      <c r="A36" s="292" t="s">
        <v>32</v>
      </c>
      <c r="B36" s="293"/>
      <c r="C36" s="233"/>
      <c r="D36" s="234"/>
      <c r="E36" s="294"/>
      <c r="F36" s="295" t="s">
        <v>161</v>
      </c>
      <c r="G36" s="296"/>
      <c r="H36" s="297"/>
      <c r="I36" s="296" t="s">
        <v>162</v>
      </c>
      <c r="J36" s="296"/>
      <c r="K36" s="298"/>
      <c r="L36" s="80"/>
      <c r="M36" s="78"/>
      <c r="N36" s="78"/>
      <c r="O36" s="78"/>
      <c r="P36" s="78"/>
      <c r="Q36" s="78"/>
      <c r="R36" s="78"/>
      <c r="S36" s="78"/>
    </row>
    <row r="37" spans="1:19" ht="24.95" customHeight="1" x14ac:dyDescent="0.25">
      <c r="A37" s="292" t="s">
        <v>33</v>
      </c>
      <c r="B37" s="293"/>
      <c r="C37" s="233"/>
      <c r="D37" s="234"/>
      <c r="E37" s="294"/>
      <c r="F37" s="299"/>
      <c r="G37" s="300"/>
      <c r="H37" s="301"/>
      <c r="I37" s="300"/>
      <c r="J37" s="300"/>
      <c r="K37" s="302"/>
      <c r="L37" s="80"/>
      <c r="M37" s="78"/>
      <c r="N37" s="78"/>
      <c r="O37" s="78"/>
      <c r="P37" s="78"/>
      <c r="Q37" s="78"/>
      <c r="R37" s="78"/>
      <c r="S37" s="78"/>
    </row>
    <row r="38" spans="1:19" ht="24.95" customHeight="1" x14ac:dyDescent="0.25">
      <c r="A38" s="303" t="s">
        <v>136</v>
      </c>
      <c r="B38" s="304"/>
      <c r="C38" s="305"/>
      <c r="D38" s="306"/>
      <c r="E38" s="307"/>
      <c r="F38" s="299"/>
      <c r="G38" s="300"/>
      <c r="H38" s="301"/>
      <c r="I38" s="300"/>
      <c r="J38" s="300"/>
      <c r="K38" s="302"/>
      <c r="L38" s="80"/>
      <c r="M38" s="78"/>
      <c r="N38" s="78"/>
      <c r="O38" s="78"/>
      <c r="P38" s="78"/>
      <c r="Q38" s="78"/>
      <c r="R38" s="78"/>
      <c r="S38" s="78"/>
    </row>
    <row r="39" spans="1:19" ht="24.95" customHeight="1" x14ac:dyDescent="0.25">
      <c r="A39" s="308"/>
      <c r="B39" s="309"/>
      <c r="C39" s="310"/>
      <c r="D39" s="311"/>
      <c r="E39" s="312"/>
      <c r="F39" s="299"/>
      <c r="G39" s="300"/>
      <c r="H39" s="301"/>
      <c r="I39" s="300"/>
      <c r="J39" s="300"/>
      <c r="K39" s="302"/>
      <c r="L39" s="80"/>
      <c r="M39" s="78"/>
      <c r="N39" s="78"/>
      <c r="O39" s="78"/>
      <c r="P39" s="78"/>
      <c r="Q39" s="78"/>
      <c r="R39" s="78"/>
      <c r="S39" s="78"/>
    </row>
    <row r="40" spans="1:19" ht="24.95" customHeight="1" x14ac:dyDescent="0.25">
      <c r="A40" s="292" t="s">
        <v>34</v>
      </c>
      <c r="B40" s="293"/>
      <c r="C40" s="233"/>
      <c r="D40" s="234"/>
      <c r="E40" s="294"/>
      <c r="F40" s="299"/>
      <c r="G40" s="300"/>
      <c r="H40" s="301"/>
      <c r="I40" s="300"/>
      <c r="J40" s="300"/>
      <c r="K40" s="302"/>
      <c r="L40" s="78"/>
      <c r="M40" s="78"/>
      <c r="N40" s="78"/>
      <c r="O40" s="78"/>
      <c r="P40" s="78"/>
      <c r="Q40" s="78"/>
      <c r="R40" s="78"/>
      <c r="S40" s="78"/>
    </row>
    <row r="41" spans="1:19" ht="24.95" customHeight="1" x14ac:dyDescent="0.25">
      <c r="A41" s="292" t="s">
        <v>35</v>
      </c>
      <c r="B41" s="293"/>
      <c r="C41" s="233"/>
      <c r="D41" s="234"/>
      <c r="E41" s="294"/>
      <c r="F41" s="313"/>
      <c r="G41" s="314"/>
      <c r="H41" s="315"/>
      <c r="I41" s="314"/>
      <c r="J41" s="314"/>
      <c r="K41" s="316"/>
      <c r="L41" s="78"/>
      <c r="M41" s="78"/>
      <c r="N41" s="78"/>
      <c r="O41" s="78"/>
      <c r="P41" s="78"/>
      <c r="Q41" s="78"/>
      <c r="R41" s="78"/>
      <c r="S41" s="78"/>
    </row>
    <row r="42" spans="1:19" ht="15.75" x14ac:dyDescent="0.25">
      <c r="A42" s="44"/>
      <c r="B42" s="161"/>
      <c r="C42" s="161"/>
      <c r="D42" s="161"/>
      <c r="E42" s="226"/>
      <c r="F42" s="226"/>
      <c r="G42" s="79"/>
      <c r="H42" s="161"/>
      <c r="I42" s="161"/>
      <c r="J42" s="161"/>
      <c r="K42" s="65"/>
      <c r="L42" s="78"/>
      <c r="M42" s="78"/>
      <c r="N42" s="78"/>
      <c r="O42" s="78"/>
      <c r="P42" s="78"/>
      <c r="Q42" s="78"/>
      <c r="R42" s="78"/>
      <c r="S42" s="78"/>
    </row>
    <row r="43" spans="1:19" ht="15.75" customHeight="1" thickBot="1" x14ac:dyDescent="0.3">
      <c r="A43" s="83"/>
      <c r="B43" s="162"/>
      <c r="C43" s="162"/>
      <c r="D43" s="317" t="s">
        <v>163</v>
      </c>
      <c r="E43" s="317"/>
      <c r="F43" s="317"/>
      <c r="G43" s="317"/>
      <c r="H43" s="223"/>
      <c r="I43" s="162"/>
      <c r="J43" s="162"/>
      <c r="K43" s="82"/>
    </row>
    <row r="44" spans="1:19" ht="15.75" x14ac:dyDescent="0.25">
      <c r="E44" s="226"/>
      <c r="F44" s="226"/>
      <c r="G44" s="79"/>
      <c r="H44" s="161"/>
    </row>
    <row r="45" spans="1:19" ht="15" customHeight="1" x14ac:dyDescent="0.25">
      <c r="E45" s="226"/>
      <c r="F45" s="226"/>
      <c r="G45" s="79"/>
      <c r="H45" s="161"/>
    </row>
    <row r="46" spans="1:19" ht="15.75" x14ac:dyDescent="0.25">
      <c r="E46" s="226"/>
      <c r="F46" s="226"/>
      <c r="G46" s="79"/>
      <c r="H46" s="161"/>
    </row>
    <row r="47" spans="1:19" ht="15.75" x14ac:dyDescent="0.25">
      <c r="E47" s="226"/>
      <c r="F47" s="226"/>
      <c r="G47" s="79"/>
      <c r="H47" s="161"/>
    </row>
    <row r="48" spans="1:19" ht="15.75" x14ac:dyDescent="0.25">
      <c r="E48" s="226"/>
      <c r="F48" s="226"/>
      <c r="G48" s="79"/>
      <c r="H48" s="161"/>
    </row>
    <row r="49" spans="5:7" ht="15.75" x14ac:dyDescent="0.25">
      <c r="E49" s="226"/>
      <c r="F49" s="226"/>
      <c r="G49" s="79"/>
    </row>
    <row r="50" spans="5:7" ht="15.75" x14ac:dyDescent="0.25">
      <c r="E50" s="226"/>
      <c r="F50" s="226"/>
      <c r="G50" s="79"/>
    </row>
    <row r="51" spans="5:7" ht="15.75" x14ac:dyDescent="0.25">
      <c r="E51" s="226"/>
      <c r="F51" s="226"/>
      <c r="G51" s="79"/>
    </row>
    <row r="52" spans="5:7" ht="15.75" x14ac:dyDescent="0.25">
      <c r="E52" s="226"/>
      <c r="F52" s="226"/>
      <c r="G52" s="79"/>
    </row>
    <row r="53" spans="5:7" ht="15.75" x14ac:dyDescent="0.25">
      <c r="E53" s="226"/>
      <c r="F53" s="226"/>
      <c r="G53" s="79"/>
    </row>
    <row r="54" spans="5:7" ht="15.75" x14ac:dyDescent="0.25">
      <c r="E54" s="226"/>
      <c r="F54" s="226"/>
      <c r="G54" s="79"/>
    </row>
    <row r="55" spans="5:7" ht="15.75" x14ac:dyDescent="0.25">
      <c r="E55" s="226"/>
      <c r="F55" s="226"/>
      <c r="G55" s="79"/>
    </row>
    <row r="56" spans="5:7" ht="15.75" x14ac:dyDescent="0.25">
      <c r="E56" s="226"/>
      <c r="F56" s="226"/>
      <c r="G56" s="79"/>
    </row>
    <row r="57" spans="5:7" ht="15.75" x14ac:dyDescent="0.25">
      <c r="E57" s="226"/>
      <c r="F57" s="226"/>
      <c r="G57" s="79"/>
    </row>
    <row r="58" spans="5:7" ht="15.75" x14ac:dyDescent="0.25">
      <c r="E58" s="226"/>
      <c r="F58" s="226"/>
      <c r="G58" s="79"/>
    </row>
    <row r="59" spans="5:7" ht="15.75" x14ac:dyDescent="0.25">
      <c r="E59" s="226"/>
      <c r="F59" s="226"/>
      <c r="G59" s="79"/>
    </row>
    <row r="60" spans="5:7" ht="15.75" x14ac:dyDescent="0.25">
      <c r="E60" s="226"/>
      <c r="F60" s="226"/>
      <c r="G60" s="79"/>
    </row>
    <row r="61" spans="5:7" ht="15.75" x14ac:dyDescent="0.25">
      <c r="E61" s="226"/>
      <c r="F61" s="226"/>
      <c r="G61" s="79"/>
    </row>
    <row r="62" spans="5:7" ht="15.75" x14ac:dyDescent="0.25">
      <c r="E62" s="226"/>
      <c r="F62" s="226"/>
      <c r="G62" s="79"/>
    </row>
    <row r="63" spans="5:7" ht="15.75" x14ac:dyDescent="0.25">
      <c r="E63" s="226"/>
      <c r="F63" s="226"/>
      <c r="G63" s="79"/>
    </row>
    <row r="64" spans="5:7" ht="15.75" x14ac:dyDescent="0.25">
      <c r="E64" s="226"/>
      <c r="F64" s="226"/>
      <c r="G64" s="79"/>
    </row>
    <row r="65" spans="5:7" ht="15.75" x14ac:dyDescent="0.25">
      <c r="E65" s="226"/>
      <c r="F65" s="226"/>
      <c r="G65" s="79"/>
    </row>
    <row r="66" spans="5:7" ht="15.75" x14ac:dyDescent="0.25">
      <c r="E66" s="226"/>
      <c r="F66" s="226"/>
      <c r="G66" s="79"/>
    </row>
    <row r="67" spans="5:7" ht="15.75" x14ac:dyDescent="0.25">
      <c r="E67" s="226"/>
      <c r="F67" s="226"/>
      <c r="G67" s="79"/>
    </row>
    <row r="68" spans="5:7" ht="15.75" x14ac:dyDescent="0.25">
      <c r="E68" s="226"/>
      <c r="F68" s="226"/>
      <c r="G68" s="79"/>
    </row>
    <row r="69" spans="5:7" ht="15.75" x14ac:dyDescent="0.25">
      <c r="E69" s="226"/>
      <c r="F69" s="226"/>
      <c r="G69" s="79"/>
    </row>
    <row r="70" spans="5:7" ht="15.75" x14ac:dyDescent="0.25">
      <c r="E70" s="226"/>
      <c r="F70" s="226"/>
      <c r="G70" s="79"/>
    </row>
    <row r="71" spans="5:7" ht="15.75" x14ac:dyDescent="0.25">
      <c r="E71" s="226"/>
      <c r="F71" s="226"/>
      <c r="G71" s="79"/>
    </row>
    <row r="72" spans="5:7" ht="15.75" x14ac:dyDescent="0.25">
      <c r="E72" s="226"/>
      <c r="F72" s="226"/>
      <c r="G72" s="79"/>
    </row>
    <row r="73" spans="5:7" ht="15.75" x14ac:dyDescent="0.25">
      <c r="E73" s="226"/>
      <c r="F73" s="226"/>
      <c r="G73" s="79"/>
    </row>
    <row r="74" spans="5:7" ht="15.75" x14ac:dyDescent="0.25">
      <c r="E74" s="226"/>
      <c r="F74" s="226"/>
      <c r="G74" s="79"/>
    </row>
    <row r="75" spans="5:7" ht="15.75" x14ac:dyDescent="0.25">
      <c r="E75" s="226"/>
      <c r="F75" s="226"/>
      <c r="G75" s="79"/>
    </row>
    <row r="76" spans="5:7" ht="15.75" x14ac:dyDescent="0.25">
      <c r="E76" s="226"/>
      <c r="F76" s="226"/>
      <c r="G76" s="79"/>
    </row>
    <row r="77" spans="5:7" ht="15.75" x14ac:dyDescent="0.25">
      <c r="E77" s="226"/>
      <c r="F77" s="226"/>
      <c r="G77" s="79"/>
    </row>
    <row r="78" spans="5:7" ht="16.5" customHeight="1" x14ac:dyDescent="0.25">
      <c r="E78" s="226"/>
      <c r="F78" s="226"/>
      <c r="G78" s="79"/>
    </row>
    <row r="79" spans="5:7" ht="16.5" customHeight="1" x14ac:dyDescent="0.25">
      <c r="E79" s="226"/>
      <c r="F79" s="226"/>
      <c r="G79" s="79"/>
    </row>
    <row r="80" spans="5:7" ht="16.5" customHeight="1" x14ac:dyDescent="0.25">
      <c r="E80" s="226"/>
      <c r="F80" s="226"/>
      <c r="G80" s="79"/>
    </row>
    <row r="81" spans="5:7" ht="16.5" customHeight="1" x14ac:dyDescent="0.25">
      <c r="E81" s="226"/>
      <c r="F81" s="226"/>
      <c r="G81" s="79"/>
    </row>
    <row r="82" spans="5:7" ht="16.5" customHeight="1" x14ac:dyDescent="0.25">
      <c r="E82" s="256"/>
      <c r="F82" s="256"/>
      <c r="G82" s="81"/>
    </row>
    <row r="83" spans="5:7" ht="16.5" customHeight="1" x14ac:dyDescent="0.25">
      <c r="E83" s="161"/>
      <c r="F83" s="161"/>
      <c r="G83" s="161"/>
    </row>
    <row r="84" spans="5:7" ht="16.5" customHeight="1" x14ac:dyDescent="0.25">
      <c r="E84" s="161"/>
      <c r="F84" s="161"/>
      <c r="G84" s="161"/>
    </row>
    <row r="85" spans="5:7" ht="16.5" customHeight="1" x14ac:dyDescent="0.25">
      <c r="E85" s="161"/>
      <c r="F85" s="161"/>
      <c r="G85" s="161"/>
    </row>
    <row r="86" spans="5:7" ht="16.5" customHeight="1" x14ac:dyDescent="0.25">
      <c r="E86" s="161"/>
      <c r="F86" s="161"/>
      <c r="G86" s="161"/>
    </row>
    <row r="87" spans="5:7" ht="16.5" customHeight="1" x14ac:dyDescent="0.25">
      <c r="E87" s="161"/>
      <c r="F87" s="161"/>
      <c r="G87" s="161"/>
    </row>
    <row r="88" spans="5:7" ht="16.5" customHeight="1" x14ac:dyDescent="0.25">
      <c r="E88" s="161"/>
      <c r="F88" s="161"/>
      <c r="G88" s="161"/>
    </row>
    <row r="89" spans="5:7" ht="16.5" customHeight="1" x14ac:dyDescent="0.25">
      <c r="F89" s="161"/>
    </row>
    <row r="90" spans="5:7" ht="16.5" customHeight="1" x14ac:dyDescent="0.25">
      <c r="F90" s="161"/>
    </row>
    <row r="91" spans="5:7" ht="16.5" customHeight="1" x14ac:dyDescent="0.25">
      <c r="F91" s="161"/>
    </row>
    <row r="92" spans="5:7" ht="16.5" customHeight="1" x14ac:dyDescent="0.25">
      <c r="F92" s="161"/>
    </row>
    <row r="93" spans="5:7" ht="16.5" customHeight="1" x14ac:dyDescent="0.25">
      <c r="F93" s="161"/>
    </row>
    <row r="94" spans="5:7" ht="16.5" customHeight="1" x14ac:dyDescent="0.25">
      <c r="F94" s="161"/>
    </row>
    <row r="95" spans="5:7" ht="16.5" customHeight="1" x14ac:dyDescent="0.25">
      <c r="F95" s="161"/>
    </row>
    <row r="96" spans="5:7" ht="16.5" customHeight="1" x14ac:dyDescent="0.25">
      <c r="F96" s="161"/>
    </row>
    <row r="97" spans="5:7" x14ac:dyDescent="0.25">
      <c r="F97" s="161"/>
    </row>
    <row r="98" spans="5:7" x14ac:dyDescent="0.25">
      <c r="F98" s="161"/>
    </row>
    <row r="99" spans="5:7" x14ac:dyDescent="0.25">
      <c r="F99" s="161"/>
    </row>
    <row r="100" spans="5:7" x14ac:dyDescent="0.25">
      <c r="F100" s="161"/>
    </row>
    <row r="101" spans="5:7" x14ac:dyDescent="0.25">
      <c r="E101" s="161"/>
      <c r="F101" s="161"/>
      <c r="G101" s="161"/>
    </row>
    <row r="102" spans="5:7" x14ac:dyDescent="0.25">
      <c r="E102" s="161"/>
      <c r="F102" s="161"/>
      <c r="G102" s="161"/>
    </row>
    <row r="103" spans="5:7" x14ac:dyDescent="0.25">
      <c r="E103" s="161"/>
      <c r="F103" s="161"/>
      <c r="G103" s="161"/>
    </row>
  </sheetData>
  <sheetProtection algorithmName="SHA-512" hashValue="8woA4gjK5Eq5hR+ETlTwjzSygJmN3F8aZxwyT5tr2rG4jmYMrvq4W64rl8spGASCrMH0/KeS+kTSYubkZjOoTg==" saltValue="M7RPlXtKibQsuayQhcDaNw==" spinCount="100000" sheet="1" selectLockedCells="1"/>
  <sortState ref="C28:F42">
    <sortCondition ref="C28"/>
  </sortState>
  <mergeCells count="91">
    <mergeCell ref="A36:B36"/>
    <mergeCell ref="C36:E36"/>
    <mergeCell ref="F36:H41"/>
    <mergeCell ref="I36:K41"/>
    <mergeCell ref="A37:B37"/>
    <mergeCell ref="C37:E37"/>
    <mergeCell ref="A38:B39"/>
    <mergeCell ref="C38:E39"/>
    <mergeCell ref="A40:B40"/>
    <mergeCell ref="C40:E40"/>
    <mergeCell ref="A41:B41"/>
    <mergeCell ref="C41:E41"/>
    <mergeCell ref="E67:F67"/>
    <mergeCell ref="E68:F68"/>
    <mergeCell ref="E69:F69"/>
    <mergeCell ref="E60:F60"/>
    <mergeCell ref="E61:F61"/>
    <mergeCell ref="E62:F62"/>
    <mergeCell ref="E63:F63"/>
    <mergeCell ref="E64:F64"/>
    <mergeCell ref="A8:K8"/>
    <mergeCell ref="A9:K9"/>
    <mergeCell ref="E78:F78"/>
    <mergeCell ref="E81:F81"/>
    <mergeCell ref="E75:F75"/>
    <mergeCell ref="E76:F76"/>
    <mergeCell ref="E77:F77"/>
    <mergeCell ref="E79:F79"/>
    <mergeCell ref="E80:F80"/>
    <mergeCell ref="E70:F70"/>
    <mergeCell ref="E71:F71"/>
    <mergeCell ref="E72:F72"/>
    <mergeCell ref="E73:F73"/>
    <mergeCell ref="E74:F74"/>
    <mergeCell ref="E65:F65"/>
    <mergeCell ref="E66:F66"/>
    <mergeCell ref="E82:F82"/>
    <mergeCell ref="E42:F42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55:F55"/>
    <mergeCell ref="A27:B27"/>
    <mergeCell ref="C18:D18"/>
    <mergeCell ref="C19:D19"/>
    <mergeCell ref="C20:D20"/>
    <mergeCell ref="C21:D21"/>
    <mergeCell ref="C22:D22"/>
    <mergeCell ref="E48:F48"/>
    <mergeCell ref="E49:F49"/>
    <mergeCell ref="E44:F44"/>
    <mergeCell ref="E45:F45"/>
    <mergeCell ref="E46:F46"/>
    <mergeCell ref="E47:F47"/>
    <mergeCell ref="D43:G43"/>
    <mergeCell ref="D11:G11"/>
    <mergeCell ref="H11:K11"/>
    <mergeCell ref="A11:C11"/>
    <mergeCell ref="D12:K12"/>
    <mergeCell ref="D13:K13"/>
    <mergeCell ref="A12:C12"/>
    <mergeCell ref="A13:C13"/>
    <mergeCell ref="A14:C14"/>
    <mergeCell ref="D14:K14"/>
    <mergeCell ref="G20:H20"/>
    <mergeCell ref="G27:H27"/>
    <mergeCell ref="A16:K16"/>
    <mergeCell ref="G18:H18"/>
    <mergeCell ref="G19:H19"/>
    <mergeCell ref="G22:H22"/>
    <mergeCell ref="C24:D24"/>
    <mergeCell ref="C23:D23"/>
    <mergeCell ref="A25:B25"/>
    <mergeCell ref="A26:B26"/>
    <mergeCell ref="G21:H21"/>
    <mergeCell ref="G24:H24"/>
    <mergeCell ref="G28:H28"/>
    <mergeCell ref="E34:F34"/>
    <mergeCell ref="E35:F35"/>
    <mergeCell ref="G23:H23"/>
    <mergeCell ref="G30:H30"/>
    <mergeCell ref="G31:H31"/>
    <mergeCell ref="G25:H25"/>
    <mergeCell ref="G26:H26"/>
    <mergeCell ref="G29:H29"/>
  </mergeCells>
  <pageMargins left="0.25" right="0.25" top="0.75" bottom="0.75" header="0.3" footer="0.3"/>
  <pageSetup paperSize="9" scale="62" fitToHeight="0" orientation="landscape" r:id="rId1"/>
  <rowBreaks count="1" manualBreakCount="1">
    <brk id="4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21" activePane="bottomLeft" state="frozen"/>
      <selection pane="bottomLeft" activeCell="C28" sqref="C28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63" t="s">
        <v>59</v>
      </c>
      <c r="B1" s="264"/>
      <c r="C1" s="264"/>
      <c r="D1" s="264"/>
      <c r="E1" s="264"/>
      <c r="F1" s="264"/>
      <c r="G1" s="264"/>
      <c r="H1" s="264"/>
      <c r="I1" s="265"/>
      <c r="J1" s="20"/>
    </row>
    <row r="2" spans="1:10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70"/>
      <c r="J2" s="179"/>
    </row>
    <row r="3" spans="1:10" ht="30" customHeight="1" thickBot="1" x14ac:dyDescent="0.3">
      <c r="A3" s="168" t="s">
        <v>0</v>
      </c>
      <c r="B3" s="18" t="s">
        <v>101</v>
      </c>
      <c r="C3" s="18" t="s">
        <v>98</v>
      </c>
      <c r="D3" s="59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77" t="s">
        <v>126</v>
      </c>
      <c r="J3" s="20"/>
    </row>
    <row r="4" spans="1:10" ht="20.100000000000001" customHeight="1" x14ac:dyDescent="0.25">
      <c r="A4" s="150" t="str">
        <f>IF($B4="","",Listes!$G118)</f>
        <v/>
      </c>
      <c r="B4" s="1"/>
      <c r="C4" s="1"/>
      <c r="D4" s="1"/>
      <c r="E4" s="135"/>
      <c r="F4" s="135"/>
      <c r="G4" s="1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36"/>
      <c r="F5" s="136"/>
      <c r="G5" s="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36"/>
      <c r="F6" s="136"/>
      <c r="G6" s="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36"/>
      <c r="F7" s="136"/>
      <c r="G7" s="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36"/>
      <c r="F8" s="136"/>
      <c r="G8" s="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36"/>
      <c r="F9" s="136"/>
      <c r="G9" s="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36"/>
      <c r="F10" s="136"/>
      <c r="G10" s="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36"/>
      <c r="F11" s="136"/>
      <c r="G11" s="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36"/>
      <c r="F12" s="136"/>
      <c r="G12" s="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36"/>
      <c r="F13" s="136"/>
      <c r="G13" s="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36"/>
      <c r="F14" s="136"/>
      <c r="G14" s="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36"/>
      <c r="F15" s="136"/>
      <c r="G15" s="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36"/>
      <c r="F16" s="136"/>
      <c r="G16" s="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36"/>
      <c r="F17" s="136"/>
      <c r="G17" s="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36"/>
      <c r="F18" s="136"/>
      <c r="G18" s="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36"/>
      <c r="F19" s="136"/>
      <c r="G19" s="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36"/>
      <c r="F20" s="136"/>
      <c r="G20" s="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36"/>
      <c r="F21" s="136"/>
      <c r="G21" s="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36"/>
      <c r="F22" s="136"/>
      <c r="G22" s="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36"/>
      <c r="F23" s="136"/>
      <c r="G23" s="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36"/>
      <c r="F24" s="136"/>
      <c r="G24" s="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36"/>
      <c r="F25" s="136"/>
      <c r="G25" s="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36"/>
      <c r="F26" s="136"/>
      <c r="G26" s="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36"/>
      <c r="F27" s="136"/>
      <c r="G27" s="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36"/>
      <c r="F28" s="136"/>
      <c r="G28" s="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36"/>
      <c r="F29" s="136"/>
      <c r="G29" s="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36"/>
      <c r="F30" s="136"/>
      <c r="G30" s="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36"/>
      <c r="F31" s="136"/>
      <c r="G31" s="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36"/>
      <c r="F32" s="136"/>
      <c r="G32" s="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26"/>
      <c r="C33" s="126"/>
      <c r="D33" s="126"/>
      <c r="E33" s="137"/>
      <c r="F33" s="137"/>
      <c r="G33" s="126"/>
      <c r="H33" s="126"/>
      <c r="I33" s="134"/>
      <c r="J33" s="20"/>
    </row>
    <row r="34" spans="1:10" ht="30" customHeight="1" thickBot="1" x14ac:dyDescent="0.3">
      <c r="A34" s="288"/>
      <c r="B34" s="288"/>
      <c r="C34" s="288"/>
      <c r="D34" s="198"/>
      <c r="E34" s="198"/>
      <c r="F34" s="198"/>
      <c r="G34" s="286" t="s">
        <v>48</v>
      </c>
      <c r="H34" s="287"/>
      <c r="I34" s="28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61"/>
      <c r="H35" s="61"/>
      <c r="I35" s="61"/>
    </row>
  </sheetData>
  <sheetProtection algorithmName="SHA-512" hashValue="acmHjtu/TtHgaMkrclbh5Bxisj8nwOwPV/DRN46f1/x665csKmsg69iyoTvBwobgWF6IjWXzbAerpfguUxm4/A==" saltValue="wtiER1Qo/BDyAoRZIN40qg==" spinCount="100000" sheet="1" selectLockedCells="1"/>
  <mergeCells count="4">
    <mergeCell ref="A1:I1"/>
    <mergeCell ref="G34:H34"/>
    <mergeCell ref="A34:C34"/>
    <mergeCell ref="A2:I2"/>
  </mergeCells>
  <pageMargins left="0.7" right="0.7" top="0.75" bottom="0.75" header="0.3" footer="0.3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21" activePane="bottomLeft" state="frozen"/>
      <selection pane="bottomLeft" activeCell="C10" sqref="C10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74" t="s">
        <v>38</v>
      </c>
      <c r="B1" s="275"/>
      <c r="C1" s="275"/>
      <c r="D1" s="275"/>
      <c r="E1" s="275"/>
      <c r="F1" s="275"/>
      <c r="G1" s="275"/>
      <c r="H1" s="276"/>
      <c r="I1" s="22"/>
    </row>
    <row r="2" spans="1:9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70"/>
      <c r="I2" s="179"/>
    </row>
    <row r="3" spans="1:9" ht="30" customHeight="1" thickBot="1" x14ac:dyDescent="0.3">
      <c r="A3" s="170" t="s">
        <v>0</v>
      </c>
      <c r="B3" s="50" t="s">
        <v>102</v>
      </c>
      <c r="C3" s="51" t="s">
        <v>103</v>
      </c>
      <c r="D3" s="59" t="s">
        <v>44</v>
      </c>
      <c r="E3" s="50" t="s">
        <v>104</v>
      </c>
      <c r="F3" s="50" t="s">
        <v>105</v>
      </c>
      <c r="G3" s="51" t="s">
        <v>106</v>
      </c>
      <c r="H3" s="177" t="s">
        <v>126</v>
      </c>
    </row>
    <row r="4" spans="1:9" ht="20.100000000000001" customHeight="1" x14ac:dyDescent="0.25">
      <c r="A4" s="150" t="str">
        <f>IF($B4="","",Listes!$G118)</f>
        <v/>
      </c>
      <c r="B4" s="1"/>
      <c r="C4" s="1"/>
      <c r="D4" s="1"/>
      <c r="E4" s="135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36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36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36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36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36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36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36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36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36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36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36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36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36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36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36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36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36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36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36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36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36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36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36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36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36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36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36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36"/>
      <c r="F32" s="3"/>
      <c r="G32" s="3"/>
      <c r="H32" s="4"/>
    </row>
    <row r="33" spans="1:8" ht="20.100000000000001" customHeight="1" thickBot="1" x14ac:dyDescent="0.3">
      <c r="A33" s="86" t="str">
        <f>IF($B33="","",Listes!$G147)</f>
        <v/>
      </c>
      <c r="B33" s="133"/>
      <c r="C33" s="133"/>
      <c r="D33" s="126"/>
      <c r="E33" s="137"/>
      <c r="F33" s="126"/>
      <c r="G33" s="126"/>
      <c r="H33" s="134"/>
    </row>
    <row r="34" spans="1:8" ht="30" customHeight="1" thickBot="1" x14ac:dyDescent="0.3">
      <c r="A34" s="289"/>
      <c r="B34" s="289"/>
      <c r="C34" s="289"/>
      <c r="D34" s="91"/>
      <c r="E34" s="62"/>
      <c r="F34" s="290" t="s">
        <v>48</v>
      </c>
      <c r="G34" s="291"/>
      <c r="H34" s="160">
        <f>SUM(H4:H33)</f>
        <v>0</v>
      </c>
    </row>
    <row r="35" spans="1:8" x14ac:dyDescent="0.25">
      <c r="H35" s="61"/>
    </row>
  </sheetData>
  <sheetProtection algorithmName="SHA-512" hashValue="Ifd4Lq60JIDoCEjQ9kp9ZIVIGp8lJkPZpIAy+FGrgABleWObLhBt+1HHt5yI6R73CxAFekdyGTRHbzoYGdRVSQ==" saltValue="0gjpG28Xq7FdnahB4lQCeg==" spinCount="100000" sheet="1" selectLockedCells="1"/>
  <mergeCells count="4">
    <mergeCell ref="A1:H1"/>
    <mergeCell ref="A34:C34"/>
    <mergeCell ref="F34:G34"/>
    <mergeCell ref="A2:H2"/>
  </mergeCells>
  <pageMargins left="0.7" right="0.7" top="0.75" bottom="0.75" header="0.3" footer="0.3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F15" sqref="F15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74" t="s">
        <v>60</v>
      </c>
      <c r="B1" s="275"/>
      <c r="C1" s="275"/>
      <c r="D1" s="275"/>
      <c r="E1" s="275"/>
      <c r="F1" s="276"/>
    </row>
    <row r="2" spans="1:7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70"/>
      <c r="G2" s="179"/>
    </row>
    <row r="3" spans="1:7" ht="30.75" customHeight="1" thickBot="1" x14ac:dyDescent="0.3">
      <c r="A3" s="167" t="s">
        <v>0</v>
      </c>
      <c r="B3" s="18" t="s">
        <v>117</v>
      </c>
      <c r="C3" s="169" t="s">
        <v>46</v>
      </c>
      <c r="D3" s="17" t="s">
        <v>124</v>
      </c>
      <c r="E3" s="17" t="s">
        <v>125</v>
      </c>
      <c r="F3" s="177" t="s">
        <v>126</v>
      </c>
    </row>
    <row r="4" spans="1:7" ht="20.100000000000001" customHeight="1" x14ac:dyDescent="0.25">
      <c r="A4" s="150" t="str">
        <f>IF($B4="","",Listes!$G118)</f>
        <v/>
      </c>
      <c r="B4" s="8"/>
      <c r="C4" s="8"/>
      <c r="D4" s="190"/>
      <c r="E4" s="190"/>
      <c r="F4" s="9"/>
    </row>
    <row r="5" spans="1:7" ht="20.100000000000001" customHeight="1" x14ac:dyDescent="0.25">
      <c r="A5" s="31" t="str">
        <f>IF($B5="","",Listes!$G119)</f>
        <v/>
      </c>
      <c r="B5" s="10"/>
      <c r="C5" s="10"/>
      <c r="D5" s="191"/>
      <c r="E5" s="191"/>
      <c r="F5" s="11"/>
    </row>
    <row r="6" spans="1:7" ht="20.100000000000001" customHeight="1" x14ac:dyDescent="0.25">
      <c r="A6" s="31" t="str">
        <f>IF($B6="","",Listes!$G120)</f>
        <v/>
      </c>
      <c r="B6" s="10"/>
      <c r="C6" s="10"/>
      <c r="D6" s="191"/>
      <c r="E6" s="191"/>
      <c r="F6" s="11"/>
    </row>
    <row r="7" spans="1:7" ht="20.100000000000001" customHeight="1" x14ac:dyDescent="0.25">
      <c r="A7" s="31" t="str">
        <f>IF($B7="","",Listes!$G121)</f>
        <v/>
      </c>
      <c r="B7" s="10"/>
      <c r="C7" s="10"/>
      <c r="D7" s="191"/>
      <c r="E7" s="191"/>
      <c r="F7" s="11"/>
    </row>
    <row r="8" spans="1:7" ht="20.100000000000001" customHeight="1" x14ac:dyDescent="0.25">
      <c r="A8" s="31" t="str">
        <f>IF($B8="","",Listes!$G122)</f>
        <v/>
      </c>
      <c r="B8" s="10"/>
      <c r="C8" s="10"/>
      <c r="D8" s="191"/>
      <c r="E8" s="191"/>
      <c r="F8" s="11"/>
    </row>
    <row r="9" spans="1:7" ht="20.100000000000001" customHeight="1" x14ac:dyDescent="0.25">
      <c r="A9" s="31" t="str">
        <f>IF($B9="","",Listes!$G123)</f>
        <v/>
      </c>
      <c r="B9" s="10"/>
      <c r="C9" s="10"/>
      <c r="D9" s="191"/>
      <c r="E9" s="191"/>
      <c r="F9" s="11"/>
    </row>
    <row r="10" spans="1:7" ht="20.100000000000001" customHeight="1" x14ac:dyDescent="0.25">
      <c r="A10" s="31" t="str">
        <f>IF($B10="","",Listes!$G124)</f>
        <v/>
      </c>
      <c r="B10" s="10"/>
      <c r="C10" s="10"/>
      <c r="D10" s="191"/>
      <c r="E10" s="191"/>
      <c r="F10" s="11"/>
    </row>
    <row r="11" spans="1:7" ht="20.100000000000001" customHeight="1" x14ac:dyDescent="0.25">
      <c r="A11" s="31" t="str">
        <f>IF($B11="","",Listes!$G125)</f>
        <v/>
      </c>
      <c r="B11" s="10"/>
      <c r="C11" s="10"/>
      <c r="D11" s="191"/>
      <c r="E11" s="191"/>
      <c r="F11" s="11"/>
    </row>
    <row r="12" spans="1:7" ht="20.100000000000001" customHeight="1" x14ac:dyDescent="0.25">
      <c r="A12" s="31" t="str">
        <f>IF($B12="","",Listes!$G126)</f>
        <v/>
      </c>
      <c r="B12" s="10"/>
      <c r="C12" s="10"/>
      <c r="D12" s="191"/>
      <c r="E12" s="191"/>
      <c r="F12" s="11"/>
    </row>
    <row r="13" spans="1:7" ht="20.100000000000001" customHeight="1" x14ac:dyDescent="0.25">
      <c r="A13" s="31" t="str">
        <f>IF($B13="","",Listes!$G127)</f>
        <v/>
      </c>
      <c r="B13" s="10"/>
      <c r="C13" s="10"/>
      <c r="D13" s="191"/>
      <c r="E13" s="191"/>
      <c r="F13" s="11"/>
    </row>
    <row r="14" spans="1:7" ht="20.100000000000001" customHeight="1" x14ac:dyDescent="0.25">
      <c r="A14" s="31" t="str">
        <f>IF($B14="","",Listes!$G128)</f>
        <v/>
      </c>
      <c r="B14" s="10"/>
      <c r="C14" s="10"/>
      <c r="D14" s="191"/>
      <c r="E14" s="191"/>
      <c r="F14" s="11"/>
    </row>
    <row r="15" spans="1:7" ht="20.100000000000001" customHeight="1" x14ac:dyDescent="0.25">
      <c r="A15" s="31" t="str">
        <f>IF($B15="","",Listes!$G129)</f>
        <v/>
      </c>
      <c r="B15" s="10"/>
      <c r="C15" s="10"/>
      <c r="D15" s="191"/>
      <c r="E15" s="191"/>
      <c r="F15" s="11"/>
    </row>
    <row r="16" spans="1:7" ht="20.100000000000001" customHeight="1" x14ac:dyDescent="0.25">
      <c r="A16" s="31" t="str">
        <f>IF($B16="","",Listes!$G130)</f>
        <v/>
      </c>
      <c r="B16" s="10"/>
      <c r="C16" s="10"/>
      <c r="D16" s="191"/>
      <c r="E16" s="191"/>
      <c r="F16" s="11"/>
    </row>
    <row r="17" spans="1:6" ht="20.100000000000001" customHeight="1" x14ac:dyDescent="0.25">
      <c r="A17" s="31" t="str">
        <f>IF($B17="","",Listes!$G131)</f>
        <v/>
      </c>
      <c r="B17" s="10"/>
      <c r="C17" s="10"/>
      <c r="D17" s="191"/>
      <c r="E17" s="191"/>
      <c r="F17" s="11"/>
    </row>
    <row r="18" spans="1:6" ht="20.100000000000001" customHeight="1" x14ac:dyDescent="0.25">
      <c r="A18" s="31" t="str">
        <f>IF($B18="","",Listes!$G132)</f>
        <v/>
      </c>
      <c r="B18" s="10"/>
      <c r="C18" s="10"/>
      <c r="D18" s="191"/>
      <c r="E18" s="191"/>
      <c r="F18" s="11"/>
    </row>
    <row r="19" spans="1:6" ht="20.100000000000001" customHeight="1" x14ac:dyDescent="0.25">
      <c r="A19" s="31" t="str">
        <f>IF($B19="","",Listes!$G133)</f>
        <v/>
      </c>
      <c r="B19" s="10"/>
      <c r="C19" s="10"/>
      <c r="D19" s="191"/>
      <c r="E19" s="191"/>
      <c r="F19" s="11"/>
    </row>
    <row r="20" spans="1:6" ht="20.100000000000001" customHeight="1" x14ac:dyDescent="0.25">
      <c r="A20" s="31" t="str">
        <f>IF($B20="","",Listes!$G134)</f>
        <v/>
      </c>
      <c r="B20" s="10"/>
      <c r="C20" s="10"/>
      <c r="D20" s="191"/>
      <c r="E20" s="191"/>
      <c r="F20" s="11"/>
    </row>
    <row r="21" spans="1:6" ht="20.100000000000001" customHeight="1" x14ac:dyDescent="0.25">
      <c r="A21" s="31" t="str">
        <f>IF($B21="","",Listes!$G135)</f>
        <v/>
      </c>
      <c r="B21" s="10"/>
      <c r="C21" s="10"/>
      <c r="D21" s="191"/>
      <c r="E21" s="191"/>
      <c r="F21" s="11"/>
    </row>
    <row r="22" spans="1:6" ht="20.100000000000001" customHeight="1" x14ac:dyDescent="0.25">
      <c r="A22" s="31" t="str">
        <f>IF($B22="","",Listes!$G136)</f>
        <v/>
      </c>
      <c r="B22" s="10"/>
      <c r="C22" s="10"/>
      <c r="D22" s="191"/>
      <c r="E22" s="191"/>
      <c r="F22" s="11"/>
    </row>
    <row r="23" spans="1:6" ht="20.100000000000001" customHeight="1" thickBot="1" x14ac:dyDescent="0.3">
      <c r="A23" s="31" t="str">
        <f>IF($B23="","",Listes!$G137)</f>
        <v/>
      </c>
      <c r="B23" s="10"/>
      <c r="C23" s="14"/>
      <c r="D23" s="191"/>
      <c r="E23" s="191"/>
      <c r="F23" s="11"/>
    </row>
    <row r="24" spans="1:6" ht="30" customHeight="1" thickBot="1" x14ac:dyDescent="0.3">
      <c r="A24" s="90"/>
      <c r="B24" s="33"/>
      <c r="C24" s="171"/>
      <c r="D24" s="199"/>
      <c r="E24" s="200" t="s">
        <v>48</v>
      </c>
      <c r="F24" s="159">
        <f>SUM(F4:F23)</f>
        <v>0</v>
      </c>
    </row>
    <row r="25" spans="1:6" x14ac:dyDescent="0.25">
      <c r="A25" s="165"/>
      <c r="B25" s="165"/>
      <c r="C25" s="165"/>
      <c r="D25" s="174"/>
      <c r="E25" s="174"/>
      <c r="F25" s="47"/>
    </row>
    <row r="26" spans="1:6" ht="15" customHeight="1" x14ac:dyDescent="0.25">
      <c r="A26" s="165"/>
      <c r="B26" s="165"/>
      <c r="C26" s="165"/>
      <c r="D26" s="174"/>
      <c r="E26" s="174"/>
      <c r="F26" s="166"/>
    </row>
    <row r="27" spans="1:6" x14ac:dyDescent="0.25">
      <c r="A27" s="165"/>
      <c r="B27" s="165"/>
      <c r="C27" s="165"/>
      <c r="D27" s="174"/>
      <c r="E27" s="174"/>
      <c r="F27" s="166"/>
    </row>
    <row r="30" spans="1:6" x14ac:dyDescent="0.25">
      <c r="B30" s="63"/>
      <c r="C30" s="63"/>
      <c r="D30" s="63"/>
      <c r="E30" s="63"/>
      <c r="F30" s="63"/>
    </row>
    <row r="31" spans="1:6" x14ac:dyDescent="0.25">
      <c r="B31" s="63"/>
      <c r="C31" s="63"/>
      <c r="D31" s="63"/>
      <c r="E31" s="63"/>
    </row>
    <row r="32" spans="1:6" x14ac:dyDescent="0.25">
      <c r="B32" s="63"/>
      <c r="C32" s="63"/>
      <c r="D32" s="63"/>
      <c r="E32" s="63"/>
    </row>
  </sheetData>
  <sheetProtection algorithmName="SHA-512" hashValue="G8OhJXm0ROpdTbDiT5Z1T5HyF89JOd1SvLmMYbmOviM6oCfppY3AjZ+PYEYLiBxtPA72M/D9d+Z4g2jpI+eqKg==" saltValue="AeVwfkL7rsQPJ/jzxq9nlg==" spinCount="100000" sheet="1" selectLockedCells="1"/>
  <mergeCells count="2">
    <mergeCell ref="A1:F1"/>
    <mergeCell ref="A2:F2"/>
  </mergeCells>
  <pageMargins left="0.7" right="0.7" top="0.75" bottom="0.75" header="0.3" footer="0.3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7"/>
  <sheetViews>
    <sheetView zoomScale="85" zoomScaleNormal="85" workbookViewId="0">
      <pane ySplit="1" topLeftCell="A2" activePane="bottomLeft" state="frozen"/>
      <selection pane="bottomLeft" activeCell="A117" sqref="A117:XFD267"/>
    </sheetView>
  </sheetViews>
  <sheetFormatPr baseColWidth="10" defaultRowHeight="15" x14ac:dyDescent="0.25"/>
  <cols>
    <col min="1" max="1" width="35.42578125" style="98" bestFit="1" customWidth="1"/>
    <col min="2" max="2" width="36.28515625" style="98" bestFit="1" customWidth="1"/>
    <col min="3" max="3" width="39.42578125" style="98" customWidth="1"/>
    <col min="4" max="4" width="30.7109375" style="98" customWidth="1"/>
    <col min="5" max="5" width="31.28515625" style="98" bestFit="1" customWidth="1"/>
    <col min="6" max="6" width="35.42578125" style="98" bestFit="1" customWidth="1"/>
    <col min="7" max="7" width="35.28515625" style="98" customWidth="1"/>
    <col min="8" max="10" width="30.7109375" style="98" customWidth="1"/>
    <col min="11" max="16384" width="11.42578125" style="98"/>
  </cols>
  <sheetData>
    <row r="1" spans="1:10" s="96" customFormat="1" ht="60" customHeight="1" thickBot="1" x14ac:dyDescent="0.3">
      <c r="A1" s="92" t="s">
        <v>138</v>
      </c>
      <c r="B1" s="93" t="s">
        <v>39</v>
      </c>
      <c r="C1" s="93" t="s">
        <v>152</v>
      </c>
      <c r="D1" s="94" t="s">
        <v>37</v>
      </c>
      <c r="E1" s="94" t="s">
        <v>57</v>
      </c>
      <c r="F1" s="94" t="s">
        <v>53</v>
      </c>
      <c r="G1" s="95" t="s">
        <v>36</v>
      </c>
      <c r="H1" s="94" t="s">
        <v>58</v>
      </c>
      <c r="I1" s="94" t="s">
        <v>59</v>
      </c>
      <c r="J1" s="94" t="s">
        <v>38</v>
      </c>
    </row>
    <row r="2" spans="1:10" ht="15.75" thickBot="1" x14ac:dyDescent="0.3">
      <c r="A2" s="97" t="s">
        <v>15</v>
      </c>
      <c r="B2" s="97" t="s">
        <v>15</v>
      </c>
      <c r="C2" s="97" t="s">
        <v>15</v>
      </c>
      <c r="D2" s="97" t="s">
        <v>15</v>
      </c>
      <c r="E2" s="97" t="s">
        <v>15</v>
      </c>
      <c r="F2" s="97" t="s">
        <v>15</v>
      </c>
      <c r="G2" s="97" t="s">
        <v>15</v>
      </c>
      <c r="H2" s="97" t="s">
        <v>15</v>
      </c>
      <c r="I2" s="97" t="s">
        <v>15</v>
      </c>
      <c r="J2" s="97" t="s">
        <v>15</v>
      </c>
    </row>
    <row r="3" spans="1:10" x14ac:dyDescent="0.25">
      <c r="A3" s="99" t="s">
        <v>141</v>
      </c>
      <c r="B3" s="99"/>
      <c r="C3" s="99" t="s">
        <v>143</v>
      </c>
      <c r="D3" s="99" t="s">
        <v>147</v>
      </c>
      <c r="E3" s="99" t="s">
        <v>133</v>
      </c>
      <c r="F3" s="99"/>
      <c r="G3" s="99" t="s">
        <v>150</v>
      </c>
      <c r="H3" s="99"/>
      <c r="I3" s="99"/>
      <c r="J3" s="99"/>
    </row>
    <row r="4" spans="1:10" x14ac:dyDescent="0.25">
      <c r="A4" s="100" t="s">
        <v>142</v>
      </c>
      <c r="B4" s="100"/>
      <c r="C4" s="100" t="s">
        <v>144</v>
      </c>
      <c r="D4" s="100" t="s">
        <v>148</v>
      </c>
      <c r="E4" s="100"/>
      <c r="F4" s="100"/>
      <c r="G4" s="100" t="s">
        <v>151</v>
      </c>
      <c r="H4" s="100"/>
      <c r="I4" s="100"/>
      <c r="J4" s="100"/>
    </row>
    <row r="5" spans="1:10" x14ac:dyDescent="0.25">
      <c r="A5" s="100"/>
      <c r="B5" s="100"/>
      <c r="C5" s="100" t="s">
        <v>145</v>
      </c>
      <c r="D5" s="100" t="s">
        <v>149</v>
      </c>
      <c r="E5" s="100"/>
      <c r="F5" s="100"/>
      <c r="G5" s="100"/>
      <c r="H5" s="100"/>
      <c r="I5" s="100"/>
      <c r="J5" s="100"/>
    </row>
    <row r="6" spans="1:10" ht="15.75" thickBot="1" x14ac:dyDescent="0.3">
      <c r="A6" s="100"/>
      <c r="B6" s="100"/>
      <c r="C6" s="100" t="s">
        <v>146</v>
      </c>
      <c r="D6" s="100"/>
      <c r="E6" s="100"/>
      <c r="F6" s="100"/>
      <c r="G6" s="100"/>
      <c r="H6" s="100"/>
      <c r="I6" s="100"/>
      <c r="J6" s="100"/>
    </row>
    <row r="7" spans="1:10" hidden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</row>
    <row r="8" spans="1:10" hidden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</row>
    <row r="9" spans="1:10" hidden="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</row>
    <row r="10" spans="1:10" hidden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0" hidden="1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</row>
    <row r="12" spans="1:10" hidden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hidden="1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hidden="1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</row>
    <row r="15" spans="1:10" hidden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 hidden="1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 hidden="1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idden="1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 hidden="1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 hidden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idden="1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  <row r="22" spans="1:10" hidden="1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idden="1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idden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hidden="1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hidden="1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hidden="1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hidden="1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hidden="1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  <row r="30" spans="1:10" hidden="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hidden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</row>
    <row r="32" spans="1:10" hidden="1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</row>
    <row r="33" spans="1:10" hidden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 hidden="1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 hidden="1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 hidden="1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hidden="1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 hidden="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idden="1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hidden="1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0" hidden="1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0" hidden="1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0" hidden="1" x14ac:dyDescent="0.25">
      <c r="A43" s="100"/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0" hidden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</row>
    <row r="45" spans="1:10" hidden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 hidden="1" x14ac:dyDescent="0.25">
      <c r="A46" s="100"/>
      <c r="B46" s="100"/>
      <c r="C46" s="100"/>
      <c r="D46" s="100"/>
      <c r="E46" s="100"/>
      <c r="F46" s="100"/>
      <c r="G46" s="100"/>
      <c r="H46" s="100"/>
      <c r="I46" s="100"/>
      <c r="J46" s="100"/>
    </row>
    <row r="47" spans="1:10" hidden="1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</row>
    <row r="48" spans="1:10" hidden="1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</row>
    <row r="49" spans="1:10" hidden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</row>
    <row r="50" spans="1:10" hidden="1" x14ac:dyDescent="0.25">
      <c r="A50" s="100"/>
      <c r="B50" s="100"/>
      <c r="C50" s="100"/>
      <c r="D50" s="100"/>
      <c r="E50" s="100"/>
      <c r="F50" s="100"/>
      <c r="G50" s="100"/>
      <c r="H50" s="100"/>
      <c r="I50" s="100"/>
      <c r="J50" s="100"/>
    </row>
    <row r="51" spans="1:10" hidden="1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</row>
    <row r="52" spans="1:10" hidden="1" x14ac:dyDescent="0.25">
      <c r="A52" s="100"/>
      <c r="B52" s="100"/>
      <c r="C52" s="100"/>
      <c r="D52" s="100"/>
      <c r="E52" s="100"/>
      <c r="F52" s="100"/>
      <c r="G52" s="100"/>
      <c r="H52" s="100"/>
      <c r="I52" s="100"/>
      <c r="J52" s="100"/>
    </row>
    <row r="53" spans="1:10" hidden="1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</row>
    <row r="54" spans="1:10" hidden="1" x14ac:dyDescent="0.25">
      <c r="A54" s="100"/>
      <c r="B54" s="100"/>
      <c r="C54" s="100"/>
      <c r="D54" s="100"/>
      <c r="E54" s="100"/>
      <c r="F54" s="100"/>
      <c r="G54" s="100"/>
      <c r="H54" s="100"/>
      <c r="I54" s="100"/>
      <c r="J54" s="100"/>
    </row>
    <row r="55" spans="1:10" hidden="1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</row>
    <row r="56" spans="1:10" hidden="1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 hidden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</row>
    <row r="58" spans="1:10" hidden="1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hidden="1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</row>
    <row r="60" spans="1:10" hidden="1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</row>
    <row r="61" spans="1:10" hidden="1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</row>
    <row r="62" spans="1:10" hidden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idden="1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</row>
    <row r="64" spans="1:10" hidden="1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</row>
    <row r="65" spans="1:10" hidden="1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</row>
    <row r="66" spans="1:10" hidden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</row>
    <row r="67" spans="1:10" hidden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</row>
    <row r="68" spans="1:10" hidden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</row>
    <row r="69" spans="1:10" hidden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</row>
    <row r="70" spans="1:10" hidden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</row>
    <row r="71" spans="1:10" hidden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0" hidden="1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</row>
    <row r="73" spans="1:10" hidden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</row>
    <row r="74" spans="1:10" hidden="1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</row>
    <row r="75" spans="1:10" ht="15.75" hidden="1" thickBot="1" x14ac:dyDescent="0.3">
      <c r="A75" s="100"/>
      <c r="B75" s="100"/>
      <c r="C75" s="100"/>
      <c r="D75" s="100"/>
      <c r="E75" s="100"/>
      <c r="F75" s="100"/>
      <c r="G75" s="100"/>
      <c r="H75" s="100"/>
      <c r="I75" s="100"/>
      <c r="J75" s="100"/>
    </row>
    <row r="76" spans="1:10" ht="15.75" thickBot="1" x14ac:dyDescent="0.3">
      <c r="A76" s="103" t="s">
        <v>50</v>
      </c>
      <c r="B76" s="103" t="s">
        <v>49</v>
      </c>
      <c r="C76" s="97" t="s">
        <v>51</v>
      </c>
      <c r="D76" s="104"/>
      <c r="E76" s="105"/>
      <c r="F76" s="103" t="s">
        <v>63</v>
      </c>
      <c r="G76" s="103" t="s">
        <v>68</v>
      </c>
      <c r="H76" s="103" t="s">
        <v>65</v>
      </c>
      <c r="I76" s="103" t="s">
        <v>66</v>
      </c>
      <c r="J76" s="103" t="s">
        <v>67</v>
      </c>
    </row>
    <row r="77" spans="1:10" ht="15.75" thickBot="1" x14ac:dyDescent="0.3">
      <c r="A77" s="106" t="s">
        <v>18</v>
      </c>
      <c r="B77" s="102" t="s">
        <v>20</v>
      </c>
      <c r="C77" s="101" t="s">
        <v>21</v>
      </c>
      <c r="D77" s="107"/>
      <c r="E77" s="107"/>
      <c r="F77" s="106" t="s">
        <v>18</v>
      </c>
      <c r="G77" s="182" t="s">
        <v>3</v>
      </c>
      <c r="H77" s="106" t="s">
        <v>18</v>
      </c>
      <c r="I77" s="106" t="s">
        <v>18</v>
      </c>
      <c r="J77" s="106" t="s">
        <v>18</v>
      </c>
    </row>
    <row r="78" spans="1:10" ht="15.75" thickBot="1" x14ac:dyDescent="0.3">
      <c r="A78" s="106" t="s">
        <v>19</v>
      </c>
      <c r="B78" s="108"/>
      <c r="C78" s="102" t="s">
        <v>20</v>
      </c>
      <c r="D78" s="107"/>
      <c r="E78" s="107"/>
      <c r="F78" s="106" t="s">
        <v>19</v>
      </c>
      <c r="G78" s="183" t="s">
        <v>12</v>
      </c>
      <c r="H78" s="106" t="s">
        <v>19</v>
      </c>
      <c r="I78" s="106" t="s">
        <v>19</v>
      </c>
      <c r="J78" s="106" t="s">
        <v>19</v>
      </c>
    </row>
    <row r="79" spans="1:10" ht="15.75" thickBot="1" x14ac:dyDescent="0.3">
      <c r="A79" s="110" t="s">
        <v>20</v>
      </c>
      <c r="B79" s="111"/>
      <c r="C79" s="111"/>
      <c r="D79" s="112"/>
      <c r="E79" s="107"/>
      <c r="F79" s="110" t="s">
        <v>20</v>
      </c>
      <c r="G79" s="185" t="s">
        <v>13</v>
      </c>
      <c r="H79" s="110" t="s">
        <v>20</v>
      </c>
      <c r="I79" s="110" t="s">
        <v>20</v>
      </c>
      <c r="J79" s="110" t="s">
        <v>20</v>
      </c>
    </row>
    <row r="80" spans="1:10" x14ac:dyDescent="0.25">
      <c r="A80" s="110" t="s">
        <v>21</v>
      </c>
      <c r="B80" s="107"/>
      <c r="C80" s="113"/>
      <c r="D80" s="107"/>
      <c r="E80" s="111"/>
      <c r="F80" s="110" t="s">
        <v>21</v>
      </c>
      <c r="G80" s="183"/>
      <c r="H80" s="110" t="s">
        <v>21</v>
      </c>
      <c r="I80" s="110" t="s">
        <v>21</v>
      </c>
      <c r="J80" s="110" t="s">
        <v>21</v>
      </c>
    </row>
    <row r="81" spans="1:10" x14ac:dyDescent="0.25">
      <c r="A81" s="110" t="s">
        <v>31</v>
      </c>
      <c r="B81" s="107"/>
      <c r="C81" s="113"/>
      <c r="D81" s="107"/>
      <c r="E81" s="111"/>
      <c r="F81" s="110" t="s">
        <v>31</v>
      </c>
      <c r="G81" s="183"/>
      <c r="H81" s="110" t="s">
        <v>31</v>
      </c>
      <c r="I81" s="110" t="s">
        <v>31</v>
      </c>
      <c r="J81" s="110" t="s">
        <v>31</v>
      </c>
    </row>
    <row r="82" spans="1:10" x14ac:dyDescent="0.25">
      <c r="A82" s="110" t="s">
        <v>22</v>
      </c>
      <c r="B82" s="107"/>
      <c r="C82" s="113"/>
      <c r="D82" s="107"/>
      <c r="E82" s="111"/>
      <c r="F82" s="110" t="s">
        <v>22</v>
      </c>
      <c r="G82" s="184"/>
      <c r="H82" s="110" t="s">
        <v>22</v>
      </c>
      <c r="I82" s="110" t="s">
        <v>22</v>
      </c>
      <c r="J82" s="110" t="s">
        <v>22</v>
      </c>
    </row>
    <row r="83" spans="1:10" x14ac:dyDescent="0.25">
      <c r="A83" s="110" t="s">
        <v>23</v>
      </c>
      <c r="B83" s="107"/>
      <c r="C83" s="113"/>
      <c r="D83" s="107"/>
      <c r="E83" s="111"/>
      <c r="F83" s="110" t="s">
        <v>23</v>
      </c>
      <c r="G83" s="183"/>
      <c r="H83" s="110" t="s">
        <v>23</v>
      </c>
      <c r="I83" s="110" t="s">
        <v>23</v>
      </c>
      <c r="J83" s="110" t="s">
        <v>23</v>
      </c>
    </row>
    <row r="84" spans="1:10" x14ac:dyDescent="0.25">
      <c r="A84" s="110" t="s">
        <v>24</v>
      </c>
      <c r="B84" s="107"/>
      <c r="C84" s="113"/>
      <c r="D84" s="107"/>
      <c r="E84" s="111"/>
      <c r="F84" s="110" t="s">
        <v>24</v>
      </c>
      <c r="G84" s="183"/>
      <c r="H84" s="110" t="s">
        <v>24</v>
      </c>
      <c r="I84" s="110" t="s">
        <v>24</v>
      </c>
      <c r="J84" s="110" t="s">
        <v>24</v>
      </c>
    </row>
    <row r="85" spans="1:10" x14ac:dyDescent="0.25">
      <c r="A85" s="110" t="s">
        <v>25</v>
      </c>
      <c r="B85" s="107"/>
      <c r="C85" s="113"/>
      <c r="D85" s="107"/>
      <c r="E85" s="111"/>
      <c r="F85" s="110" t="s">
        <v>25</v>
      </c>
      <c r="G85" s="106"/>
      <c r="H85" s="110" t="s">
        <v>25</v>
      </c>
      <c r="I85" s="110" t="s">
        <v>25</v>
      </c>
      <c r="J85" s="110" t="s">
        <v>25</v>
      </c>
    </row>
    <row r="86" spans="1:10" x14ac:dyDescent="0.25">
      <c r="A86" s="110" t="s">
        <v>26</v>
      </c>
      <c r="B86" s="107"/>
      <c r="C86" s="113"/>
      <c r="D86" s="107"/>
      <c r="E86" s="111"/>
      <c r="F86" s="110" t="s">
        <v>26</v>
      </c>
      <c r="G86" s="106"/>
      <c r="H86" s="110" t="s">
        <v>26</v>
      </c>
      <c r="I86" s="110" t="s">
        <v>26</v>
      </c>
      <c r="J86" s="110" t="s">
        <v>26</v>
      </c>
    </row>
    <row r="87" spans="1:10" x14ac:dyDescent="0.25">
      <c r="A87" s="110" t="s">
        <v>27</v>
      </c>
      <c r="B87" s="107"/>
      <c r="C87" s="113"/>
      <c r="D87" s="107"/>
      <c r="E87" s="111"/>
      <c r="F87" s="110" t="s">
        <v>27</v>
      </c>
      <c r="G87" s="106"/>
      <c r="H87" s="110" t="s">
        <v>27</v>
      </c>
      <c r="I87" s="110" t="s">
        <v>27</v>
      </c>
      <c r="J87" s="110" t="s">
        <v>27</v>
      </c>
    </row>
    <row r="88" spans="1:10" x14ac:dyDescent="0.25">
      <c r="A88" s="110" t="s">
        <v>28</v>
      </c>
      <c r="B88" s="107"/>
      <c r="C88" s="113"/>
      <c r="D88" s="107"/>
      <c r="E88" s="111"/>
      <c r="F88" s="110" t="s">
        <v>28</v>
      </c>
      <c r="G88" s="106"/>
      <c r="H88" s="110" t="s">
        <v>28</v>
      </c>
      <c r="I88" s="110" t="s">
        <v>28</v>
      </c>
      <c r="J88" s="110" t="s">
        <v>28</v>
      </c>
    </row>
    <row r="89" spans="1:10" x14ac:dyDescent="0.25">
      <c r="A89" s="110" t="s">
        <v>29</v>
      </c>
      <c r="B89" s="107"/>
      <c r="C89" s="113"/>
      <c r="D89" s="107"/>
      <c r="E89" s="111"/>
      <c r="F89" s="110" t="s">
        <v>29</v>
      </c>
      <c r="G89" s="106"/>
      <c r="H89" s="110" t="s">
        <v>29</v>
      </c>
      <c r="I89" s="110" t="s">
        <v>29</v>
      </c>
      <c r="J89" s="110" t="s">
        <v>29</v>
      </c>
    </row>
    <row r="90" spans="1:10" x14ac:dyDescent="0.25">
      <c r="A90" s="110" t="s">
        <v>30</v>
      </c>
      <c r="B90" s="107"/>
      <c r="C90" s="113"/>
      <c r="D90" s="107"/>
      <c r="E90" s="111"/>
      <c r="F90" s="110" t="s">
        <v>30</v>
      </c>
      <c r="G90" s="106"/>
      <c r="H90" s="110" t="s">
        <v>30</v>
      </c>
      <c r="I90" s="110" t="s">
        <v>30</v>
      </c>
      <c r="J90" s="110" t="s">
        <v>30</v>
      </c>
    </row>
    <row r="91" spans="1:10" ht="15.75" thickBot="1" x14ac:dyDescent="0.3">
      <c r="A91" s="114" t="s">
        <v>64</v>
      </c>
      <c r="B91" s="107"/>
      <c r="C91" s="113"/>
      <c r="D91" s="107"/>
      <c r="E91" s="111"/>
      <c r="F91" s="114" t="s">
        <v>64</v>
      </c>
      <c r="G91" s="106"/>
      <c r="H91" s="114" t="s">
        <v>64</v>
      </c>
      <c r="I91" s="114" t="s">
        <v>64</v>
      </c>
      <c r="J91" s="110" t="s">
        <v>64</v>
      </c>
    </row>
    <row r="92" spans="1:10" ht="15.75" thickBot="1" x14ac:dyDescent="0.3">
      <c r="A92" s="107"/>
      <c r="B92" s="107"/>
      <c r="C92" s="113"/>
      <c r="D92" s="107"/>
      <c r="E92" s="111"/>
      <c r="F92" s="109"/>
      <c r="G92" s="109"/>
      <c r="H92" s="109"/>
      <c r="I92" s="109"/>
      <c r="J92" s="114" t="s">
        <v>16</v>
      </c>
    </row>
    <row r="93" spans="1:10" x14ac:dyDescent="0.25">
      <c r="A93" s="107"/>
      <c r="B93" s="107"/>
      <c r="C93" s="113"/>
      <c r="D93" s="107"/>
      <c r="E93" s="111"/>
      <c r="F93" s="109"/>
      <c r="G93" s="109"/>
      <c r="H93" s="109"/>
      <c r="I93" s="109"/>
      <c r="J93" s="115"/>
    </row>
    <row r="94" spans="1:10" x14ac:dyDescent="0.25">
      <c r="A94" s="117"/>
      <c r="C94" s="143"/>
      <c r="D94" s="144"/>
      <c r="E94" s="142"/>
    </row>
    <row r="95" spans="1:10" ht="15.75" thickBot="1" x14ac:dyDescent="0.3">
      <c r="A95" s="118"/>
      <c r="C95" s="120"/>
      <c r="D95" s="115"/>
      <c r="H95" s="121"/>
    </row>
    <row r="96" spans="1:10" ht="15.75" thickBot="1" x14ac:dyDescent="0.3">
      <c r="A96" s="145" t="s">
        <v>70</v>
      </c>
      <c r="B96" s="146" t="s">
        <v>45</v>
      </c>
      <c r="C96" s="145" t="s">
        <v>88</v>
      </c>
      <c r="D96" s="147" t="s">
        <v>40</v>
      </c>
      <c r="E96" s="145" t="s">
        <v>75</v>
      </c>
      <c r="F96" s="145" t="s">
        <v>133</v>
      </c>
      <c r="G96" s="149"/>
      <c r="H96" s="149"/>
      <c r="I96" s="149"/>
    </row>
    <row r="97" spans="1:9" x14ac:dyDescent="0.25">
      <c r="A97" s="116" t="s">
        <v>91</v>
      </c>
      <c r="B97" s="139" t="s">
        <v>72</v>
      </c>
      <c r="C97" s="116" t="s">
        <v>89</v>
      </c>
      <c r="D97" s="116" t="s">
        <v>41</v>
      </c>
      <c r="E97" s="116" t="s">
        <v>76</v>
      </c>
      <c r="F97" s="202" t="s">
        <v>134</v>
      </c>
      <c r="G97" s="149"/>
      <c r="H97" s="149"/>
      <c r="I97" s="149"/>
    </row>
    <row r="98" spans="1:9" ht="15.75" thickBot="1" x14ac:dyDescent="0.3">
      <c r="A98" s="106" t="s">
        <v>92</v>
      </c>
      <c r="B98" s="140" t="s">
        <v>139</v>
      </c>
      <c r="C98" s="106" t="s">
        <v>90</v>
      </c>
      <c r="D98" s="106" t="s">
        <v>42</v>
      </c>
      <c r="E98" s="106" t="s">
        <v>77</v>
      </c>
      <c r="F98" s="203" t="s">
        <v>135</v>
      </c>
      <c r="G98" s="149"/>
      <c r="H98" s="149"/>
      <c r="I98" s="149"/>
    </row>
    <row r="99" spans="1:9" ht="15.75" thickBot="1" x14ac:dyDescent="0.3">
      <c r="A99" s="138" t="s">
        <v>93</v>
      </c>
      <c r="B99" s="140" t="s">
        <v>94</v>
      </c>
      <c r="C99" s="106" t="s">
        <v>95</v>
      </c>
      <c r="D99" s="114" t="s">
        <v>43</v>
      </c>
      <c r="E99" s="106" t="s">
        <v>78</v>
      </c>
      <c r="F99" s="148"/>
      <c r="G99" s="149"/>
      <c r="H99" s="149"/>
      <c r="I99" s="149"/>
    </row>
    <row r="100" spans="1:9" ht="15.75" thickBot="1" x14ac:dyDescent="0.3">
      <c r="A100" s="106"/>
      <c r="B100" s="141" t="s">
        <v>73</v>
      </c>
      <c r="C100" s="138" t="s">
        <v>96</v>
      </c>
      <c r="E100" s="106" t="s">
        <v>79</v>
      </c>
    </row>
    <row r="101" spans="1:9" ht="15.75" thickBot="1" x14ac:dyDescent="0.3">
      <c r="A101" s="106"/>
      <c r="B101" s="138" t="s">
        <v>74</v>
      </c>
      <c r="C101" s="119"/>
      <c r="E101" s="106" t="s">
        <v>80</v>
      </c>
    </row>
    <row r="102" spans="1:9" x14ac:dyDescent="0.25">
      <c r="A102" s="119"/>
      <c r="B102" s="118"/>
      <c r="C102" s="120"/>
      <c r="E102" s="106" t="s">
        <v>81</v>
      </c>
    </row>
    <row r="103" spans="1:9" x14ac:dyDescent="0.25">
      <c r="C103" s="142"/>
      <c r="E103" s="106" t="s">
        <v>82</v>
      </c>
    </row>
    <row r="104" spans="1:9" x14ac:dyDescent="0.25">
      <c r="C104" s="142"/>
      <c r="E104" s="106" t="s">
        <v>83</v>
      </c>
    </row>
    <row r="105" spans="1:9" x14ac:dyDescent="0.25">
      <c r="C105" s="142"/>
      <c r="E105" s="106" t="s">
        <v>84</v>
      </c>
    </row>
    <row r="106" spans="1:9" ht="15.75" thickBot="1" x14ac:dyDescent="0.3">
      <c r="C106" s="142"/>
      <c r="E106" s="106" t="s">
        <v>85</v>
      </c>
    </row>
    <row r="107" spans="1:9" x14ac:dyDescent="0.25">
      <c r="C107" s="142"/>
      <c r="E107" s="186"/>
    </row>
    <row r="108" spans="1:9" x14ac:dyDescent="0.25">
      <c r="C108" s="142"/>
      <c r="E108" s="118"/>
    </row>
    <row r="109" spans="1:9" x14ac:dyDescent="0.25">
      <c r="C109" s="142"/>
      <c r="E109" s="118"/>
    </row>
    <row r="110" spans="1:9" x14ac:dyDescent="0.25">
      <c r="C110" s="142"/>
      <c r="E110" s="118"/>
    </row>
    <row r="111" spans="1:9" x14ac:dyDescent="0.25">
      <c r="C111" s="142"/>
      <c r="E111" s="118"/>
    </row>
    <row r="112" spans="1:9" x14ac:dyDescent="0.25">
      <c r="C112" s="142"/>
      <c r="E112" s="118"/>
    </row>
    <row r="113" spans="1:7" x14ac:dyDescent="0.25">
      <c r="C113" s="142"/>
      <c r="E113" s="118"/>
    </row>
    <row r="114" spans="1:7" x14ac:dyDescent="0.25">
      <c r="C114" s="142"/>
      <c r="E114" s="118"/>
    </row>
    <row r="115" spans="1:7" x14ac:dyDescent="0.25">
      <c r="C115" s="142"/>
    </row>
    <row r="117" spans="1:7" hidden="1" x14ac:dyDescent="0.25">
      <c r="A117" s="98" t="s">
        <v>69</v>
      </c>
      <c r="G117" s="98" t="s">
        <v>86</v>
      </c>
    </row>
    <row r="118" spans="1:7" hidden="1" x14ac:dyDescent="0.25">
      <c r="A118" s="98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98">
        <v>1</v>
      </c>
    </row>
    <row r="119" spans="1:7" hidden="1" x14ac:dyDescent="0.25">
      <c r="A119" s="98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98">
        <v>2</v>
      </c>
    </row>
    <row r="120" spans="1:7" hidden="1" x14ac:dyDescent="0.25">
      <c r="A120" s="98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98">
        <v>3</v>
      </c>
    </row>
    <row r="121" spans="1:7" hidden="1" x14ac:dyDescent="0.25">
      <c r="A121" s="98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98">
        <v>4</v>
      </c>
    </row>
    <row r="122" spans="1:7" hidden="1" x14ac:dyDescent="0.25">
      <c r="A122" s="98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98">
        <v>5</v>
      </c>
    </row>
    <row r="123" spans="1:7" hidden="1" x14ac:dyDescent="0.25">
      <c r="A123" s="98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98">
        <v>6</v>
      </c>
    </row>
    <row r="124" spans="1:7" hidden="1" x14ac:dyDescent="0.25">
      <c r="A124" s="98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98">
        <v>7</v>
      </c>
    </row>
    <row r="125" spans="1:7" hidden="1" x14ac:dyDescent="0.25">
      <c r="A125" s="98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98">
        <v>8</v>
      </c>
    </row>
    <row r="126" spans="1:7" hidden="1" x14ac:dyDescent="0.25">
      <c r="A126" s="98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98">
        <v>9</v>
      </c>
    </row>
    <row r="127" spans="1:7" hidden="1" x14ac:dyDescent="0.25">
      <c r="A127" s="98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98">
        <v>10</v>
      </c>
    </row>
    <row r="128" spans="1:7" hidden="1" x14ac:dyDescent="0.25">
      <c r="A128" s="98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98">
        <v>11</v>
      </c>
    </row>
    <row r="129" spans="1:7" hidden="1" x14ac:dyDescent="0.25">
      <c r="A129" s="98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98">
        <v>12</v>
      </c>
    </row>
    <row r="130" spans="1:7" hidden="1" x14ac:dyDescent="0.25">
      <c r="A130" s="98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98">
        <v>13</v>
      </c>
    </row>
    <row r="131" spans="1:7" hidden="1" x14ac:dyDescent="0.25">
      <c r="A131" s="98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98">
        <v>14</v>
      </c>
    </row>
    <row r="132" spans="1:7" hidden="1" x14ac:dyDescent="0.25">
      <c r="A132" s="98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98">
        <v>15</v>
      </c>
    </row>
    <row r="133" spans="1:7" hidden="1" x14ac:dyDescent="0.25">
      <c r="A133" s="98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98">
        <v>16</v>
      </c>
    </row>
    <row r="134" spans="1:7" hidden="1" x14ac:dyDescent="0.25">
      <c r="A134" s="98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98">
        <v>17</v>
      </c>
    </row>
    <row r="135" spans="1:7" hidden="1" x14ac:dyDescent="0.25">
      <c r="A135" s="98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98">
        <v>18</v>
      </c>
    </row>
    <row r="136" spans="1:7" hidden="1" x14ac:dyDescent="0.25">
      <c r="A136" s="98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98">
        <v>19</v>
      </c>
    </row>
    <row r="137" spans="1:7" hidden="1" x14ac:dyDescent="0.25">
      <c r="A137" s="98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98">
        <v>20</v>
      </c>
    </row>
    <row r="138" spans="1:7" hidden="1" x14ac:dyDescent="0.25">
      <c r="A138" s="98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98">
        <v>21</v>
      </c>
    </row>
    <row r="139" spans="1:7" hidden="1" x14ac:dyDescent="0.25">
      <c r="A139" s="98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98">
        <v>22</v>
      </c>
    </row>
    <row r="140" spans="1:7" hidden="1" x14ac:dyDescent="0.25">
      <c r="A140" s="98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98">
        <v>23</v>
      </c>
    </row>
    <row r="141" spans="1:7" hidden="1" x14ac:dyDescent="0.25">
      <c r="A141" s="98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98">
        <v>24</v>
      </c>
    </row>
    <row r="142" spans="1:7" hidden="1" x14ac:dyDescent="0.25">
      <c r="A142" s="98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98">
        <v>25</v>
      </c>
    </row>
    <row r="143" spans="1:7" hidden="1" x14ac:dyDescent="0.25">
      <c r="A143" s="98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98">
        <v>26</v>
      </c>
    </row>
    <row r="144" spans="1:7" hidden="1" x14ac:dyDescent="0.25">
      <c r="A144" s="98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98">
        <v>27</v>
      </c>
    </row>
    <row r="145" spans="1:7" hidden="1" x14ac:dyDescent="0.25">
      <c r="A145" s="98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98">
        <v>28</v>
      </c>
    </row>
    <row r="146" spans="1:7" hidden="1" x14ac:dyDescent="0.25">
      <c r="A146" s="98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98">
        <v>29</v>
      </c>
    </row>
    <row r="147" spans="1:7" hidden="1" x14ac:dyDescent="0.25">
      <c r="A147" s="98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98">
        <v>30</v>
      </c>
    </row>
    <row r="148" spans="1:7" hidden="1" x14ac:dyDescent="0.25">
      <c r="A148" s="98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98">
        <v>31</v>
      </c>
    </row>
    <row r="149" spans="1:7" hidden="1" x14ac:dyDescent="0.25">
      <c r="A149" s="98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98">
        <v>32</v>
      </c>
    </row>
    <row r="150" spans="1:7" hidden="1" x14ac:dyDescent="0.25">
      <c r="A150" s="98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98">
        <v>33</v>
      </c>
    </row>
    <row r="151" spans="1:7" hidden="1" x14ac:dyDescent="0.25">
      <c r="A151" s="98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98">
        <v>34</v>
      </c>
    </row>
    <row r="152" spans="1:7" hidden="1" x14ac:dyDescent="0.25">
      <c r="A152" s="98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98">
        <v>35</v>
      </c>
    </row>
    <row r="153" spans="1:7" hidden="1" x14ac:dyDescent="0.25">
      <c r="A153" s="98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98">
        <v>36</v>
      </c>
    </row>
    <row r="154" spans="1:7" hidden="1" x14ac:dyDescent="0.25">
      <c r="A154" s="98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98">
        <v>37</v>
      </c>
    </row>
    <row r="155" spans="1:7" hidden="1" x14ac:dyDescent="0.25">
      <c r="A155" s="98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98">
        <v>38</v>
      </c>
    </row>
    <row r="156" spans="1:7" hidden="1" x14ac:dyDescent="0.25">
      <c r="A156" s="98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98">
        <v>39</v>
      </c>
    </row>
    <row r="157" spans="1:7" hidden="1" x14ac:dyDescent="0.25">
      <c r="A157" s="98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98">
        <v>40</v>
      </c>
    </row>
    <row r="158" spans="1:7" hidden="1" x14ac:dyDescent="0.25">
      <c r="A158" s="98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98">
        <v>41</v>
      </c>
    </row>
    <row r="159" spans="1:7" hidden="1" x14ac:dyDescent="0.25">
      <c r="A159" s="98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98">
        <v>42</v>
      </c>
    </row>
    <row r="160" spans="1:7" hidden="1" x14ac:dyDescent="0.25">
      <c r="A160" s="98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98">
        <v>43</v>
      </c>
    </row>
    <row r="161" spans="1:7" hidden="1" x14ac:dyDescent="0.25">
      <c r="A161" s="98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98">
        <v>44</v>
      </c>
    </row>
    <row r="162" spans="1:7" hidden="1" x14ac:dyDescent="0.25">
      <c r="A162" s="98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98">
        <v>45</v>
      </c>
    </row>
    <row r="163" spans="1:7" hidden="1" x14ac:dyDescent="0.25">
      <c r="A163" s="98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98">
        <v>46</v>
      </c>
    </row>
    <row r="164" spans="1:7" hidden="1" x14ac:dyDescent="0.25">
      <c r="A164" s="98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98">
        <v>47</v>
      </c>
    </row>
    <row r="165" spans="1:7" hidden="1" x14ac:dyDescent="0.25">
      <c r="A165" s="98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98">
        <v>48</v>
      </c>
    </row>
    <row r="166" spans="1:7" hidden="1" x14ac:dyDescent="0.25">
      <c r="A166" s="98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98">
        <v>49</v>
      </c>
    </row>
    <row r="167" spans="1:7" hidden="1" x14ac:dyDescent="0.25">
      <c r="A167" s="98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98">
        <v>50</v>
      </c>
    </row>
    <row r="168" spans="1:7" hidden="1" x14ac:dyDescent="0.25">
      <c r="A168" s="98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98">
        <v>51</v>
      </c>
    </row>
    <row r="169" spans="1:7" hidden="1" x14ac:dyDescent="0.25">
      <c r="A169" s="98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98">
        <v>52</v>
      </c>
    </row>
    <row r="170" spans="1:7" hidden="1" x14ac:dyDescent="0.25">
      <c r="A170" s="98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98">
        <v>53</v>
      </c>
    </row>
    <row r="171" spans="1:7" hidden="1" x14ac:dyDescent="0.25">
      <c r="A171" s="98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98">
        <v>54</v>
      </c>
    </row>
    <row r="172" spans="1:7" hidden="1" x14ac:dyDescent="0.25">
      <c r="A172" s="98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98">
        <v>55</v>
      </c>
    </row>
    <row r="173" spans="1:7" hidden="1" x14ac:dyDescent="0.25">
      <c r="A173" s="98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98">
        <v>56</v>
      </c>
    </row>
    <row r="174" spans="1:7" hidden="1" x14ac:dyDescent="0.25">
      <c r="A174" s="98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98">
        <v>57</v>
      </c>
    </row>
    <row r="175" spans="1:7" hidden="1" x14ac:dyDescent="0.25">
      <c r="A175" s="98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98">
        <v>58</v>
      </c>
    </row>
    <row r="176" spans="1:7" hidden="1" x14ac:dyDescent="0.25">
      <c r="A176" s="98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98">
        <v>59</v>
      </c>
    </row>
    <row r="177" spans="1:7" hidden="1" x14ac:dyDescent="0.25">
      <c r="A177" s="98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98">
        <v>60</v>
      </c>
    </row>
    <row r="178" spans="1:7" hidden="1" x14ac:dyDescent="0.25">
      <c r="A178" s="98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98">
        <v>61</v>
      </c>
    </row>
    <row r="179" spans="1:7" hidden="1" x14ac:dyDescent="0.25">
      <c r="A179" s="98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98">
        <v>62</v>
      </c>
    </row>
    <row r="180" spans="1:7" hidden="1" x14ac:dyDescent="0.25">
      <c r="A180" s="98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98">
        <v>63</v>
      </c>
    </row>
    <row r="181" spans="1:7" hidden="1" x14ac:dyDescent="0.25">
      <c r="A181" s="98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98">
        <v>64</v>
      </c>
    </row>
    <row r="182" spans="1:7" hidden="1" x14ac:dyDescent="0.25">
      <c r="A182" s="98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98">
        <v>65</v>
      </c>
    </row>
    <row r="183" spans="1:7" hidden="1" x14ac:dyDescent="0.25">
      <c r="A183" s="98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98">
        <v>66</v>
      </c>
    </row>
    <row r="184" spans="1:7" hidden="1" x14ac:dyDescent="0.25">
      <c r="A184" s="98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98">
        <v>67</v>
      </c>
    </row>
    <row r="185" spans="1:7" hidden="1" x14ac:dyDescent="0.25">
      <c r="A185" s="98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98">
        <v>68</v>
      </c>
    </row>
    <row r="186" spans="1:7" hidden="1" x14ac:dyDescent="0.25">
      <c r="A186" s="98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98">
        <v>69</v>
      </c>
    </row>
    <row r="187" spans="1:7" hidden="1" x14ac:dyDescent="0.25">
      <c r="A187" s="98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98">
        <v>70</v>
      </c>
    </row>
    <row r="188" spans="1:7" hidden="1" x14ac:dyDescent="0.25">
      <c r="A188" s="98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98">
        <v>71</v>
      </c>
    </row>
    <row r="189" spans="1:7" hidden="1" x14ac:dyDescent="0.25">
      <c r="A189" s="98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98">
        <v>72</v>
      </c>
    </row>
    <row r="190" spans="1:7" hidden="1" x14ac:dyDescent="0.25">
      <c r="A190" s="98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98">
        <v>73</v>
      </c>
    </row>
    <row r="191" spans="1:7" hidden="1" x14ac:dyDescent="0.25">
      <c r="A191" s="98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98">
        <v>74</v>
      </c>
    </row>
    <row r="192" spans="1:7" hidden="1" x14ac:dyDescent="0.25">
      <c r="A192" s="98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98">
        <v>75</v>
      </c>
    </row>
    <row r="193" spans="1:7" hidden="1" x14ac:dyDescent="0.25">
      <c r="A193" s="98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98">
        <v>76</v>
      </c>
    </row>
    <row r="194" spans="1:7" hidden="1" x14ac:dyDescent="0.25">
      <c r="A194" s="98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98">
        <v>77</v>
      </c>
    </row>
    <row r="195" spans="1:7" hidden="1" x14ac:dyDescent="0.25">
      <c r="A195" s="98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98">
        <v>78</v>
      </c>
    </row>
    <row r="196" spans="1:7" hidden="1" x14ac:dyDescent="0.25">
      <c r="A196" s="98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98">
        <v>79</v>
      </c>
    </row>
    <row r="197" spans="1:7" hidden="1" x14ac:dyDescent="0.25">
      <c r="A197" s="98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98">
        <v>80</v>
      </c>
    </row>
    <row r="198" spans="1:7" hidden="1" x14ac:dyDescent="0.25">
      <c r="A198" s="98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98">
        <v>81</v>
      </c>
    </row>
    <row r="199" spans="1:7" hidden="1" x14ac:dyDescent="0.25">
      <c r="A199" s="98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98">
        <v>82</v>
      </c>
    </row>
    <row r="200" spans="1:7" hidden="1" x14ac:dyDescent="0.25">
      <c r="A200" s="98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98">
        <v>83</v>
      </c>
    </row>
    <row r="201" spans="1:7" hidden="1" x14ac:dyDescent="0.25">
      <c r="A201" s="98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98">
        <v>84</v>
      </c>
    </row>
    <row r="202" spans="1:7" hidden="1" x14ac:dyDescent="0.25">
      <c r="A202" s="98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98">
        <v>85</v>
      </c>
    </row>
    <row r="203" spans="1:7" hidden="1" x14ac:dyDescent="0.25">
      <c r="A203" s="98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98">
        <v>86</v>
      </c>
    </row>
    <row r="204" spans="1:7" hidden="1" x14ac:dyDescent="0.25">
      <c r="A204" s="98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98">
        <v>87</v>
      </c>
    </row>
    <row r="205" spans="1:7" hidden="1" x14ac:dyDescent="0.25">
      <c r="A205" s="98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98">
        <v>88</v>
      </c>
    </row>
    <row r="206" spans="1:7" hidden="1" x14ac:dyDescent="0.25">
      <c r="A206" s="98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98">
        <v>89</v>
      </c>
    </row>
    <row r="207" spans="1:7" hidden="1" x14ac:dyDescent="0.25">
      <c r="A207" s="98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98">
        <v>90</v>
      </c>
    </row>
    <row r="208" spans="1:7" hidden="1" x14ac:dyDescent="0.25">
      <c r="A208" s="98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98">
        <v>91</v>
      </c>
    </row>
    <row r="209" spans="1:7" hidden="1" x14ac:dyDescent="0.25">
      <c r="A209" s="98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98">
        <v>92</v>
      </c>
    </row>
    <row r="210" spans="1:7" hidden="1" x14ac:dyDescent="0.25">
      <c r="A210" s="98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98">
        <v>93</v>
      </c>
    </row>
    <row r="211" spans="1:7" hidden="1" x14ac:dyDescent="0.25">
      <c r="A211" s="98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98">
        <v>94</v>
      </c>
    </row>
    <row r="212" spans="1:7" hidden="1" x14ac:dyDescent="0.25">
      <c r="A212" s="98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98">
        <v>95</v>
      </c>
    </row>
    <row r="213" spans="1:7" hidden="1" x14ac:dyDescent="0.25">
      <c r="A213" s="98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98">
        <v>96</v>
      </c>
    </row>
    <row r="214" spans="1:7" hidden="1" x14ac:dyDescent="0.25">
      <c r="A214" s="98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98">
        <v>97</v>
      </c>
    </row>
    <row r="215" spans="1:7" hidden="1" x14ac:dyDescent="0.25">
      <c r="A215" s="98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98">
        <v>98</v>
      </c>
    </row>
    <row r="216" spans="1:7" hidden="1" x14ac:dyDescent="0.25">
      <c r="A216" s="98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98">
        <v>99</v>
      </c>
    </row>
    <row r="217" spans="1:7" hidden="1" x14ac:dyDescent="0.25">
      <c r="A217" s="98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98">
        <v>100</v>
      </c>
    </row>
    <row r="218" spans="1:7" hidden="1" x14ac:dyDescent="0.25">
      <c r="A218" s="98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98">
        <v>101</v>
      </c>
    </row>
    <row r="219" spans="1:7" hidden="1" x14ac:dyDescent="0.25">
      <c r="A219" s="98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98">
        <v>102</v>
      </c>
    </row>
    <row r="220" spans="1:7" hidden="1" x14ac:dyDescent="0.25">
      <c r="A220" s="98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98">
        <v>103</v>
      </c>
    </row>
    <row r="221" spans="1:7" hidden="1" x14ac:dyDescent="0.25">
      <c r="A221" s="98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98">
        <v>104</v>
      </c>
    </row>
    <row r="222" spans="1:7" hidden="1" x14ac:dyDescent="0.25">
      <c r="A222" s="98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98">
        <v>105</v>
      </c>
    </row>
    <row r="223" spans="1:7" hidden="1" x14ac:dyDescent="0.25">
      <c r="A223" s="98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98">
        <v>106</v>
      </c>
    </row>
    <row r="224" spans="1:7" hidden="1" x14ac:dyDescent="0.25">
      <c r="A224" s="98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98">
        <v>107</v>
      </c>
    </row>
    <row r="225" spans="1:7" hidden="1" x14ac:dyDescent="0.25">
      <c r="A225" s="98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98">
        <v>108</v>
      </c>
    </row>
    <row r="226" spans="1:7" hidden="1" x14ac:dyDescent="0.25">
      <c r="A226" s="98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98">
        <v>109</v>
      </c>
    </row>
    <row r="227" spans="1:7" hidden="1" x14ac:dyDescent="0.25">
      <c r="A227" s="98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98">
        <v>110</v>
      </c>
    </row>
    <row r="228" spans="1:7" hidden="1" x14ac:dyDescent="0.25">
      <c r="A228" s="98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98">
        <v>111</v>
      </c>
    </row>
    <row r="229" spans="1:7" hidden="1" x14ac:dyDescent="0.25">
      <c r="A229" s="98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98">
        <v>112</v>
      </c>
    </row>
    <row r="230" spans="1:7" hidden="1" x14ac:dyDescent="0.25">
      <c r="A230" s="98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98">
        <v>113</v>
      </c>
    </row>
    <row r="231" spans="1:7" hidden="1" x14ac:dyDescent="0.25">
      <c r="A231" s="98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98">
        <v>114</v>
      </c>
    </row>
    <row r="232" spans="1:7" hidden="1" x14ac:dyDescent="0.25">
      <c r="A232" s="98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98">
        <v>115</v>
      </c>
    </row>
    <row r="233" spans="1:7" hidden="1" x14ac:dyDescent="0.25">
      <c r="A233" s="98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98">
        <v>116</v>
      </c>
    </row>
    <row r="234" spans="1:7" hidden="1" x14ac:dyDescent="0.25">
      <c r="A234" s="98" t="b">
        <f>IF(Barèmes!$D120="5 CV et moins",IF(Barèmes!$E120&lt;=2000,Barèmes!$E120*0.29,IF(Barèmes!$E120&lt;=10000,Barèmes!$E120*0.36,IF(Barèmes!$E120&gt;10000,Barèmes!$E120*0.21))),IF(Barèmes!$D120="6CV et 7 CV",IF(Barèmes!$E120&lt;=2000,Barèmes!$E120*0.37,IF(Barèmes!$E120&lt;=10000,Barèmes!$E120*0.46,IF(Barèmes!$E120&gt;10000,Barèmes!$E120*0.27))),IF(Barèmes!$D120="8 CV et plus",IF(Barèmes!$E120&lt;=2000,Barèmes!$E120*0.41,IF(Barèmes!$E120&lt;=10000,Barèmes!$E120*0.5,IF(Barèmes!$E120&gt;10000,Barèmes!$E120*0.29))))))</f>
        <v>0</v>
      </c>
      <c r="G234" s="98">
        <v>117</v>
      </c>
    </row>
    <row r="235" spans="1:7" hidden="1" x14ac:dyDescent="0.25">
      <c r="A235" s="98" t="b">
        <f>IF(Barèmes!$D121="5 CV et moins",IF(Barèmes!$E121&lt;=2000,Barèmes!$E121*0.29,IF(Barèmes!$E121&lt;=10000,Barèmes!$E121*0.36,IF(Barèmes!$E121&gt;10000,Barèmes!$E121*0.21))),IF(Barèmes!$D121="6CV et 7 CV",IF(Barèmes!$E121&lt;=2000,Barèmes!$E121*0.37,IF(Barèmes!$E121&lt;=10000,Barèmes!$E121*0.46,IF(Barèmes!$E121&gt;10000,Barèmes!$E121*0.27))),IF(Barèmes!$D121="8 CV et plus",IF(Barèmes!$E121&lt;=2000,Barèmes!$E121*0.41,IF(Barèmes!$E121&lt;=10000,Barèmes!$E121*0.5,IF(Barèmes!$E121&gt;10000,Barèmes!$E121*0.29))))))</f>
        <v>0</v>
      </c>
      <c r="G235" s="98">
        <v>118</v>
      </c>
    </row>
    <row r="236" spans="1:7" hidden="1" x14ac:dyDescent="0.25">
      <c r="A236" s="98" t="b">
        <f>IF(Barèmes!$D122="5 CV et moins",IF(Barèmes!$E122&lt;=2000,Barèmes!$E122*0.29,IF(Barèmes!$E122&lt;=10000,Barèmes!$E122*0.36,IF(Barèmes!$E122&gt;10000,Barèmes!$E122*0.21))),IF(Barèmes!$D122="6CV et 7 CV",IF(Barèmes!$E122&lt;=2000,Barèmes!$E122*0.37,IF(Barèmes!$E122&lt;=10000,Barèmes!$E122*0.46,IF(Barèmes!$E122&gt;10000,Barèmes!$E122*0.27))),IF(Barèmes!$D122="8 CV et plus",IF(Barèmes!$E122&lt;=2000,Barèmes!$E122*0.41,IF(Barèmes!$E122&lt;=10000,Barèmes!$E122*0.5,IF(Barèmes!$E122&gt;10000,Barèmes!$E122*0.29))))))</f>
        <v>0</v>
      </c>
      <c r="G236" s="98">
        <v>119</v>
      </c>
    </row>
    <row r="237" spans="1:7" hidden="1" x14ac:dyDescent="0.25">
      <c r="A237" s="98" t="b">
        <f>IF(Barèmes!$D123="5 CV et moins",IF(Barèmes!$E123&lt;=2000,Barèmes!$E123*0.29,IF(Barèmes!$E123&lt;=10000,Barèmes!$E123*0.36,IF(Barèmes!$E123&gt;10000,Barèmes!$E123*0.21))),IF(Barèmes!$D123="6CV et 7 CV",IF(Barèmes!$E123&lt;=2000,Barèmes!$E123*0.37,IF(Barèmes!$E123&lt;=10000,Barèmes!$E123*0.46,IF(Barèmes!$E123&gt;10000,Barèmes!$E123*0.27))),IF(Barèmes!$D123="8 CV et plus",IF(Barèmes!$E123&lt;=2000,Barèmes!$E123*0.41,IF(Barèmes!$E123&lt;=10000,Barèmes!$E123*0.5,IF(Barèmes!$E123&gt;10000,Barèmes!$E123*0.29))))))</f>
        <v>0</v>
      </c>
      <c r="G237" s="98">
        <v>120</v>
      </c>
    </row>
    <row r="238" spans="1:7" hidden="1" x14ac:dyDescent="0.25">
      <c r="A238" s="98" t="b">
        <f>IF(Barèmes!$D124="5 CV et moins",IF(Barèmes!$E124&lt;=2000,Barèmes!$E124*0.29,IF(Barèmes!$E124&lt;=10000,Barèmes!$E124*0.36,IF(Barèmes!$E124&gt;10000,Barèmes!$E124*0.21))),IF(Barèmes!$D124="6CV et 7 CV",IF(Barèmes!$E124&lt;=2000,Barèmes!$E124*0.37,IF(Barèmes!$E124&lt;=10000,Barèmes!$E124*0.46,IF(Barèmes!$E124&gt;10000,Barèmes!$E124*0.27))),IF(Barèmes!$D124="8 CV et plus",IF(Barèmes!$E124&lt;=2000,Barèmes!$E124*0.41,IF(Barèmes!$E124&lt;=10000,Barèmes!$E124*0.5,IF(Barèmes!$E124&gt;10000,Barèmes!$E124*0.29))))))</f>
        <v>0</v>
      </c>
      <c r="G238" s="98">
        <v>121</v>
      </c>
    </row>
    <row r="239" spans="1:7" hidden="1" x14ac:dyDescent="0.25">
      <c r="A239" s="98" t="b">
        <f>IF(Barèmes!$D125="5 CV et moins",IF(Barèmes!$E125&lt;=2000,Barèmes!$E125*0.29,IF(Barèmes!$E125&lt;=10000,Barèmes!$E125*0.36,IF(Barèmes!$E125&gt;10000,Barèmes!$E125*0.21))),IF(Barèmes!$D125="6CV et 7 CV",IF(Barèmes!$E125&lt;=2000,Barèmes!$E125*0.37,IF(Barèmes!$E125&lt;=10000,Barèmes!$E125*0.46,IF(Barèmes!$E125&gt;10000,Barèmes!$E125*0.27))),IF(Barèmes!$D125="8 CV et plus",IF(Barèmes!$E125&lt;=2000,Barèmes!$E125*0.41,IF(Barèmes!$E125&lt;=10000,Barèmes!$E125*0.5,IF(Barèmes!$E125&gt;10000,Barèmes!$E125*0.29))))))</f>
        <v>0</v>
      </c>
      <c r="G239" s="98">
        <v>122</v>
      </c>
    </row>
    <row r="240" spans="1:7" hidden="1" x14ac:dyDescent="0.25">
      <c r="A240" s="98" t="b">
        <f>IF(Barèmes!$D126="5 CV et moins",IF(Barèmes!$E126&lt;=2000,Barèmes!$E126*0.29,IF(Barèmes!$E126&lt;=10000,Barèmes!$E126*0.36,IF(Barèmes!$E126&gt;10000,Barèmes!$E126*0.21))),IF(Barèmes!$D126="6CV et 7 CV",IF(Barèmes!$E126&lt;=2000,Barèmes!$E126*0.37,IF(Barèmes!$E126&lt;=10000,Barèmes!$E126*0.46,IF(Barèmes!$E126&gt;10000,Barèmes!$E126*0.27))),IF(Barèmes!$D126="8 CV et plus",IF(Barèmes!$E126&lt;=2000,Barèmes!$E126*0.41,IF(Barèmes!$E126&lt;=10000,Barèmes!$E126*0.5,IF(Barèmes!$E126&gt;10000,Barèmes!$E126*0.29))))))</f>
        <v>0</v>
      </c>
      <c r="G240" s="98">
        <v>123</v>
      </c>
    </row>
    <row r="241" spans="1:7" hidden="1" x14ac:dyDescent="0.25">
      <c r="A241" s="98" t="b">
        <f>IF(Barèmes!$D127="5 CV et moins",IF(Barèmes!$E127&lt;=2000,Barèmes!$E127*0.29,IF(Barèmes!$E127&lt;=10000,Barèmes!$E127*0.36,IF(Barèmes!$E127&gt;10000,Barèmes!$E127*0.21))),IF(Barèmes!$D127="6CV et 7 CV",IF(Barèmes!$E127&lt;=2000,Barèmes!$E127*0.37,IF(Barèmes!$E127&lt;=10000,Barèmes!$E127*0.46,IF(Barèmes!$E127&gt;10000,Barèmes!$E127*0.27))),IF(Barèmes!$D127="8 CV et plus",IF(Barèmes!$E127&lt;=2000,Barèmes!$E127*0.41,IF(Barèmes!$E127&lt;=10000,Barèmes!$E127*0.5,IF(Barèmes!$E127&gt;10000,Barèmes!$E127*0.29))))))</f>
        <v>0</v>
      </c>
      <c r="G241" s="98">
        <v>124</v>
      </c>
    </row>
    <row r="242" spans="1:7" hidden="1" x14ac:dyDescent="0.25">
      <c r="A242" s="98" t="b">
        <f>IF(Barèmes!$D128="5 CV et moins",IF(Barèmes!$E128&lt;=2000,Barèmes!$E128*0.29,IF(Barèmes!$E128&lt;=10000,Barèmes!$E128*0.36,IF(Barèmes!$E128&gt;10000,Barèmes!$E128*0.21))),IF(Barèmes!$D128="6CV et 7 CV",IF(Barèmes!$E128&lt;=2000,Barèmes!$E128*0.37,IF(Barèmes!$E128&lt;=10000,Barèmes!$E128*0.46,IF(Barèmes!$E128&gt;10000,Barèmes!$E128*0.27))),IF(Barèmes!$D128="8 CV et plus",IF(Barèmes!$E128&lt;=2000,Barèmes!$E128*0.41,IF(Barèmes!$E128&lt;=10000,Barèmes!$E128*0.5,IF(Barèmes!$E128&gt;10000,Barèmes!$E128*0.29))))))</f>
        <v>0</v>
      </c>
      <c r="G242" s="98">
        <v>125</v>
      </c>
    </row>
    <row r="243" spans="1:7" hidden="1" x14ac:dyDescent="0.25">
      <c r="A243" s="98" t="b">
        <f>IF(Barèmes!$D129="5 CV et moins",IF(Barèmes!$E129&lt;=2000,Barèmes!$E129*0.29,IF(Barèmes!$E129&lt;=10000,Barèmes!$E129*0.36,IF(Barèmes!$E129&gt;10000,Barèmes!$E129*0.21))),IF(Barèmes!$D129="6CV et 7 CV",IF(Barèmes!$E129&lt;=2000,Barèmes!$E129*0.37,IF(Barèmes!$E129&lt;=10000,Barèmes!$E129*0.46,IF(Barèmes!$E129&gt;10000,Barèmes!$E129*0.27))),IF(Barèmes!$D129="8 CV et plus",IF(Barèmes!$E129&lt;=2000,Barèmes!$E129*0.41,IF(Barèmes!$E129&lt;=10000,Barèmes!$E129*0.5,IF(Barèmes!$E129&gt;10000,Barèmes!$E129*0.29))))))</f>
        <v>0</v>
      </c>
      <c r="G243" s="98">
        <v>126</v>
      </c>
    </row>
    <row r="244" spans="1:7" hidden="1" x14ac:dyDescent="0.25">
      <c r="A244" s="98" t="b">
        <f>IF(Barèmes!$D130="5 CV et moins",IF(Barèmes!$E130&lt;=2000,Barèmes!$E130*0.29,IF(Barèmes!$E130&lt;=10000,Barèmes!$E130*0.36,IF(Barèmes!$E130&gt;10000,Barèmes!$E130*0.21))),IF(Barèmes!$D130="6CV et 7 CV",IF(Barèmes!$E130&lt;=2000,Barèmes!$E130*0.37,IF(Barèmes!$E130&lt;=10000,Barèmes!$E130*0.46,IF(Barèmes!$E130&gt;10000,Barèmes!$E130*0.27))),IF(Barèmes!$D130="8 CV et plus",IF(Barèmes!$E130&lt;=2000,Barèmes!$E130*0.41,IF(Barèmes!$E130&lt;=10000,Barèmes!$E130*0.5,IF(Barèmes!$E130&gt;10000,Barèmes!$E130*0.29))))))</f>
        <v>0</v>
      </c>
      <c r="G244" s="98">
        <v>127</v>
      </c>
    </row>
    <row r="245" spans="1:7" hidden="1" x14ac:dyDescent="0.25">
      <c r="A245" s="98" t="b">
        <f>IF(Barèmes!$D131="5 CV et moins",IF(Barèmes!$E131&lt;=2000,Barèmes!$E131*0.29,IF(Barèmes!$E131&lt;=10000,Barèmes!$E131*0.36,IF(Barèmes!$E131&gt;10000,Barèmes!$E131*0.21))),IF(Barèmes!$D131="6CV et 7 CV",IF(Barèmes!$E131&lt;=2000,Barèmes!$E131*0.37,IF(Barèmes!$E131&lt;=10000,Barèmes!$E131*0.46,IF(Barèmes!$E131&gt;10000,Barèmes!$E131*0.27))),IF(Barèmes!$D131="8 CV et plus",IF(Barèmes!$E131&lt;=2000,Barèmes!$E131*0.41,IF(Barèmes!$E131&lt;=10000,Barèmes!$E131*0.5,IF(Barèmes!$E131&gt;10000,Barèmes!$E131*0.29))))))</f>
        <v>0</v>
      </c>
      <c r="G245" s="98">
        <v>128</v>
      </c>
    </row>
    <row r="246" spans="1:7" hidden="1" x14ac:dyDescent="0.25">
      <c r="A246" s="98" t="b">
        <f>IF(Barèmes!$D132="5 CV et moins",IF(Barèmes!$E132&lt;=2000,Barèmes!$E132*0.29,IF(Barèmes!$E132&lt;=10000,Barèmes!$E132*0.36,IF(Barèmes!$E132&gt;10000,Barèmes!$E132*0.21))),IF(Barèmes!$D132="6CV et 7 CV",IF(Barèmes!$E132&lt;=2000,Barèmes!$E132*0.37,IF(Barèmes!$E132&lt;=10000,Barèmes!$E132*0.46,IF(Barèmes!$E132&gt;10000,Barèmes!$E132*0.27))),IF(Barèmes!$D132="8 CV et plus",IF(Barèmes!$E132&lt;=2000,Barèmes!$E132*0.41,IF(Barèmes!$E132&lt;=10000,Barèmes!$E132*0.5,IF(Barèmes!$E132&gt;10000,Barèmes!$E132*0.29))))))</f>
        <v>0</v>
      </c>
      <c r="G246" s="98">
        <v>129</v>
      </c>
    </row>
    <row r="247" spans="1:7" hidden="1" x14ac:dyDescent="0.25">
      <c r="A247" s="98" t="b">
        <f>IF(Barèmes!$D133="5 CV et moins",IF(Barèmes!$E133&lt;=2000,Barèmes!$E133*0.29,IF(Barèmes!$E133&lt;=10000,Barèmes!$E133*0.36,IF(Barèmes!$E133&gt;10000,Barèmes!$E133*0.21))),IF(Barèmes!$D133="6CV et 7 CV",IF(Barèmes!$E133&lt;=2000,Barèmes!$E133*0.37,IF(Barèmes!$E133&lt;=10000,Barèmes!$E133*0.46,IF(Barèmes!$E133&gt;10000,Barèmes!$E133*0.27))),IF(Barèmes!$D133="8 CV et plus",IF(Barèmes!$E133&lt;=2000,Barèmes!$E133*0.41,IF(Barèmes!$E133&lt;=10000,Barèmes!$E133*0.5,IF(Barèmes!$E133&gt;10000,Barèmes!$E133*0.29))))))</f>
        <v>0</v>
      </c>
      <c r="G247" s="98">
        <v>130</v>
      </c>
    </row>
    <row r="248" spans="1:7" hidden="1" x14ac:dyDescent="0.25">
      <c r="A248" s="98" t="b">
        <f>IF(Barèmes!$D134="5 CV et moins",IF(Barèmes!$E134&lt;=2000,Barèmes!$E134*0.29,IF(Barèmes!$E134&lt;=10000,Barèmes!$E134*0.36,IF(Barèmes!$E134&gt;10000,Barèmes!$E134*0.21))),IF(Barèmes!$D134="6CV et 7 CV",IF(Barèmes!$E134&lt;=2000,Barèmes!$E134*0.37,IF(Barèmes!$E134&lt;=10000,Barèmes!$E134*0.46,IF(Barèmes!$E134&gt;10000,Barèmes!$E134*0.27))),IF(Barèmes!$D134="8 CV et plus",IF(Barèmes!$E134&lt;=2000,Barèmes!$E134*0.41,IF(Barèmes!$E134&lt;=10000,Barèmes!$E134*0.5,IF(Barèmes!$E134&gt;10000,Barèmes!$E134*0.29))))))</f>
        <v>0</v>
      </c>
      <c r="G248" s="98">
        <v>131</v>
      </c>
    </row>
    <row r="249" spans="1:7" hidden="1" x14ac:dyDescent="0.25">
      <c r="A249" s="98" t="b">
        <f>IF(Barèmes!$D135="5 CV et moins",IF(Barèmes!$E135&lt;=2000,Barèmes!$E135*0.29,IF(Barèmes!$E135&lt;=10000,Barèmes!$E135*0.36,IF(Barèmes!$E135&gt;10000,Barèmes!$E135*0.21))),IF(Barèmes!$D135="6CV et 7 CV",IF(Barèmes!$E135&lt;=2000,Barèmes!$E135*0.37,IF(Barèmes!$E135&lt;=10000,Barèmes!$E135*0.46,IF(Barèmes!$E135&gt;10000,Barèmes!$E135*0.27))),IF(Barèmes!$D135="8 CV et plus",IF(Barèmes!$E135&lt;=2000,Barèmes!$E135*0.41,IF(Barèmes!$E135&lt;=10000,Barèmes!$E135*0.5,IF(Barèmes!$E135&gt;10000,Barèmes!$E135*0.29))))))</f>
        <v>0</v>
      </c>
      <c r="G249" s="98">
        <v>132</v>
      </c>
    </row>
    <row r="250" spans="1:7" hidden="1" x14ac:dyDescent="0.25">
      <c r="A250" s="98" t="b">
        <f>IF(Barèmes!$D136="5 CV et moins",IF(Barèmes!$E136&lt;=2000,Barèmes!$E136*0.29,IF(Barèmes!$E136&lt;=10000,Barèmes!$E136*0.36,IF(Barèmes!$E136&gt;10000,Barèmes!$E136*0.21))),IF(Barèmes!$D136="6CV et 7 CV",IF(Barèmes!$E136&lt;=2000,Barèmes!$E136*0.37,IF(Barèmes!$E136&lt;=10000,Barèmes!$E136*0.46,IF(Barèmes!$E136&gt;10000,Barèmes!$E136*0.27))),IF(Barèmes!$D136="8 CV et plus",IF(Barèmes!$E136&lt;=2000,Barèmes!$E136*0.41,IF(Barèmes!$E136&lt;=10000,Barèmes!$E136*0.5,IF(Barèmes!$E136&gt;10000,Barèmes!$E136*0.29))))))</f>
        <v>0</v>
      </c>
      <c r="G250" s="98">
        <v>133</v>
      </c>
    </row>
    <row r="251" spans="1:7" hidden="1" x14ac:dyDescent="0.25">
      <c r="A251" s="98" t="b">
        <f>IF(Barèmes!$D137="5 CV et moins",IF(Barèmes!$E137&lt;=2000,Barèmes!$E137*0.29,IF(Barèmes!$E137&lt;=10000,Barèmes!$E137*0.36,IF(Barèmes!$E137&gt;10000,Barèmes!$E137*0.21))),IF(Barèmes!$D137="6CV et 7 CV",IF(Barèmes!$E137&lt;=2000,Barèmes!$E137*0.37,IF(Barèmes!$E137&lt;=10000,Barèmes!$E137*0.46,IF(Barèmes!$E137&gt;10000,Barèmes!$E137*0.27))),IF(Barèmes!$D137="8 CV et plus",IF(Barèmes!$E137&lt;=2000,Barèmes!$E137*0.41,IF(Barèmes!$E137&lt;=10000,Barèmes!$E137*0.5,IF(Barèmes!$E137&gt;10000,Barèmes!$E137*0.29))))))</f>
        <v>0</v>
      </c>
      <c r="G251" s="98">
        <v>134</v>
      </c>
    </row>
    <row r="252" spans="1:7" hidden="1" x14ac:dyDescent="0.25">
      <c r="A252" s="98" t="b">
        <f>IF(Barèmes!$D138="5 CV et moins",IF(Barèmes!$E138&lt;=2000,Barèmes!$E138*0.29,IF(Barèmes!$E138&lt;=10000,Barèmes!$E138*0.36,IF(Barèmes!$E138&gt;10000,Barèmes!$E138*0.21))),IF(Barèmes!$D138="6CV et 7 CV",IF(Barèmes!$E138&lt;=2000,Barèmes!$E138*0.37,IF(Barèmes!$E138&lt;=10000,Barèmes!$E138*0.46,IF(Barèmes!$E138&gt;10000,Barèmes!$E138*0.27))),IF(Barèmes!$D138="8 CV et plus",IF(Barèmes!$E138&lt;=2000,Barèmes!$E138*0.41,IF(Barèmes!$E138&lt;=10000,Barèmes!$E138*0.5,IF(Barèmes!$E138&gt;10000,Barèmes!$E138*0.29))))))</f>
        <v>0</v>
      </c>
      <c r="G252" s="98">
        <v>135</v>
      </c>
    </row>
    <row r="253" spans="1:7" hidden="1" x14ac:dyDescent="0.25">
      <c r="A253" s="98" t="b">
        <f>IF(Barèmes!$D139="5 CV et moins",IF(Barèmes!$E139&lt;=2000,Barèmes!$E139*0.29,IF(Barèmes!$E139&lt;=10000,Barèmes!$E139*0.36,IF(Barèmes!$E139&gt;10000,Barèmes!$E139*0.21))),IF(Barèmes!$D139="6CV et 7 CV",IF(Barèmes!$E139&lt;=2000,Barèmes!$E139*0.37,IF(Barèmes!$E139&lt;=10000,Barèmes!$E139*0.46,IF(Barèmes!$E139&gt;10000,Barèmes!$E139*0.27))),IF(Barèmes!$D139="8 CV et plus",IF(Barèmes!$E139&lt;=2000,Barèmes!$E139*0.41,IF(Barèmes!$E139&lt;=10000,Barèmes!$E139*0.5,IF(Barèmes!$E139&gt;10000,Barèmes!$E139*0.29))))))</f>
        <v>0</v>
      </c>
      <c r="G253" s="98">
        <v>136</v>
      </c>
    </row>
    <row r="254" spans="1:7" hidden="1" x14ac:dyDescent="0.25">
      <c r="A254" s="98" t="b">
        <f>IF(Barèmes!$D140="5 CV et moins",IF(Barèmes!$E140&lt;=2000,Barèmes!$E140*0.29,IF(Barèmes!$E140&lt;=10000,Barèmes!$E140*0.36,IF(Barèmes!$E140&gt;10000,Barèmes!$E140*0.21))),IF(Barèmes!$D140="6CV et 7 CV",IF(Barèmes!$E140&lt;=2000,Barèmes!$E140*0.37,IF(Barèmes!$E140&lt;=10000,Barèmes!$E140*0.46,IF(Barèmes!$E140&gt;10000,Barèmes!$E140*0.27))),IF(Barèmes!$D140="8 CV et plus",IF(Barèmes!$E140&lt;=2000,Barèmes!$E140*0.41,IF(Barèmes!$E140&lt;=10000,Barèmes!$E140*0.5,IF(Barèmes!$E140&gt;10000,Barèmes!$E140*0.29))))))</f>
        <v>0</v>
      </c>
      <c r="G254" s="98">
        <v>137</v>
      </c>
    </row>
    <row r="255" spans="1:7" hidden="1" x14ac:dyDescent="0.25">
      <c r="A255" s="98" t="b">
        <f>IF(Barèmes!$D141="5 CV et moins",IF(Barèmes!$E141&lt;=2000,Barèmes!$E141*0.29,IF(Barèmes!$E141&lt;=10000,Barèmes!$E141*0.36,IF(Barèmes!$E141&gt;10000,Barèmes!$E141*0.21))),IF(Barèmes!$D141="6CV et 7 CV",IF(Barèmes!$E141&lt;=2000,Barèmes!$E141*0.37,IF(Barèmes!$E141&lt;=10000,Barèmes!$E141*0.46,IF(Barèmes!$E141&gt;10000,Barèmes!$E141*0.27))),IF(Barèmes!$D141="8 CV et plus",IF(Barèmes!$E141&lt;=2000,Barèmes!$E141*0.41,IF(Barèmes!$E141&lt;=10000,Barèmes!$E141*0.5,IF(Barèmes!$E141&gt;10000,Barèmes!$E141*0.29))))))</f>
        <v>0</v>
      </c>
      <c r="G255" s="98">
        <v>138</v>
      </c>
    </row>
    <row r="256" spans="1:7" hidden="1" x14ac:dyDescent="0.25">
      <c r="A256" s="98" t="b">
        <f>IF(Barèmes!$D142="5 CV et moins",IF(Barèmes!$E142&lt;=2000,Barèmes!$E142*0.29,IF(Barèmes!$E142&lt;=10000,Barèmes!$E142*0.36,IF(Barèmes!$E142&gt;10000,Barèmes!$E142*0.21))),IF(Barèmes!$D142="6CV et 7 CV",IF(Barèmes!$E142&lt;=2000,Barèmes!$E142*0.37,IF(Barèmes!$E142&lt;=10000,Barèmes!$E142*0.46,IF(Barèmes!$E142&gt;10000,Barèmes!$E142*0.27))),IF(Barèmes!$D142="8 CV et plus",IF(Barèmes!$E142&lt;=2000,Barèmes!$E142*0.41,IF(Barèmes!$E142&lt;=10000,Barèmes!$E142*0.5,IF(Barèmes!$E142&gt;10000,Barèmes!$E142*0.29))))))</f>
        <v>0</v>
      </c>
      <c r="G256" s="98">
        <v>139</v>
      </c>
    </row>
    <row r="257" spans="1:7" hidden="1" x14ac:dyDescent="0.25">
      <c r="A257" s="98" t="b">
        <f>IF(Barèmes!$D143="5 CV et moins",IF(Barèmes!$E143&lt;=2000,Barèmes!$E143*0.29,IF(Barèmes!$E143&lt;=10000,Barèmes!$E143*0.36,IF(Barèmes!$E143&gt;10000,Barèmes!$E143*0.21))),IF(Barèmes!$D143="6CV et 7 CV",IF(Barèmes!$E143&lt;=2000,Barèmes!$E143*0.37,IF(Barèmes!$E143&lt;=10000,Barèmes!$E143*0.46,IF(Barèmes!$E143&gt;10000,Barèmes!$E143*0.27))),IF(Barèmes!$D143="8 CV et plus",IF(Barèmes!$E143&lt;=2000,Barèmes!$E143*0.41,IF(Barèmes!$E143&lt;=10000,Barèmes!$E143*0.5,IF(Barèmes!$E143&gt;10000,Barèmes!$E143*0.29))))))</f>
        <v>0</v>
      </c>
      <c r="G257" s="98">
        <v>140</v>
      </c>
    </row>
    <row r="258" spans="1:7" hidden="1" x14ac:dyDescent="0.25">
      <c r="A258" s="98" t="b">
        <f>IF(Barèmes!$D144="5 CV et moins",IF(Barèmes!$E144&lt;=2000,Barèmes!$E144*0.29,IF(Barèmes!$E144&lt;=10000,Barèmes!$E144*0.36,IF(Barèmes!$E144&gt;10000,Barèmes!$E144*0.21))),IF(Barèmes!$D144="6CV et 7 CV",IF(Barèmes!$E144&lt;=2000,Barèmes!$E144*0.37,IF(Barèmes!$E144&lt;=10000,Barèmes!$E144*0.46,IF(Barèmes!$E144&gt;10000,Barèmes!$E144*0.27))),IF(Barèmes!$D144="8 CV et plus",IF(Barèmes!$E144&lt;=2000,Barèmes!$E144*0.41,IF(Barèmes!$E144&lt;=10000,Barèmes!$E144*0.5,IF(Barèmes!$E144&gt;10000,Barèmes!$E144*0.29))))))</f>
        <v>0</v>
      </c>
      <c r="G258" s="98">
        <v>141</v>
      </c>
    </row>
    <row r="259" spans="1:7" hidden="1" x14ac:dyDescent="0.25">
      <c r="A259" s="98" t="b">
        <f>IF(Barèmes!$D145="5 CV et moins",IF(Barèmes!$E145&lt;=2000,Barèmes!$E145*0.29,IF(Barèmes!$E145&lt;=10000,Barèmes!$E145*0.36,IF(Barèmes!$E145&gt;10000,Barèmes!$E145*0.21))),IF(Barèmes!$D145="6CV et 7 CV",IF(Barèmes!$E145&lt;=2000,Barèmes!$E145*0.37,IF(Barèmes!$E145&lt;=10000,Barèmes!$E145*0.46,IF(Barèmes!$E145&gt;10000,Barèmes!$E145*0.27))),IF(Barèmes!$D145="8 CV et plus",IF(Barèmes!$E145&lt;=2000,Barèmes!$E145*0.41,IF(Barèmes!$E145&lt;=10000,Barèmes!$E145*0.5,IF(Barèmes!$E145&gt;10000,Barèmes!$E145*0.29))))))</f>
        <v>0</v>
      </c>
      <c r="G259" s="98">
        <v>142</v>
      </c>
    </row>
    <row r="260" spans="1:7" hidden="1" x14ac:dyDescent="0.25">
      <c r="A260" s="98" t="b">
        <f>IF(Barèmes!$D146="5 CV et moins",IF(Barèmes!$E146&lt;=2000,Barèmes!$E146*0.29,IF(Barèmes!$E146&lt;=10000,Barèmes!$E146*0.36,IF(Barèmes!$E146&gt;10000,Barèmes!$E146*0.21))),IF(Barèmes!$D146="6CV et 7 CV",IF(Barèmes!$E146&lt;=2000,Barèmes!$E146*0.37,IF(Barèmes!$E146&lt;=10000,Barèmes!$E146*0.46,IF(Barèmes!$E146&gt;10000,Barèmes!$E146*0.27))),IF(Barèmes!$D146="8 CV et plus",IF(Barèmes!$E146&lt;=2000,Barèmes!$E146*0.41,IF(Barèmes!$E146&lt;=10000,Barèmes!$E146*0.5,IF(Barèmes!$E146&gt;10000,Barèmes!$E146*0.29))))))</f>
        <v>0</v>
      </c>
      <c r="G260" s="98">
        <v>143</v>
      </c>
    </row>
    <row r="261" spans="1:7" hidden="1" x14ac:dyDescent="0.25">
      <c r="A261" s="98" t="b">
        <f>IF(Barèmes!$D147="5 CV et moins",IF(Barèmes!$E147&lt;=2000,Barèmes!$E147*0.29,IF(Barèmes!$E147&lt;=10000,Barèmes!$E147*0.36,IF(Barèmes!$E147&gt;10000,Barèmes!$E147*0.21))),IF(Barèmes!$D147="6CV et 7 CV",IF(Barèmes!$E147&lt;=2000,Barèmes!$E147*0.37,IF(Barèmes!$E147&lt;=10000,Barèmes!$E147*0.46,IF(Barèmes!$E147&gt;10000,Barèmes!$E147*0.27))),IF(Barèmes!$D147="8 CV et plus",IF(Barèmes!$E147&lt;=2000,Barèmes!$E147*0.41,IF(Barèmes!$E147&lt;=10000,Barèmes!$E147*0.5,IF(Barèmes!$E147&gt;10000,Barèmes!$E147*0.29))))))</f>
        <v>0</v>
      </c>
      <c r="G261" s="98">
        <v>144</v>
      </c>
    </row>
    <row r="262" spans="1:7" hidden="1" x14ac:dyDescent="0.25">
      <c r="A262" s="98" t="b">
        <f>IF(Barèmes!$D148="5 CV et moins",IF(Barèmes!$E148&lt;=2000,Barèmes!$E148*0.29,IF(Barèmes!$E148&lt;=10000,Barèmes!$E148*0.36,IF(Barèmes!$E148&gt;10000,Barèmes!$E148*0.21))),IF(Barèmes!$D148="6CV et 7 CV",IF(Barèmes!$E148&lt;=2000,Barèmes!$E148*0.37,IF(Barèmes!$E148&lt;=10000,Barèmes!$E148*0.46,IF(Barèmes!$E148&gt;10000,Barèmes!$E148*0.27))),IF(Barèmes!$D148="8 CV et plus",IF(Barèmes!$E148&lt;=2000,Barèmes!$E148*0.41,IF(Barèmes!$E148&lt;=10000,Barèmes!$E148*0.5,IF(Barèmes!$E148&gt;10000,Barèmes!$E148*0.29))))))</f>
        <v>0</v>
      </c>
      <c r="G262" s="98">
        <v>145</v>
      </c>
    </row>
    <row r="263" spans="1:7" hidden="1" x14ac:dyDescent="0.25">
      <c r="A263" s="98" t="b">
        <f>IF(Barèmes!$D149="5 CV et moins",IF(Barèmes!$E149&lt;=2000,Barèmes!$E149*0.29,IF(Barèmes!$E149&lt;=10000,Barèmes!$E149*0.36,IF(Barèmes!$E149&gt;10000,Barèmes!$E149*0.21))),IF(Barèmes!$D149="6CV et 7 CV",IF(Barèmes!$E149&lt;=2000,Barèmes!$E149*0.37,IF(Barèmes!$E149&lt;=10000,Barèmes!$E149*0.46,IF(Barèmes!$E149&gt;10000,Barèmes!$E149*0.27))),IF(Barèmes!$D149="8 CV et plus",IF(Barèmes!$E149&lt;=2000,Barèmes!$E149*0.41,IF(Barèmes!$E149&lt;=10000,Barèmes!$E149*0.5,IF(Barèmes!$E149&gt;10000,Barèmes!$E149*0.29))))))</f>
        <v>0</v>
      </c>
      <c r="G263" s="98">
        <v>146</v>
      </c>
    </row>
    <row r="264" spans="1:7" hidden="1" x14ac:dyDescent="0.25">
      <c r="A264" s="98" t="b">
        <f>IF(Barèmes!$D150="5 CV et moins",IF(Barèmes!$E150&lt;=2000,Barèmes!$E150*0.29,IF(Barèmes!$E150&lt;=10000,Barèmes!$E150*0.36,IF(Barèmes!$E150&gt;10000,Barèmes!$E150*0.21))),IF(Barèmes!$D150="6CV et 7 CV",IF(Barèmes!$E150&lt;=2000,Barèmes!$E150*0.37,IF(Barèmes!$E150&lt;=10000,Barèmes!$E150*0.46,IF(Barèmes!$E150&gt;10000,Barèmes!$E150*0.27))),IF(Barèmes!$D150="8 CV et plus",IF(Barèmes!$E150&lt;=2000,Barèmes!$E150*0.41,IF(Barèmes!$E150&lt;=10000,Barèmes!$E150*0.5,IF(Barèmes!$E150&gt;10000,Barèmes!$E150*0.29))))))</f>
        <v>0</v>
      </c>
      <c r="G264" s="98">
        <v>147</v>
      </c>
    </row>
    <row r="265" spans="1:7" hidden="1" x14ac:dyDescent="0.25">
      <c r="A265" s="98" t="b">
        <f>IF(Barèmes!$D151="5 CV et moins",IF(Barèmes!$E151&lt;=2000,Barèmes!$E151*0.29,IF(Barèmes!$E151&lt;=10000,Barèmes!$E151*0.36,IF(Barèmes!$E151&gt;10000,Barèmes!$E151*0.21))),IF(Barèmes!$D151="6CV et 7 CV",IF(Barèmes!$E151&lt;=2000,Barèmes!$E151*0.37,IF(Barèmes!$E151&lt;=10000,Barèmes!$E151*0.46,IF(Barèmes!$E151&gt;10000,Barèmes!$E151*0.27))),IF(Barèmes!$D151="8 CV et plus",IF(Barèmes!$E151&lt;=2000,Barèmes!$E151*0.41,IF(Barèmes!$E151&lt;=10000,Barèmes!$E151*0.5,IF(Barèmes!$E151&gt;10000,Barèmes!$E151*0.29))))))</f>
        <v>0</v>
      </c>
      <c r="G265" s="98">
        <v>148</v>
      </c>
    </row>
    <row r="266" spans="1:7" hidden="1" x14ac:dyDescent="0.25">
      <c r="A266" s="98" t="b">
        <f>IF(Barèmes!$D152="5 CV et moins",IF(Barèmes!$E152&lt;=2000,Barèmes!$E152*0.29,IF(Barèmes!$E152&lt;=10000,Barèmes!$E152*0.36,IF(Barèmes!$E152&gt;10000,Barèmes!$E152*0.21))),IF(Barèmes!$D152="6CV et 7 CV",IF(Barèmes!$E152&lt;=2000,Barèmes!$E152*0.37,IF(Barèmes!$E152&lt;=10000,Barèmes!$E152*0.46,IF(Barèmes!$E152&gt;10000,Barèmes!$E152*0.27))),IF(Barèmes!$D152="8 CV et plus",IF(Barèmes!$E152&lt;=2000,Barèmes!$E152*0.41,IF(Barèmes!$E152&lt;=10000,Barèmes!$E152*0.5,IF(Barèmes!$E152&gt;10000,Barèmes!$E152*0.29))))))</f>
        <v>0</v>
      </c>
      <c r="G266" s="98">
        <v>149</v>
      </c>
    </row>
    <row r="267" spans="1:7" hidden="1" x14ac:dyDescent="0.25">
      <c r="G267" s="98">
        <v>150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Normal="100" zoomScaleSheetLayoutView="40" workbookViewId="0">
      <pane ySplit="3" topLeftCell="A4" activePane="bottomLeft" state="frozen"/>
      <selection pane="bottomLeft" activeCell="J3" sqref="J3"/>
    </sheetView>
  </sheetViews>
  <sheetFormatPr baseColWidth="10" defaultRowHeight="15" x14ac:dyDescent="0.25"/>
  <cols>
    <col min="1" max="1" width="3.7109375" style="35" customWidth="1"/>
    <col min="2" max="2" width="50.7109375" style="35" customWidth="1"/>
    <col min="3" max="3" width="35.7109375" style="35" customWidth="1"/>
    <col min="4" max="4" width="20.7109375" style="35" customWidth="1"/>
    <col min="5" max="5" width="30.7109375" style="35" customWidth="1"/>
    <col min="6" max="7" width="20.7109375" style="35" customWidth="1"/>
    <col min="8" max="9" width="10.7109375" style="35" customWidth="1"/>
    <col min="10" max="10" width="16.5703125" style="35" bestFit="1" customWidth="1"/>
    <col min="11" max="12" width="11.42578125" style="35"/>
    <col min="13" max="13" width="11.42578125" style="35" customWidth="1"/>
    <col min="14" max="16384" width="11.42578125" style="35"/>
  </cols>
  <sheetData>
    <row r="1" spans="1:10" ht="30" customHeight="1" thickBot="1" x14ac:dyDescent="0.3">
      <c r="A1" s="263" t="s">
        <v>155</v>
      </c>
      <c r="B1" s="264"/>
      <c r="C1" s="264"/>
      <c r="D1" s="264"/>
      <c r="E1" s="264"/>
      <c r="F1" s="264"/>
      <c r="G1" s="264"/>
      <c r="H1" s="264"/>
      <c r="I1" s="264"/>
      <c r="J1" s="265"/>
    </row>
    <row r="2" spans="1:10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70"/>
    </row>
    <row r="3" spans="1:10" ht="30" customHeight="1" thickBot="1" x14ac:dyDescent="0.3">
      <c r="A3" s="167" t="s">
        <v>0</v>
      </c>
      <c r="B3" s="43" t="s">
        <v>97</v>
      </c>
      <c r="C3" s="169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77" t="s">
        <v>158</v>
      </c>
    </row>
    <row r="4" spans="1:10" ht="19.5" customHeight="1" x14ac:dyDescent="0.25">
      <c r="A4" s="150" t="str">
        <f>IF($B4="","",Listes!$G118)</f>
        <v/>
      </c>
      <c r="B4" s="1"/>
      <c r="C4" s="1"/>
      <c r="D4" s="3"/>
      <c r="E4" s="1"/>
      <c r="F4" s="135"/>
      <c r="G4" s="135"/>
      <c r="H4" s="1"/>
      <c r="I4" s="1"/>
      <c r="J4" s="2"/>
    </row>
    <row r="5" spans="1:10" ht="19.5" customHeight="1" x14ac:dyDescent="0.25">
      <c r="A5" s="31" t="str">
        <f>IF($B5="","",Listes!$G119)</f>
        <v/>
      </c>
      <c r="B5" s="3"/>
      <c r="C5" s="3"/>
      <c r="D5" s="3"/>
      <c r="E5" s="3"/>
      <c r="F5" s="136"/>
      <c r="G5" s="136"/>
      <c r="H5" s="3"/>
      <c r="I5" s="3"/>
      <c r="J5" s="4"/>
    </row>
    <row r="6" spans="1:10" ht="19.5" customHeight="1" x14ac:dyDescent="0.25">
      <c r="A6" s="31" t="str">
        <f>IF($B6="","",Listes!$G120)</f>
        <v/>
      </c>
      <c r="B6" s="3"/>
      <c r="C6" s="3"/>
      <c r="D6" s="3"/>
      <c r="E6" s="3"/>
      <c r="F6" s="136"/>
      <c r="G6" s="136"/>
      <c r="H6" s="3"/>
      <c r="I6" s="3"/>
      <c r="J6" s="4"/>
    </row>
    <row r="7" spans="1:10" ht="19.5" customHeight="1" x14ac:dyDescent="0.25">
      <c r="A7" s="31" t="str">
        <f>IF($B7="","",Listes!$G121)</f>
        <v/>
      </c>
      <c r="B7" s="3"/>
      <c r="C7" s="3"/>
      <c r="D7" s="3"/>
      <c r="E7" s="3"/>
      <c r="F7" s="136"/>
      <c r="G7" s="136"/>
      <c r="H7" s="3"/>
      <c r="I7" s="3"/>
      <c r="J7" s="4"/>
    </row>
    <row r="8" spans="1:10" ht="19.5" customHeight="1" x14ac:dyDescent="0.25">
      <c r="A8" s="31" t="str">
        <f>IF($B8="","",Listes!$G122)</f>
        <v/>
      </c>
      <c r="B8" s="3"/>
      <c r="C8" s="3"/>
      <c r="D8" s="3"/>
      <c r="E8" s="3"/>
      <c r="F8" s="136"/>
      <c r="G8" s="136"/>
      <c r="H8" s="3"/>
      <c r="I8" s="3"/>
      <c r="J8" s="4"/>
    </row>
    <row r="9" spans="1:10" ht="19.5" customHeight="1" x14ac:dyDescent="0.25">
      <c r="A9" s="31" t="str">
        <f>IF($B9="","",Listes!$G123)</f>
        <v/>
      </c>
      <c r="B9" s="3"/>
      <c r="C9" s="3"/>
      <c r="D9" s="3"/>
      <c r="E9" s="3"/>
      <c r="F9" s="136"/>
      <c r="G9" s="136"/>
      <c r="H9" s="3"/>
      <c r="I9" s="3"/>
      <c r="J9" s="4"/>
    </row>
    <row r="10" spans="1:10" ht="19.5" customHeight="1" x14ac:dyDescent="0.25">
      <c r="A10" s="31" t="str">
        <f>IF($B10="","",Listes!$G124)</f>
        <v/>
      </c>
      <c r="B10" s="3"/>
      <c r="C10" s="3"/>
      <c r="D10" s="3"/>
      <c r="E10" s="3"/>
      <c r="F10" s="136"/>
      <c r="G10" s="136"/>
      <c r="H10" s="3"/>
      <c r="I10" s="3"/>
      <c r="J10" s="4"/>
    </row>
    <row r="11" spans="1:10" ht="19.5" customHeight="1" x14ac:dyDescent="0.25">
      <c r="A11" s="31" t="str">
        <f>IF($B11="","",Listes!$G125)</f>
        <v/>
      </c>
      <c r="B11" s="3"/>
      <c r="C11" s="3"/>
      <c r="D11" s="3"/>
      <c r="E11" s="3"/>
      <c r="F11" s="136"/>
      <c r="G11" s="136"/>
      <c r="H11" s="3"/>
      <c r="I11" s="3"/>
      <c r="J11" s="4"/>
    </row>
    <row r="12" spans="1:10" ht="19.5" customHeight="1" x14ac:dyDescent="0.25">
      <c r="A12" s="31" t="str">
        <f>IF($B12="","",Listes!$G126)</f>
        <v/>
      </c>
      <c r="B12" s="3"/>
      <c r="C12" s="3"/>
      <c r="D12" s="3"/>
      <c r="E12" s="3"/>
      <c r="F12" s="136"/>
      <c r="G12" s="136"/>
      <c r="H12" s="3"/>
      <c r="I12" s="3"/>
      <c r="J12" s="4"/>
    </row>
    <row r="13" spans="1:10" ht="19.5" customHeight="1" x14ac:dyDescent="0.25">
      <c r="A13" s="31" t="str">
        <f>IF($B13="","",Listes!$G127)</f>
        <v/>
      </c>
      <c r="B13" s="3"/>
      <c r="C13" s="3"/>
      <c r="D13" s="3"/>
      <c r="E13" s="3"/>
      <c r="F13" s="136"/>
      <c r="G13" s="136"/>
      <c r="H13" s="3"/>
      <c r="I13" s="3"/>
      <c r="J13" s="4"/>
    </row>
    <row r="14" spans="1:10" ht="19.5" customHeight="1" x14ac:dyDescent="0.25">
      <c r="A14" s="31" t="str">
        <f>IF($B14="","",Listes!$G128)</f>
        <v/>
      </c>
      <c r="B14" s="3"/>
      <c r="C14" s="3"/>
      <c r="D14" s="3"/>
      <c r="E14" s="3"/>
      <c r="F14" s="136"/>
      <c r="G14" s="136"/>
      <c r="H14" s="3"/>
      <c r="I14" s="3"/>
      <c r="J14" s="4"/>
    </row>
    <row r="15" spans="1:10" ht="19.5" customHeight="1" x14ac:dyDescent="0.25">
      <c r="A15" s="31" t="str">
        <f>IF($B15="","",Listes!$G129)</f>
        <v/>
      </c>
      <c r="B15" s="3"/>
      <c r="C15" s="3"/>
      <c r="D15" s="3"/>
      <c r="E15" s="3"/>
      <c r="F15" s="136"/>
      <c r="G15" s="136"/>
      <c r="H15" s="3"/>
      <c r="I15" s="3"/>
      <c r="J15" s="4"/>
    </row>
    <row r="16" spans="1:10" ht="19.5" customHeight="1" x14ac:dyDescent="0.25">
      <c r="A16" s="31" t="str">
        <f>IF($B16="","",Listes!$G130)</f>
        <v/>
      </c>
      <c r="B16" s="3"/>
      <c r="C16" s="3"/>
      <c r="D16" s="3"/>
      <c r="E16" s="3"/>
      <c r="F16" s="136"/>
      <c r="G16" s="136"/>
      <c r="H16" s="3"/>
      <c r="I16" s="3"/>
      <c r="J16" s="4"/>
    </row>
    <row r="17" spans="1:10" ht="19.5" customHeight="1" x14ac:dyDescent="0.25">
      <c r="A17" s="31" t="str">
        <f>IF($B17="","",Listes!$G131)</f>
        <v/>
      </c>
      <c r="B17" s="3"/>
      <c r="C17" s="3"/>
      <c r="D17" s="3"/>
      <c r="E17" s="3"/>
      <c r="F17" s="136"/>
      <c r="G17" s="136"/>
      <c r="H17" s="3"/>
      <c r="I17" s="3"/>
      <c r="J17" s="4"/>
    </row>
    <row r="18" spans="1:10" ht="19.5" customHeight="1" x14ac:dyDescent="0.25">
      <c r="A18" s="31" t="str">
        <f>IF($B18="","",Listes!$G132)</f>
        <v/>
      </c>
      <c r="B18" s="3"/>
      <c r="C18" s="3"/>
      <c r="D18" s="3"/>
      <c r="E18" s="3"/>
      <c r="F18" s="136"/>
      <c r="G18" s="136"/>
      <c r="H18" s="3"/>
      <c r="I18" s="3"/>
      <c r="J18" s="4"/>
    </row>
    <row r="19" spans="1:10" ht="19.5" customHeight="1" x14ac:dyDescent="0.25">
      <c r="A19" s="31" t="str">
        <f>IF($B19="","",Listes!$G133)</f>
        <v/>
      </c>
      <c r="B19" s="3"/>
      <c r="C19" s="3"/>
      <c r="D19" s="3"/>
      <c r="E19" s="3"/>
      <c r="F19" s="136"/>
      <c r="G19" s="136"/>
      <c r="H19" s="3"/>
      <c r="I19" s="3"/>
      <c r="J19" s="4"/>
    </row>
    <row r="20" spans="1:10" ht="19.5" customHeight="1" x14ac:dyDescent="0.25">
      <c r="A20" s="31" t="str">
        <f>IF($B20="","",Listes!$G134)</f>
        <v/>
      </c>
      <c r="B20" s="3"/>
      <c r="C20" s="3"/>
      <c r="D20" s="3"/>
      <c r="E20" s="3"/>
      <c r="F20" s="136"/>
      <c r="G20" s="136"/>
      <c r="H20" s="3"/>
      <c r="I20" s="3"/>
      <c r="J20" s="4"/>
    </row>
    <row r="21" spans="1:10" ht="19.5" customHeight="1" x14ac:dyDescent="0.25">
      <c r="A21" s="31" t="str">
        <f>IF($B21="","",Listes!$G135)</f>
        <v/>
      </c>
      <c r="B21" s="3"/>
      <c r="C21" s="3"/>
      <c r="D21" s="3"/>
      <c r="E21" s="3"/>
      <c r="F21" s="136"/>
      <c r="G21" s="136"/>
      <c r="H21" s="3"/>
      <c r="I21" s="3"/>
      <c r="J21" s="4"/>
    </row>
    <row r="22" spans="1:10" ht="19.5" customHeight="1" x14ac:dyDescent="0.25">
      <c r="A22" s="31" t="str">
        <f>IF($B22="","",Listes!$G136)</f>
        <v/>
      </c>
      <c r="B22" s="3"/>
      <c r="C22" s="3"/>
      <c r="D22" s="3"/>
      <c r="E22" s="3"/>
      <c r="F22" s="136"/>
      <c r="G22" s="136"/>
      <c r="H22" s="3"/>
      <c r="I22" s="3"/>
      <c r="J22" s="4"/>
    </row>
    <row r="23" spans="1:10" ht="19.5" customHeight="1" x14ac:dyDescent="0.25">
      <c r="A23" s="31" t="str">
        <f>IF($B23="","",Listes!$G137)</f>
        <v/>
      </c>
      <c r="B23" s="3"/>
      <c r="C23" s="3"/>
      <c r="D23" s="3"/>
      <c r="E23" s="3"/>
      <c r="F23" s="136"/>
      <c r="G23" s="136"/>
      <c r="H23" s="3"/>
      <c r="I23" s="3"/>
      <c r="J23" s="4"/>
    </row>
    <row r="24" spans="1:10" ht="19.5" customHeight="1" x14ac:dyDescent="0.25">
      <c r="A24" s="31" t="str">
        <f>IF($B24="","",Listes!$G138)</f>
        <v/>
      </c>
      <c r="B24" s="3"/>
      <c r="C24" s="3"/>
      <c r="D24" s="3"/>
      <c r="E24" s="3"/>
      <c r="F24" s="136"/>
      <c r="G24" s="136"/>
      <c r="H24" s="3"/>
      <c r="I24" s="3"/>
      <c r="J24" s="4"/>
    </row>
    <row r="25" spans="1:10" ht="19.5" customHeight="1" x14ac:dyDescent="0.25">
      <c r="A25" s="31" t="str">
        <f>IF($B25="","",Listes!$G139)</f>
        <v/>
      </c>
      <c r="B25" s="3"/>
      <c r="C25" s="3"/>
      <c r="D25" s="3"/>
      <c r="E25" s="3"/>
      <c r="F25" s="136"/>
      <c r="G25" s="136"/>
      <c r="H25" s="3"/>
      <c r="I25" s="3"/>
      <c r="J25" s="4"/>
    </row>
    <row r="26" spans="1:10" ht="19.5" customHeight="1" x14ac:dyDescent="0.25">
      <c r="A26" s="31" t="str">
        <f>IF($B26="","",Listes!$G140)</f>
        <v/>
      </c>
      <c r="B26" s="3"/>
      <c r="C26" s="3"/>
      <c r="D26" s="3"/>
      <c r="E26" s="3"/>
      <c r="F26" s="136"/>
      <c r="G26" s="136"/>
      <c r="H26" s="3"/>
      <c r="I26" s="3"/>
      <c r="J26" s="4"/>
    </row>
    <row r="27" spans="1:10" ht="19.5" customHeight="1" x14ac:dyDescent="0.25">
      <c r="A27" s="31" t="str">
        <f>IF($B27="","",Listes!$G141)</f>
        <v/>
      </c>
      <c r="B27" s="3"/>
      <c r="C27" s="3"/>
      <c r="D27" s="3"/>
      <c r="E27" s="3"/>
      <c r="F27" s="136"/>
      <c r="G27" s="136"/>
      <c r="H27" s="3"/>
      <c r="I27" s="3"/>
      <c r="J27" s="4"/>
    </row>
    <row r="28" spans="1:10" ht="19.5" customHeight="1" x14ac:dyDescent="0.25">
      <c r="A28" s="31" t="str">
        <f>IF($B28="","",Listes!$G142)</f>
        <v/>
      </c>
      <c r="B28" s="3"/>
      <c r="C28" s="3"/>
      <c r="D28" s="3"/>
      <c r="E28" s="3"/>
      <c r="F28" s="136"/>
      <c r="G28" s="136"/>
      <c r="H28" s="3"/>
      <c r="I28" s="3"/>
      <c r="J28" s="4"/>
    </row>
    <row r="29" spans="1:10" ht="19.5" customHeight="1" x14ac:dyDescent="0.25">
      <c r="A29" s="31" t="str">
        <f>IF($B29="","",Listes!$G143)</f>
        <v/>
      </c>
      <c r="B29" s="3"/>
      <c r="C29" s="3"/>
      <c r="D29" s="3"/>
      <c r="E29" s="3"/>
      <c r="F29" s="136"/>
      <c r="G29" s="136"/>
      <c r="H29" s="3"/>
      <c r="I29" s="3"/>
      <c r="J29" s="4"/>
    </row>
    <row r="30" spans="1:10" ht="19.5" customHeight="1" x14ac:dyDescent="0.25">
      <c r="A30" s="31" t="str">
        <f>IF($B30="","",Listes!$G144)</f>
        <v/>
      </c>
      <c r="B30" s="3"/>
      <c r="C30" s="3"/>
      <c r="D30" s="3"/>
      <c r="E30" s="3"/>
      <c r="F30" s="136"/>
      <c r="G30" s="136"/>
      <c r="H30" s="3"/>
      <c r="I30" s="3"/>
      <c r="J30" s="4"/>
    </row>
    <row r="31" spans="1:10" ht="19.5" customHeight="1" x14ac:dyDescent="0.25">
      <c r="A31" s="31" t="str">
        <f>IF($B31="","",Listes!$G145)</f>
        <v/>
      </c>
      <c r="B31" s="3"/>
      <c r="C31" s="3"/>
      <c r="D31" s="3"/>
      <c r="E31" s="3"/>
      <c r="F31" s="136"/>
      <c r="G31" s="136"/>
      <c r="H31" s="3"/>
      <c r="I31" s="3"/>
      <c r="J31" s="4"/>
    </row>
    <row r="32" spans="1:10" ht="19.5" customHeight="1" x14ac:dyDescent="0.25">
      <c r="A32" s="31" t="str">
        <f>IF($B32="","",Listes!$G146)</f>
        <v/>
      </c>
      <c r="B32" s="3"/>
      <c r="C32" s="3"/>
      <c r="D32" s="3"/>
      <c r="E32" s="3"/>
      <c r="F32" s="136"/>
      <c r="G32" s="136"/>
      <c r="H32" s="3"/>
      <c r="I32" s="3"/>
      <c r="J32" s="4"/>
    </row>
    <row r="33" spans="1:10" ht="19.5" customHeight="1" x14ac:dyDescent="0.25">
      <c r="A33" s="31" t="str">
        <f>IF($B33="","",Listes!$G147)</f>
        <v/>
      </c>
      <c r="B33" s="3"/>
      <c r="C33" s="3"/>
      <c r="D33" s="3"/>
      <c r="E33" s="3"/>
      <c r="F33" s="136"/>
      <c r="G33" s="136"/>
      <c r="H33" s="3"/>
      <c r="I33" s="3"/>
      <c r="J33" s="4"/>
    </row>
    <row r="34" spans="1:10" ht="19.5" customHeight="1" x14ac:dyDescent="0.25">
      <c r="A34" s="31" t="str">
        <f>IF($B34="","",Listes!$G148)</f>
        <v/>
      </c>
      <c r="B34" s="3"/>
      <c r="C34" s="3"/>
      <c r="D34" s="3"/>
      <c r="E34" s="3"/>
      <c r="F34" s="136"/>
      <c r="G34" s="136"/>
      <c r="H34" s="3"/>
      <c r="I34" s="3"/>
      <c r="J34" s="4"/>
    </row>
    <row r="35" spans="1:10" ht="19.5" customHeight="1" x14ac:dyDescent="0.25">
      <c r="A35" s="31" t="str">
        <f>IF($B35="","",Listes!$G149)</f>
        <v/>
      </c>
      <c r="B35" s="3"/>
      <c r="C35" s="3"/>
      <c r="D35" s="3"/>
      <c r="E35" s="3"/>
      <c r="F35" s="136"/>
      <c r="G35" s="136"/>
      <c r="H35" s="3"/>
      <c r="I35" s="3"/>
      <c r="J35" s="4"/>
    </row>
    <row r="36" spans="1:10" ht="19.5" customHeight="1" x14ac:dyDescent="0.25">
      <c r="A36" s="31" t="str">
        <f>IF($B36="","",Listes!$G150)</f>
        <v/>
      </c>
      <c r="B36" s="3"/>
      <c r="C36" s="3"/>
      <c r="D36" s="3"/>
      <c r="E36" s="3"/>
      <c r="F36" s="136"/>
      <c r="G36" s="136"/>
      <c r="H36" s="3"/>
      <c r="I36" s="3"/>
      <c r="J36" s="4"/>
    </row>
    <row r="37" spans="1:10" ht="19.5" customHeight="1" x14ac:dyDescent="0.25">
      <c r="A37" s="31" t="str">
        <f>IF($B37="","",Listes!$G151)</f>
        <v/>
      </c>
      <c r="B37" s="3"/>
      <c r="C37" s="3"/>
      <c r="D37" s="3"/>
      <c r="E37" s="3"/>
      <c r="F37" s="136"/>
      <c r="G37" s="136"/>
      <c r="H37" s="3"/>
      <c r="I37" s="3"/>
      <c r="J37" s="4"/>
    </row>
    <row r="38" spans="1:10" ht="19.5" customHeight="1" x14ac:dyDescent="0.25">
      <c r="A38" s="31" t="str">
        <f>IF($B38="","",Listes!$G152)</f>
        <v/>
      </c>
      <c r="B38" s="3"/>
      <c r="C38" s="3"/>
      <c r="D38" s="3"/>
      <c r="E38" s="3"/>
      <c r="F38" s="136"/>
      <c r="G38" s="136"/>
      <c r="H38" s="3"/>
      <c r="I38" s="3"/>
      <c r="J38" s="4"/>
    </row>
    <row r="39" spans="1:10" ht="19.5" customHeight="1" x14ac:dyDescent="0.25">
      <c r="A39" s="31" t="str">
        <f>IF($B39="","",Listes!$G153)</f>
        <v/>
      </c>
      <c r="B39" s="3"/>
      <c r="C39" s="3"/>
      <c r="D39" s="3"/>
      <c r="E39" s="3"/>
      <c r="F39" s="136"/>
      <c r="G39" s="136"/>
      <c r="H39" s="3"/>
      <c r="I39" s="3"/>
      <c r="J39" s="4"/>
    </row>
    <row r="40" spans="1:10" ht="19.5" customHeight="1" x14ac:dyDescent="0.25">
      <c r="A40" s="31" t="str">
        <f>IF($B40="","",Listes!$G154)</f>
        <v/>
      </c>
      <c r="B40" s="3"/>
      <c r="C40" s="3"/>
      <c r="D40" s="3"/>
      <c r="E40" s="3"/>
      <c r="F40" s="136"/>
      <c r="G40" s="136"/>
      <c r="H40" s="3"/>
      <c r="I40" s="3"/>
      <c r="J40" s="4"/>
    </row>
    <row r="41" spans="1:10" ht="19.5" customHeight="1" x14ac:dyDescent="0.25">
      <c r="A41" s="31" t="str">
        <f>IF($B41="","",Listes!$G155)</f>
        <v/>
      </c>
      <c r="B41" s="3"/>
      <c r="C41" s="3"/>
      <c r="D41" s="3"/>
      <c r="E41" s="3"/>
      <c r="F41" s="136"/>
      <c r="G41" s="136"/>
      <c r="H41" s="3"/>
      <c r="I41" s="3"/>
      <c r="J41" s="4"/>
    </row>
    <row r="42" spans="1:10" ht="19.5" customHeight="1" x14ac:dyDescent="0.25">
      <c r="A42" s="31" t="str">
        <f>IF($B42="","",Listes!$G156)</f>
        <v/>
      </c>
      <c r="B42" s="3"/>
      <c r="C42" s="3"/>
      <c r="D42" s="3"/>
      <c r="E42" s="3"/>
      <c r="F42" s="136"/>
      <c r="G42" s="136"/>
      <c r="H42" s="3"/>
      <c r="I42" s="3"/>
      <c r="J42" s="4"/>
    </row>
    <row r="43" spans="1:10" ht="19.5" customHeight="1" x14ac:dyDescent="0.25">
      <c r="A43" s="31" t="str">
        <f>IF($B43="","",Listes!$G157)</f>
        <v/>
      </c>
      <c r="B43" s="3"/>
      <c r="C43" s="3"/>
      <c r="D43" s="3"/>
      <c r="E43" s="3"/>
      <c r="F43" s="136"/>
      <c r="G43" s="136"/>
      <c r="H43" s="3"/>
      <c r="I43" s="3"/>
      <c r="J43" s="4"/>
    </row>
    <row r="44" spans="1:10" ht="19.5" customHeight="1" x14ac:dyDescent="0.25">
      <c r="A44" s="31" t="str">
        <f>IF($B44="","",Listes!$G158)</f>
        <v/>
      </c>
      <c r="B44" s="3"/>
      <c r="C44" s="3"/>
      <c r="D44" s="3"/>
      <c r="E44" s="3"/>
      <c r="F44" s="136"/>
      <c r="G44" s="136"/>
      <c r="H44" s="3"/>
      <c r="I44" s="3"/>
      <c r="J44" s="4"/>
    </row>
    <row r="45" spans="1:10" ht="19.5" customHeight="1" x14ac:dyDescent="0.25">
      <c r="A45" s="31" t="str">
        <f>IF($B45="","",Listes!$G159)</f>
        <v/>
      </c>
      <c r="B45" s="3"/>
      <c r="C45" s="3"/>
      <c r="D45" s="3"/>
      <c r="E45" s="3"/>
      <c r="F45" s="136"/>
      <c r="G45" s="136"/>
      <c r="H45" s="3"/>
      <c r="I45" s="3"/>
      <c r="J45" s="4"/>
    </row>
    <row r="46" spans="1:10" ht="19.5" customHeight="1" x14ac:dyDescent="0.25">
      <c r="A46" s="31" t="str">
        <f>IF($B46="","",Listes!$G160)</f>
        <v/>
      </c>
      <c r="B46" s="3"/>
      <c r="C46" s="3"/>
      <c r="D46" s="3"/>
      <c r="E46" s="3"/>
      <c r="F46" s="136"/>
      <c r="G46" s="136"/>
      <c r="H46" s="3"/>
      <c r="I46" s="3"/>
      <c r="J46" s="4"/>
    </row>
    <row r="47" spans="1:10" ht="19.5" customHeight="1" x14ac:dyDescent="0.25">
      <c r="A47" s="31" t="str">
        <f>IF($B47="","",Listes!$G161)</f>
        <v/>
      </c>
      <c r="B47" s="3"/>
      <c r="C47" s="3"/>
      <c r="D47" s="3"/>
      <c r="E47" s="3"/>
      <c r="F47" s="136"/>
      <c r="G47" s="136"/>
      <c r="H47" s="3"/>
      <c r="I47" s="3"/>
      <c r="J47" s="4"/>
    </row>
    <row r="48" spans="1:10" ht="19.5" customHeight="1" x14ac:dyDescent="0.25">
      <c r="A48" s="31" t="str">
        <f>IF($B48="","",Listes!$G162)</f>
        <v/>
      </c>
      <c r="B48" s="3"/>
      <c r="C48" s="3"/>
      <c r="D48" s="3"/>
      <c r="E48" s="3"/>
      <c r="F48" s="136"/>
      <c r="G48" s="136"/>
      <c r="H48" s="3"/>
      <c r="I48" s="3"/>
      <c r="J48" s="4"/>
    </row>
    <row r="49" spans="1:10" ht="19.5" customHeight="1" x14ac:dyDescent="0.25">
      <c r="A49" s="31" t="str">
        <f>IF($B49="","",Listes!$G163)</f>
        <v/>
      </c>
      <c r="B49" s="3"/>
      <c r="C49" s="3"/>
      <c r="D49" s="3"/>
      <c r="E49" s="3"/>
      <c r="F49" s="136"/>
      <c r="G49" s="136"/>
      <c r="H49" s="3"/>
      <c r="I49" s="3"/>
      <c r="J49" s="4"/>
    </row>
    <row r="50" spans="1:10" ht="19.5" customHeight="1" x14ac:dyDescent="0.25">
      <c r="A50" s="31" t="str">
        <f>IF($B50="","",Listes!$G164)</f>
        <v/>
      </c>
      <c r="B50" s="3"/>
      <c r="C50" s="3"/>
      <c r="D50" s="3"/>
      <c r="E50" s="3"/>
      <c r="F50" s="136"/>
      <c r="G50" s="136"/>
      <c r="H50" s="3"/>
      <c r="I50" s="3"/>
      <c r="J50" s="4"/>
    </row>
    <row r="51" spans="1:10" ht="19.5" customHeight="1" x14ac:dyDescent="0.25">
      <c r="A51" s="31" t="str">
        <f>IF($B51="","",Listes!$G165)</f>
        <v/>
      </c>
      <c r="B51" s="3"/>
      <c r="C51" s="3"/>
      <c r="D51" s="3"/>
      <c r="E51" s="3"/>
      <c r="F51" s="136"/>
      <c r="G51" s="136"/>
      <c r="H51" s="3"/>
      <c r="I51" s="3"/>
      <c r="J51" s="4"/>
    </row>
    <row r="52" spans="1:10" ht="19.5" customHeight="1" x14ac:dyDescent="0.25">
      <c r="A52" s="31" t="str">
        <f>IF($B52="","",Listes!$G166)</f>
        <v/>
      </c>
      <c r="B52" s="3"/>
      <c r="C52" s="3"/>
      <c r="D52" s="3"/>
      <c r="E52" s="3"/>
      <c r="F52" s="136"/>
      <c r="G52" s="136"/>
      <c r="H52" s="3"/>
      <c r="I52" s="3"/>
      <c r="J52" s="4"/>
    </row>
    <row r="53" spans="1:10" ht="19.5" customHeight="1" x14ac:dyDescent="0.25">
      <c r="A53" s="31" t="str">
        <f>IF($B53="","",Listes!$G167)</f>
        <v/>
      </c>
      <c r="B53" s="3"/>
      <c r="C53" s="3"/>
      <c r="D53" s="3"/>
      <c r="E53" s="3"/>
      <c r="F53" s="136"/>
      <c r="G53" s="136"/>
      <c r="H53" s="3"/>
      <c r="I53" s="3"/>
      <c r="J53" s="4"/>
    </row>
    <row r="54" spans="1:10" ht="19.5" customHeight="1" x14ac:dyDescent="0.25">
      <c r="A54" s="31" t="str">
        <f>IF($B54="","",Listes!$G168)</f>
        <v/>
      </c>
      <c r="B54" s="3"/>
      <c r="C54" s="3"/>
      <c r="D54" s="3"/>
      <c r="E54" s="3"/>
      <c r="F54" s="136"/>
      <c r="G54" s="136"/>
      <c r="H54" s="3"/>
      <c r="I54" s="3"/>
      <c r="J54" s="4"/>
    </row>
    <row r="55" spans="1:10" ht="19.5" customHeight="1" x14ac:dyDescent="0.25">
      <c r="A55" s="31" t="str">
        <f>IF($B55="","",Listes!$G169)</f>
        <v/>
      </c>
      <c r="B55" s="3"/>
      <c r="C55" s="3"/>
      <c r="D55" s="3"/>
      <c r="E55" s="3"/>
      <c r="F55" s="136"/>
      <c r="G55" s="136"/>
      <c r="H55" s="3"/>
      <c r="I55" s="3"/>
      <c r="J55" s="4"/>
    </row>
    <row r="56" spans="1:10" ht="19.5" customHeight="1" x14ac:dyDescent="0.25">
      <c r="A56" s="31" t="str">
        <f>IF($B56="","",Listes!$G170)</f>
        <v/>
      </c>
      <c r="B56" s="3"/>
      <c r="C56" s="3"/>
      <c r="D56" s="3"/>
      <c r="E56" s="3"/>
      <c r="F56" s="136"/>
      <c r="G56" s="136"/>
      <c r="H56" s="3"/>
      <c r="I56" s="3"/>
      <c r="J56" s="4"/>
    </row>
    <row r="57" spans="1:10" ht="19.5" customHeight="1" x14ac:dyDescent="0.25">
      <c r="A57" s="31" t="str">
        <f>IF($B57="","",Listes!$G171)</f>
        <v/>
      </c>
      <c r="B57" s="3"/>
      <c r="C57" s="3"/>
      <c r="D57" s="3"/>
      <c r="E57" s="3"/>
      <c r="F57" s="136"/>
      <c r="G57" s="136"/>
      <c r="H57" s="3"/>
      <c r="I57" s="3"/>
      <c r="J57" s="4"/>
    </row>
    <row r="58" spans="1:10" ht="19.5" customHeight="1" x14ac:dyDescent="0.25">
      <c r="A58" s="31" t="str">
        <f>IF($B58="","",Listes!$G172)</f>
        <v/>
      </c>
      <c r="B58" s="3"/>
      <c r="C58" s="3"/>
      <c r="D58" s="3"/>
      <c r="E58" s="3"/>
      <c r="F58" s="136"/>
      <c r="G58" s="136"/>
      <c r="H58" s="3"/>
      <c r="I58" s="3"/>
      <c r="J58" s="4"/>
    </row>
    <row r="59" spans="1:10" ht="19.5" customHeight="1" x14ac:dyDescent="0.25">
      <c r="A59" s="31" t="str">
        <f>IF($B59="","",Listes!$G173)</f>
        <v/>
      </c>
      <c r="B59" s="3"/>
      <c r="C59" s="3"/>
      <c r="D59" s="3"/>
      <c r="E59" s="3"/>
      <c r="F59" s="136"/>
      <c r="G59" s="136"/>
      <c r="H59" s="3"/>
      <c r="I59" s="3"/>
      <c r="J59" s="4"/>
    </row>
    <row r="60" spans="1:10" ht="19.5" customHeight="1" x14ac:dyDescent="0.25">
      <c r="A60" s="31" t="str">
        <f>IF($B60="","",Listes!$G174)</f>
        <v/>
      </c>
      <c r="B60" s="3"/>
      <c r="C60" s="3"/>
      <c r="D60" s="3"/>
      <c r="E60" s="3"/>
      <c r="F60" s="136"/>
      <c r="G60" s="136"/>
      <c r="H60" s="3"/>
      <c r="I60" s="3"/>
      <c r="J60" s="4"/>
    </row>
    <row r="61" spans="1:10" ht="19.5" customHeight="1" x14ac:dyDescent="0.25">
      <c r="A61" s="31" t="str">
        <f>IF($B61="","",Listes!$G175)</f>
        <v/>
      </c>
      <c r="B61" s="3"/>
      <c r="C61" s="3"/>
      <c r="D61" s="3"/>
      <c r="E61" s="3"/>
      <c r="F61" s="136"/>
      <c r="G61" s="136"/>
      <c r="H61" s="3"/>
      <c r="I61" s="3"/>
      <c r="J61" s="4"/>
    </row>
    <row r="62" spans="1:10" ht="19.5" customHeight="1" x14ac:dyDescent="0.25">
      <c r="A62" s="31" t="str">
        <f>IF($B62="","",Listes!$G176)</f>
        <v/>
      </c>
      <c r="B62" s="3"/>
      <c r="C62" s="3"/>
      <c r="D62" s="3"/>
      <c r="E62" s="3"/>
      <c r="F62" s="136"/>
      <c r="G62" s="136"/>
      <c r="H62" s="3"/>
      <c r="I62" s="3"/>
      <c r="J62" s="4"/>
    </row>
    <row r="63" spans="1:10" ht="19.5" customHeight="1" x14ac:dyDescent="0.25">
      <c r="A63" s="31" t="str">
        <f>IF($B63="","",Listes!$G177)</f>
        <v/>
      </c>
      <c r="B63" s="3"/>
      <c r="C63" s="3"/>
      <c r="D63" s="3"/>
      <c r="E63" s="3"/>
      <c r="F63" s="136"/>
      <c r="G63" s="136"/>
      <c r="H63" s="3"/>
      <c r="I63" s="3"/>
      <c r="J63" s="4"/>
    </row>
    <row r="64" spans="1:10" ht="19.5" customHeight="1" x14ac:dyDescent="0.25">
      <c r="A64" s="31" t="str">
        <f>IF($B64="","",Listes!$G178)</f>
        <v/>
      </c>
      <c r="B64" s="3"/>
      <c r="C64" s="3"/>
      <c r="D64" s="3"/>
      <c r="E64" s="3"/>
      <c r="F64" s="136"/>
      <c r="G64" s="136"/>
      <c r="H64" s="3"/>
      <c r="I64" s="3"/>
      <c r="J64" s="4"/>
    </row>
    <row r="65" spans="1:10" ht="19.5" customHeight="1" x14ac:dyDescent="0.25">
      <c r="A65" s="31" t="str">
        <f>IF($B65="","",Listes!$G179)</f>
        <v/>
      </c>
      <c r="B65" s="3"/>
      <c r="C65" s="3"/>
      <c r="D65" s="3"/>
      <c r="E65" s="3"/>
      <c r="F65" s="136"/>
      <c r="G65" s="136"/>
      <c r="H65" s="3"/>
      <c r="I65" s="3"/>
      <c r="J65" s="4"/>
    </row>
    <row r="66" spans="1:10" ht="19.5" customHeight="1" x14ac:dyDescent="0.25">
      <c r="A66" s="31" t="str">
        <f>IF($B66="","",Listes!$G180)</f>
        <v/>
      </c>
      <c r="B66" s="3"/>
      <c r="C66" s="3"/>
      <c r="D66" s="3"/>
      <c r="E66" s="3"/>
      <c r="F66" s="136"/>
      <c r="G66" s="136"/>
      <c r="H66" s="3"/>
      <c r="I66" s="3"/>
      <c r="J66" s="4"/>
    </row>
    <row r="67" spans="1:10" ht="19.5" customHeight="1" x14ac:dyDescent="0.25">
      <c r="A67" s="31" t="str">
        <f>IF($B67="","",Listes!$G181)</f>
        <v/>
      </c>
      <c r="B67" s="3"/>
      <c r="C67" s="3"/>
      <c r="D67" s="3"/>
      <c r="E67" s="3"/>
      <c r="F67" s="136"/>
      <c r="G67" s="136"/>
      <c r="H67" s="3"/>
      <c r="I67" s="3"/>
      <c r="J67" s="4"/>
    </row>
    <row r="68" spans="1:10" ht="19.5" customHeight="1" x14ac:dyDescent="0.25">
      <c r="A68" s="31" t="str">
        <f>IF($B68="","",Listes!$G182)</f>
        <v/>
      </c>
      <c r="B68" s="3"/>
      <c r="C68" s="3"/>
      <c r="D68" s="3"/>
      <c r="E68" s="3"/>
      <c r="F68" s="136"/>
      <c r="G68" s="136"/>
      <c r="H68" s="3"/>
      <c r="I68" s="3"/>
      <c r="J68" s="4"/>
    </row>
    <row r="69" spans="1:10" ht="19.5" customHeight="1" x14ac:dyDescent="0.25">
      <c r="A69" s="31" t="str">
        <f>IF($B69="","",Listes!$G183)</f>
        <v/>
      </c>
      <c r="B69" s="3"/>
      <c r="C69" s="3"/>
      <c r="D69" s="3"/>
      <c r="E69" s="3"/>
      <c r="F69" s="136"/>
      <c r="G69" s="136"/>
      <c r="H69" s="3"/>
      <c r="I69" s="3"/>
      <c r="J69" s="4"/>
    </row>
    <row r="70" spans="1:10" ht="19.5" customHeight="1" x14ac:dyDescent="0.25">
      <c r="A70" s="31" t="str">
        <f>IF($B70="","",Listes!$G184)</f>
        <v/>
      </c>
      <c r="B70" s="3"/>
      <c r="C70" s="3"/>
      <c r="D70" s="3"/>
      <c r="E70" s="3"/>
      <c r="F70" s="136"/>
      <c r="G70" s="136"/>
      <c r="H70" s="3"/>
      <c r="I70" s="3"/>
      <c r="J70" s="4"/>
    </row>
    <row r="71" spans="1:10" ht="19.5" customHeight="1" x14ac:dyDescent="0.25">
      <c r="A71" s="31" t="str">
        <f>IF($B71="","",Listes!$G185)</f>
        <v/>
      </c>
      <c r="B71" s="3"/>
      <c r="C71" s="3"/>
      <c r="D71" s="3"/>
      <c r="E71" s="3"/>
      <c r="F71" s="136"/>
      <c r="G71" s="136"/>
      <c r="H71" s="3"/>
      <c r="I71" s="3"/>
      <c r="J71" s="4"/>
    </row>
    <row r="72" spans="1:10" ht="19.5" customHeight="1" x14ac:dyDescent="0.25">
      <c r="A72" s="31" t="str">
        <f>IF($B72="","",Listes!$G186)</f>
        <v/>
      </c>
      <c r="B72" s="3"/>
      <c r="C72" s="3"/>
      <c r="D72" s="3"/>
      <c r="E72" s="3"/>
      <c r="F72" s="136"/>
      <c r="G72" s="136"/>
      <c r="H72" s="3"/>
      <c r="I72" s="3"/>
      <c r="J72" s="4"/>
    </row>
    <row r="73" spans="1:10" ht="19.5" customHeight="1" thickBot="1" x14ac:dyDescent="0.3">
      <c r="A73" s="31" t="str">
        <f>IF($B73="","",Listes!$G187)</f>
        <v/>
      </c>
      <c r="B73" s="3"/>
      <c r="C73" s="3"/>
      <c r="D73" s="3"/>
      <c r="E73" s="3"/>
      <c r="F73" s="136"/>
      <c r="G73" s="136"/>
      <c r="H73" s="3"/>
      <c r="I73" s="3"/>
      <c r="J73" s="4"/>
    </row>
    <row r="74" spans="1:10" ht="30" customHeight="1" thickBot="1" x14ac:dyDescent="0.3">
      <c r="A74" s="271" t="s">
        <v>140</v>
      </c>
      <c r="B74" s="272"/>
      <c r="C74" s="272"/>
      <c r="D74" s="272"/>
      <c r="E74" s="272"/>
      <c r="F74" s="272"/>
      <c r="G74" s="273"/>
      <c r="H74" s="266" t="s">
        <v>48</v>
      </c>
      <c r="I74" s="267"/>
      <c r="J74" s="156">
        <f>SUM(J4:J73)</f>
        <v>0</v>
      </c>
    </row>
    <row r="75" spans="1:10" x14ac:dyDescent="0.25">
      <c r="J75" s="36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2" sqref="C22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74" t="s">
        <v>61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1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70"/>
    </row>
    <row r="3" spans="1:11" ht="30" customHeight="1" thickBot="1" x14ac:dyDescent="0.3">
      <c r="A3" s="168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77" t="s">
        <v>87</v>
      </c>
      <c r="K3" s="20"/>
    </row>
    <row r="4" spans="1:11" ht="20.100000000000001" customHeight="1" x14ac:dyDescent="0.25">
      <c r="A4" s="150" t="str">
        <f>IF($B4="","",Listes!$G118)</f>
        <v/>
      </c>
      <c r="B4" s="1"/>
      <c r="C4" s="1"/>
      <c r="D4" s="135"/>
      <c r="E4" s="135"/>
      <c r="F4" s="1"/>
      <c r="G4" s="122"/>
      <c r="H4" s="123"/>
      <c r="I4" s="29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36"/>
      <c r="E5" s="136"/>
      <c r="F5" s="3"/>
      <c r="G5" s="124"/>
      <c r="H5" s="125"/>
      <c r="I5" s="29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36"/>
      <c r="E6" s="136"/>
      <c r="F6" s="3"/>
      <c r="G6" s="124"/>
      <c r="H6" s="125"/>
      <c r="I6" s="29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36"/>
      <c r="E7" s="136"/>
      <c r="F7" s="3"/>
      <c r="G7" s="124"/>
      <c r="H7" s="125"/>
      <c r="I7" s="29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36"/>
      <c r="E8" s="136"/>
      <c r="F8" s="3"/>
      <c r="G8" s="124"/>
      <c r="H8" s="125"/>
      <c r="I8" s="29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36"/>
      <c r="E9" s="136"/>
      <c r="F9" s="3"/>
      <c r="G9" s="124"/>
      <c r="H9" s="125"/>
      <c r="I9" s="29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36"/>
      <c r="E10" s="136"/>
      <c r="F10" s="3"/>
      <c r="G10" s="124"/>
      <c r="H10" s="125"/>
      <c r="I10" s="29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36"/>
      <c r="E11" s="136"/>
      <c r="F11" s="3"/>
      <c r="G11" s="124"/>
      <c r="H11" s="125"/>
      <c r="I11" s="29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36"/>
      <c r="E12" s="136"/>
      <c r="F12" s="3"/>
      <c r="G12" s="124"/>
      <c r="H12" s="125"/>
      <c r="I12" s="29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36"/>
      <c r="E13" s="136"/>
      <c r="F13" s="3"/>
      <c r="G13" s="124"/>
      <c r="H13" s="125"/>
      <c r="I13" s="29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36"/>
      <c r="E14" s="136"/>
      <c r="F14" s="3"/>
      <c r="G14" s="124"/>
      <c r="H14" s="125"/>
      <c r="I14" s="29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36"/>
      <c r="E15" s="136"/>
      <c r="F15" s="3"/>
      <c r="G15" s="124"/>
      <c r="H15" s="125"/>
      <c r="I15" s="29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36"/>
      <c r="E16" s="136"/>
      <c r="F16" s="3"/>
      <c r="G16" s="124"/>
      <c r="H16" s="125"/>
      <c r="I16" s="29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36"/>
      <c r="E17" s="136"/>
      <c r="F17" s="3"/>
      <c r="G17" s="124"/>
      <c r="H17" s="125"/>
      <c r="I17" s="29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36"/>
      <c r="E18" s="136"/>
      <c r="F18" s="3"/>
      <c r="G18" s="124"/>
      <c r="H18" s="125"/>
      <c r="I18" s="29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36"/>
      <c r="E19" s="136"/>
      <c r="F19" s="3"/>
      <c r="G19" s="124"/>
      <c r="H19" s="125"/>
      <c r="I19" s="29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36"/>
      <c r="E20" s="136"/>
      <c r="F20" s="3"/>
      <c r="G20" s="124"/>
      <c r="H20" s="125"/>
      <c r="I20" s="29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36"/>
      <c r="E21" s="136"/>
      <c r="F21" s="3"/>
      <c r="G21" s="124"/>
      <c r="H21" s="125"/>
      <c r="I21" s="29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36"/>
      <c r="E22" s="136"/>
      <c r="F22" s="3"/>
      <c r="G22" s="124"/>
      <c r="H22" s="125"/>
      <c r="I22" s="29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36"/>
      <c r="E23" s="136"/>
      <c r="F23" s="3"/>
      <c r="G23" s="124"/>
      <c r="H23" s="125"/>
      <c r="I23" s="29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36"/>
      <c r="E24" s="136"/>
      <c r="F24" s="3"/>
      <c r="G24" s="124"/>
      <c r="H24" s="125"/>
      <c r="I24" s="29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36"/>
      <c r="E25" s="136"/>
      <c r="F25" s="3"/>
      <c r="G25" s="124"/>
      <c r="H25" s="125"/>
      <c r="I25" s="29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36"/>
      <c r="E26" s="136"/>
      <c r="F26" s="3"/>
      <c r="G26" s="124"/>
      <c r="H26" s="125"/>
      <c r="I26" s="29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36"/>
      <c r="E27" s="136"/>
      <c r="F27" s="3"/>
      <c r="G27" s="124"/>
      <c r="H27" s="125"/>
      <c r="I27" s="29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36"/>
      <c r="E28" s="136"/>
      <c r="F28" s="3"/>
      <c r="G28" s="124"/>
      <c r="H28" s="125"/>
      <c r="I28" s="29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36"/>
      <c r="E29" s="136"/>
      <c r="F29" s="3"/>
      <c r="G29" s="124"/>
      <c r="H29" s="125"/>
      <c r="I29" s="29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36"/>
      <c r="E30" s="136"/>
      <c r="F30" s="3"/>
      <c r="G30" s="124"/>
      <c r="H30" s="125"/>
      <c r="I30" s="29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36"/>
      <c r="E31" s="136"/>
      <c r="F31" s="3"/>
      <c r="G31" s="124"/>
      <c r="H31" s="125"/>
      <c r="I31" s="29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36"/>
      <c r="E32" s="136"/>
      <c r="F32" s="3"/>
      <c r="G32" s="124"/>
      <c r="H32" s="125"/>
      <c r="I32" s="29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26"/>
      <c r="C33" s="126"/>
      <c r="D33" s="137"/>
      <c r="E33" s="137"/>
      <c r="F33" s="126"/>
      <c r="G33" s="127"/>
      <c r="H33" s="128"/>
      <c r="I33" s="29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77"/>
      <c r="B34" s="277"/>
      <c r="C34" s="277"/>
      <c r="D34" s="172"/>
      <c r="E34" s="172"/>
      <c r="F34" s="27"/>
      <c r="G34" s="27"/>
      <c r="H34" s="266" t="s">
        <v>48</v>
      </c>
      <c r="I34" s="267"/>
      <c r="J34" s="28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algorithmName="SHA-512" hashValue="U6TkzcOatGg41zFLXM6vS36mUPn/HEf1pVJXxVkQfqeQXhOJPKcXD9HBWxL3P8lL62ltJRMgsLUk52C7lKTKNA==" saltValue="RZzyzD4s2neKv8a6SAI5JQ==" spinCount="100000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0"/>
  <sheetViews>
    <sheetView zoomScaleNormal="100" zoomScaleSheetLayoutView="55" workbookViewId="0">
      <pane ySplit="3" topLeftCell="A4" activePane="bottomLeft" state="frozen"/>
      <selection pane="bottomLeft" activeCell="M3" sqref="M3"/>
    </sheetView>
  </sheetViews>
  <sheetFormatPr baseColWidth="10" defaultRowHeight="15" x14ac:dyDescent="0.25"/>
  <cols>
    <col min="1" max="1" width="3.7109375" style="35" customWidth="1"/>
    <col min="2" max="2" width="50.7109375" style="35" customWidth="1"/>
    <col min="3" max="3" width="25.7109375" style="35" customWidth="1"/>
    <col min="4" max="4" width="20.7109375" style="35" customWidth="1"/>
    <col min="5" max="5" width="30.7109375" style="35" customWidth="1"/>
    <col min="6" max="6" width="25.7109375" style="35" customWidth="1"/>
    <col min="7" max="11" width="15.7109375" style="35" customWidth="1"/>
    <col min="12" max="12" width="10.85546875" style="35" customWidth="1"/>
    <col min="13" max="13" width="15.7109375" style="35" customWidth="1"/>
    <col min="14" max="16384" width="11.42578125" style="35"/>
  </cols>
  <sheetData>
    <row r="1" spans="1:14" s="178" customFormat="1" ht="30" customHeight="1" thickBot="1" x14ac:dyDescent="0.4">
      <c r="A1" s="263" t="s">
        <v>55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14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  <c r="N2" s="179"/>
    </row>
    <row r="3" spans="1:14" s="180" customFormat="1" ht="30" customHeight="1" thickBot="1" x14ac:dyDescent="0.3">
      <c r="A3" s="168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75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77" t="s">
        <v>158</v>
      </c>
    </row>
    <row r="4" spans="1:14" s="181" customFormat="1" ht="20.100000000000001" customHeight="1" x14ac:dyDescent="0.25">
      <c r="A4" s="150" t="str">
        <f>IF($B4="","",Listes!$G118)</f>
        <v/>
      </c>
      <c r="B4" s="7"/>
      <c r="C4" s="5"/>
      <c r="D4" s="187"/>
      <c r="E4" s="6"/>
      <c r="F4" s="5"/>
      <c r="G4" s="188"/>
      <c r="H4" s="188"/>
      <c r="I4" s="40"/>
      <c r="J4" s="5"/>
      <c r="K4" s="5"/>
      <c r="L4" s="5"/>
      <c r="M4" s="32" t="str">
        <f t="shared" ref="M4:M48" si="0">IF($C4="","",IF(OR(($I4=0),($J4=0)),0,$I4/$J4*$K4))</f>
        <v/>
      </c>
    </row>
    <row r="5" spans="1:14" s="181" customFormat="1" ht="20.100000000000001" customHeight="1" x14ac:dyDescent="0.25">
      <c r="A5" s="31" t="str">
        <f>IF($B5="","",Listes!$G119)</f>
        <v/>
      </c>
      <c r="B5" s="6"/>
      <c r="C5" s="6"/>
      <c r="D5" s="6"/>
      <c r="E5" s="6"/>
      <c r="F5" s="6"/>
      <c r="G5" s="189"/>
      <c r="H5" s="189"/>
      <c r="I5" s="41"/>
      <c r="J5" s="6"/>
      <c r="K5" s="6"/>
      <c r="L5" s="6"/>
      <c r="M5" s="32" t="str">
        <f t="shared" si="0"/>
        <v/>
      </c>
    </row>
    <row r="6" spans="1:14" s="181" customFormat="1" ht="20.100000000000001" customHeight="1" x14ac:dyDescent="0.25">
      <c r="A6" s="31" t="str">
        <f>IF($B6="","",Listes!$G120)</f>
        <v/>
      </c>
      <c r="B6" s="6"/>
      <c r="C6" s="6"/>
      <c r="D6" s="6"/>
      <c r="E6" s="6"/>
      <c r="F6" s="6"/>
      <c r="G6" s="189"/>
      <c r="H6" s="189"/>
      <c r="I6" s="41"/>
      <c r="J6" s="6"/>
      <c r="K6" s="6"/>
      <c r="L6" s="6"/>
      <c r="M6" s="32" t="str">
        <f t="shared" si="0"/>
        <v/>
      </c>
    </row>
    <row r="7" spans="1:14" s="181" customFormat="1" ht="20.100000000000001" customHeight="1" x14ac:dyDescent="0.25">
      <c r="A7" s="31" t="str">
        <f>IF($B7="","",Listes!$G121)</f>
        <v/>
      </c>
      <c r="B7" s="6"/>
      <c r="C7" s="6"/>
      <c r="D7" s="6"/>
      <c r="E7" s="6"/>
      <c r="F7" s="6"/>
      <c r="G7" s="189"/>
      <c r="H7" s="189"/>
      <c r="I7" s="41"/>
      <c r="J7" s="6"/>
      <c r="K7" s="6"/>
      <c r="L7" s="6"/>
      <c r="M7" s="32" t="str">
        <f t="shared" si="0"/>
        <v/>
      </c>
    </row>
    <row r="8" spans="1:14" s="181" customFormat="1" ht="20.100000000000001" customHeight="1" x14ac:dyDescent="0.25">
      <c r="A8" s="31" t="str">
        <f>IF($B8="","",Listes!$G122)</f>
        <v/>
      </c>
      <c r="B8" s="6"/>
      <c r="C8" s="6"/>
      <c r="D8" s="6"/>
      <c r="E8" s="6"/>
      <c r="F8" s="6"/>
      <c r="G8" s="189"/>
      <c r="H8" s="189"/>
      <c r="I8" s="41"/>
      <c r="J8" s="6"/>
      <c r="K8" s="6"/>
      <c r="L8" s="6"/>
      <c r="M8" s="32" t="str">
        <f t="shared" si="0"/>
        <v/>
      </c>
    </row>
    <row r="9" spans="1:14" s="181" customFormat="1" ht="20.100000000000001" customHeight="1" x14ac:dyDescent="0.25">
      <c r="A9" s="31" t="str">
        <f>IF($B9="","",Listes!$G123)</f>
        <v/>
      </c>
      <c r="B9" s="6"/>
      <c r="C9" s="6"/>
      <c r="D9" s="6"/>
      <c r="E9" s="6"/>
      <c r="F9" s="6"/>
      <c r="G9" s="189"/>
      <c r="H9" s="189"/>
      <c r="I9" s="41"/>
      <c r="J9" s="6"/>
      <c r="K9" s="6"/>
      <c r="L9" s="6"/>
      <c r="M9" s="32" t="str">
        <f t="shared" si="0"/>
        <v/>
      </c>
    </row>
    <row r="10" spans="1:14" s="181" customFormat="1" ht="20.100000000000001" customHeight="1" x14ac:dyDescent="0.25">
      <c r="A10" s="31" t="str">
        <f>IF($B10="","",Listes!$G124)</f>
        <v/>
      </c>
      <c r="B10" s="6"/>
      <c r="C10" s="6"/>
      <c r="D10" s="6"/>
      <c r="E10" s="6"/>
      <c r="F10" s="6"/>
      <c r="G10" s="189"/>
      <c r="H10" s="189"/>
      <c r="I10" s="41"/>
      <c r="J10" s="6"/>
      <c r="K10" s="6"/>
      <c r="L10" s="6"/>
      <c r="M10" s="32" t="str">
        <f t="shared" si="0"/>
        <v/>
      </c>
    </row>
    <row r="11" spans="1:14" s="181" customFormat="1" ht="20.100000000000001" customHeight="1" x14ac:dyDescent="0.25">
      <c r="A11" s="31" t="str">
        <f>IF($B11="","",Listes!$G125)</f>
        <v/>
      </c>
      <c r="B11" s="6"/>
      <c r="C11" s="6"/>
      <c r="D11" s="6"/>
      <c r="E11" s="6"/>
      <c r="F11" s="6"/>
      <c r="G11" s="189"/>
      <c r="H11" s="189"/>
      <c r="I11" s="41"/>
      <c r="J11" s="6"/>
      <c r="K11" s="6"/>
      <c r="L11" s="6"/>
      <c r="M11" s="32" t="str">
        <f t="shared" si="0"/>
        <v/>
      </c>
    </row>
    <row r="12" spans="1:14" s="181" customFormat="1" ht="20.100000000000001" customHeight="1" x14ac:dyDescent="0.25">
      <c r="A12" s="31" t="str">
        <f>IF($B12="","",Listes!$G126)</f>
        <v/>
      </c>
      <c r="B12" s="6"/>
      <c r="C12" s="6"/>
      <c r="D12" s="6"/>
      <c r="E12" s="6"/>
      <c r="F12" s="6"/>
      <c r="G12" s="189"/>
      <c r="H12" s="189"/>
      <c r="I12" s="41"/>
      <c r="J12" s="6"/>
      <c r="K12" s="6"/>
      <c r="L12" s="6"/>
      <c r="M12" s="32" t="str">
        <f t="shared" si="0"/>
        <v/>
      </c>
    </row>
    <row r="13" spans="1:14" s="181" customFormat="1" ht="20.100000000000001" customHeight="1" x14ac:dyDescent="0.25">
      <c r="A13" s="31" t="str">
        <f>IF($B13="","",Listes!$G127)</f>
        <v/>
      </c>
      <c r="B13" s="6"/>
      <c r="C13" s="6"/>
      <c r="D13" s="6"/>
      <c r="E13" s="6"/>
      <c r="F13" s="6"/>
      <c r="G13" s="189"/>
      <c r="H13" s="189"/>
      <c r="I13" s="41"/>
      <c r="J13" s="6"/>
      <c r="K13" s="6"/>
      <c r="L13" s="6"/>
      <c r="M13" s="32" t="str">
        <f t="shared" si="0"/>
        <v/>
      </c>
    </row>
    <row r="14" spans="1:14" s="181" customFormat="1" ht="20.100000000000001" customHeight="1" x14ac:dyDescent="0.25">
      <c r="A14" s="31" t="str">
        <f>IF($B14="","",Listes!$G128)</f>
        <v/>
      </c>
      <c r="B14" s="6"/>
      <c r="C14" s="6"/>
      <c r="D14" s="6"/>
      <c r="E14" s="6"/>
      <c r="F14" s="6"/>
      <c r="G14" s="189"/>
      <c r="H14" s="189"/>
      <c r="I14" s="41"/>
      <c r="J14" s="6"/>
      <c r="K14" s="6"/>
      <c r="L14" s="6"/>
      <c r="M14" s="32" t="str">
        <f t="shared" si="0"/>
        <v/>
      </c>
    </row>
    <row r="15" spans="1:14" s="181" customFormat="1" ht="20.100000000000001" customHeight="1" x14ac:dyDescent="0.25">
      <c r="A15" s="31" t="str">
        <f>IF($B15="","",Listes!$G129)</f>
        <v/>
      </c>
      <c r="B15" s="6"/>
      <c r="C15" s="6"/>
      <c r="D15" s="6"/>
      <c r="E15" s="6"/>
      <c r="F15" s="6"/>
      <c r="G15" s="189"/>
      <c r="H15" s="189"/>
      <c r="I15" s="41"/>
      <c r="J15" s="6"/>
      <c r="K15" s="6"/>
      <c r="L15" s="6"/>
      <c r="M15" s="32" t="str">
        <f t="shared" si="0"/>
        <v/>
      </c>
    </row>
    <row r="16" spans="1:14" s="181" customFormat="1" ht="20.100000000000001" customHeight="1" x14ac:dyDescent="0.25">
      <c r="A16" s="31" t="str">
        <f>IF($B16="","",Listes!$G130)</f>
        <v/>
      </c>
      <c r="B16" s="6"/>
      <c r="C16" s="6"/>
      <c r="D16" s="6"/>
      <c r="E16" s="6"/>
      <c r="F16" s="6"/>
      <c r="G16" s="189"/>
      <c r="H16" s="189"/>
      <c r="I16" s="41"/>
      <c r="J16" s="6"/>
      <c r="K16" s="6"/>
      <c r="L16" s="6"/>
      <c r="M16" s="32" t="str">
        <f t="shared" si="0"/>
        <v/>
      </c>
    </row>
    <row r="17" spans="1:13" s="181" customFormat="1" ht="20.100000000000001" customHeight="1" x14ac:dyDescent="0.25">
      <c r="A17" s="31" t="str">
        <f>IF($B17="","",Listes!$G131)</f>
        <v/>
      </c>
      <c r="B17" s="6"/>
      <c r="C17" s="6"/>
      <c r="D17" s="6"/>
      <c r="E17" s="6"/>
      <c r="F17" s="6"/>
      <c r="G17" s="189"/>
      <c r="H17" s="189"/>
      <c r="I17" s="41"/>
      <c r="J17" s="6"/>
      <c r="K17" s="6"/>
      <c r="L17" s="6"/>
      <c r="M17" s="32" t="str">
        <f t="shared" si="0"/>
        <v/>
      </c>
    </row>
    <row r="18" spans="1:13" s="181" customFormat="1" ht="20.100000000000001" customHeight="1" x14ac:dyDescent="0.25">
      <c r="A18" s="31" t="str">
        <f>IF($B18="","",Listes!$G132)</f>
        <v/>
      </c>
      <c r="B18" s="6"/>
      <c r="C18" s="6"/>
      <c r="D18" s="6"/>
      <c r="E18" s="6"/>
      <c r="F18" s="6"/>
      <c r="G18" s="189"/>
      <c r="H18" s="189"/>
      <c r="I18" s="41"/>
      <c r="J18" s="6"/>
      <c r="K18" s="6"/>
      <c r="L18" s="6"/>
      <c r="M18" s="32" t="str">
        <f t="shared" si="0"/>
        <v/>
      </c>
    </row>
    <row r="19" spans="1:13" s="181" customFormat="1" ht="20.100000000000001" customHeight="1" x14ac:dyDescent="0.25">
      <c r="A19" s="31" t="str">
        <f>IF($B19="","",Listes!$G133)</f>
        <v/>
      </c>
      <c r="B19" s="6"/>
      <c r="C19" s="6"/>
      <c r="D19" s="6"/>
      <c r="E19" s="6"/>
      <c r="F19" s="6"/>
      <c r="G19" s="189"/>
      <c r="H19" s="189"/>
      <c r="I19" s="41"/>
      <c r="J19" s="6"/>
      <c r="K19" s="6"/>
      <c r="L19" s="6"/>
      <c r="M19" s="32" t="str">
        <f t="shared" si="0"/>
        <v/>
      </c>
    </row>
    <row r="20" spans="1:13" s="181" customFormat="1" ht="20.100000000000001" customHeight="1" x14ac:dyDescent="0.25">
      <c r="A20" s="31" t="str">
        <f>IF($B20="","",Listes!$G134)</f>
        <v/>
      </c>
      <c r="B20" s="6"/>
      <c r="C20" s="6"/>
      <c r="D20" s="6"/>
      <c r="E20" s="6"/>
      <c r="F20" s="6"/>
      <c r="G20" s="189"/>
      <c r="H20" s="189"/>
      <c r="I20" s="41"/>
      <c r="J20" s="6"/>
      <c r="K20" s="6"/>
      <c r="L20" s="6"/>
      <c r="M20" s="32" t="str">
        <f t="shared" si="0"/>
        <v/>
      </c>
    </row>
    <row r="21" spans="1:13" s="181" customFormat="1" ht="20.100000000000001" customHeight="1" x14ac:dyDescent="0.25">
      <c r="A21" s="31" t="str">
        <f>IF($B21="","",Listes!$G135)</f>
        <v/>
      </c>
      <c r="B21" s="6"/>
      <c r="C21" s="6"/>
      <c r="D21" s="6"/>
      <c r="E21" s="6"/>
      <c r="F21" s="6"/>
      <c r="G21" s="189"/>
      <c r="H21" s="189"/>
      <c r="I21" s="41"/>
      <c r="J21" s="6"/>
      <c r="K21" s="6"/>
      <c r="L21" s="6"/>
      <c r="M21" s="32" t="str">
        <f t="shared" si="0"/>
        <v/>
      </c>
    </row>
    <row r="22" spans="1:13" s="181" customFormat="1" ht="20.100000000000001" customHeight="1" x14ac:dyDescent="0.25">
      <c r="A22" s="31" t="str">
        <f>IF($B22="","",Listes!$G136)</f>
        <v/>
      </c>
      <c r="B22" s="6"/>
      <c r="C22" s="6"/>
      <c r="D22" s="6"/>
      <c r="E22" s="6"/>
      <c r="F22" s="6"/>
      <c r="G22" s="189"/>
      <c r="H22" s="189"/>
      <c r="I22" s="41"/>
      <c r="J22" s="6"/>
      <c r="K22" s="6"/>
      <c r="L22" s="6"/>
      <c r="M22" s="32" t="str">
        <f t="shared" si="0"/>
        <v/>
      </c>
    </row>
    <row r="23" spans="1:13" s="181" customFormat="1" ht="20.100000000000001" customHeight="1" x14ac:dyDescent="0.25">
      <c r="A23" s="31" t="str">
        <f>IF($B23="","",Listes!$G137)</f>
        <v/>
      </c>
      <c r="B23" s="6"/>
      <c r="C23" s="6"/>
      <c r="D23" s="6"/>
      <c r="E23" s="6"/>
      <c r="F23" s="6"/>
      <c r="G23" s="189"/>
      <c r="H23" s="189"/>
      <c r="I23" s="41"/>
      <c r="J23" s="6"/>
      <c r="K23" s="6"/>
      <c r="L23" s="6"/>
      <c r="M23" s="32" t="str">
        <f t="shared" si="0"/>
        <v/>
      </c>
    </row>
    <row r="24" spans="1:13" s="181" customFormat="1" ht="20.100000000000001" customHeight="1" x14ac:dyDescent="0.25">
      <c r="A24" s="31" t="str">
        <f>IF($B24="","",Listes!$G138)</f>
        <v/>
      </c>
      <c r="B24" s="6"/>
      <c r="C24" s="6"/>
      <c r="D24" s="6"/>
      <c r="E24" s="6"/>
      <c r="F24" s="6"/>
      <c r="G24" s="189"/>
      <c r="H24" s="189"/>
      <c r="I24" s="41"/>
      <c r="J24" s="6"/>
      <c r="K24" s="6"/>
      <c r="L24" s="6"/>
      <c r="M24" s="32" t="str">
        <f t="shared" si="0"/>
        <v/>
      </c>
    </row>
    <row r="25" spans="1:13" s="181" customFormat="1" ht="20.100000000000001" customHeight="1" x14ac:dyDescent="0.25">
      <c r="A25" s="31" t="str">
        <f>IF($B25="","",Listes!$G139)</f>
        <v/>
      </c>
      <c r="B25" s="6"/>
      <c r="C25" s="6"/>
      <c r="D25" s="6"/>
      <c r="E25" s="6"/>
      <c r="F25" s="6"/>
      <c r="G25" s="189"/>
      <c r="H25" s="189"/>
      <c r="I25" s="41"/>
      <c r="J25" s="6"/>
      <c r="K25" s="6"/>
      <c r="L25" s="6"/>
      <c r="M25" s="32" t="str">
        <f t="shared" si="0"/>
        <v/>
      </c>
    </row>
    <row r="26" spans="1:13" s="181" customFormat="1" ht="19.5" customHeight="1" x14ac:dyDescent="0.25">
      <c r="A26" s="31" t="str">
        <f>IF($B26="","",Listes!$G140)</f>
        <v/>
      </c>
      <c r="B26" s="6"/>
      <c r="C26" s="6"/>
      <c r="D26" s="6"/>
      <c r="E26" s="6"/>
      <c r="F26" s="6"/>
      <c r="G26" s="189"/>
      <c r="H26" s="189"/>
      <c r="I26" s="41"/>
      <c r="J26" s="6"/>
      <c r="K26" s="6"/>
      <c r="L26" s="6"/>
      <c r="M26" s="32" t="str">
        <f t="shared" si="0"/>
        <v/>
      </c>
    </row>
    <row r="27" spans="1:13" s="181" customFormat="1" ht="20.100000000000001" customHeight="1" x14ac:dyDescent="0.25">
      <c r="A27" s="31" t="str">
        <f>IF($B27="","",Listes!$G141)</f>
        <v/>
      </c>
      <c r="B27" s="6"/>
      <c r="C27" s="6"/>
      <c r="D27" s="6"/>
      <c r="E27" s="6"/>
      <c r="F27" s="6"/>
      <c r="G27" s="189"/>
      <c r="H27" s="189"/>
      <c r="I27" s="41"/>
      <c r="J27" s="6"/>
      <c r="K27" s="6"/>
      <c r="L27" s="6"/>
      <c r="M27" s="32" t="str">
        <f t="shared" si="0"/>
        <v/>
      </c>
    </row>
    <row r="28" spans="1:13" s="181" customFormat="1" ht="20.100000000000001" customHeight="1" x14ac:dyDescent="0.25">
      <c r="A28" s="31" t="str">
        <f>IF($B28="","",Listes!$G142)</f>
        <v/>
      </c>
      <c r="B28" s="6"/>
      <c r="C28" s="6"/>
      <c r="D28" s="6"/>
      <c r="E28" s="6"/>
      <c r="F28" s="6"/>
      <c r="G28" s="189"/>
      <c r="H28" s="189"/>
      <c r="I28" s="41"/>
      <c r="J28" s="6"/>
      <c r="K28" s="6"/>
      <c r="L28" s="6"/>
      <c r="M28" s="32" t="str">
        <f t="shared" si="0"/>
        <v/>
      </c>
    </row>
    <row r="29" spans="1:13" s="181" customFormat="1" ht="20.100000000000001" customHeight="1" x14ac:dyDescent="0.25">
      <c r="A29" s="31" t="str">
        <f>IF($B29="","",Listes!$G143)</f>
        <v/>
      </c>
      <c r="B29" s="6"/>
      <c r="C29" s="6"/>
      <c r="D29" s="6"/>
      <c r="E29" s="6"/>
      <c r="F29" s="6"/>
      <c r="G29" s="189"/>
      <c r="H29" s="189"/>
      <c r="I29" s="41"/>
      <c r="J29" s="6"/>
      <c r="K29" s="6"/>
      <c r="L29" s="6"/>
      <c r="M29" s="32" t="str">
        <f t="shared" si="0"/>
        <v/>
      </c>
    </row>
    <row r="30" spans="1:13" s="181" customFormat="1" ht="20.100000000000001" customHeight="1" x14ac:dyDescent="0.25">
      <c r="A30" s="31" t="str">
        <f>IF($B30="","",Listes!$G144)</f>
        <v/>
      </c>
      <c r="B30" s="6"/>
      <c r="C30" s="6"/>
      <c r="D30" s="6"/>
      <c r="E30" s="6"/>
      <c r="F30" s="6"/>
      <c r="G30" s="189"/>
      <c r="H30" s="189"/>
      <c r="I30" s="41"/>
      <c r="J30" s="6"/>
      <c r="K30" s="6"/>
      <c r="L30" s="6"/>
      <c r="M30" s="32" t="str">
        <f t="shared" si="0"/>
        <v/>
      </c>
    </row>
    <row r="31" spans="1:13" s="181" customFormat="1" ht="20.100000000000001" customHeight="1" x14ac:dyDescent="0.25">
      <c r="A31" s="31" t="str">
        <f>IF($B31="","",Listes!$G145)</f>
        <v/>
      </c>
      <c r="B31" s="6"/>
      <c r="C31" s="6"/>
      <c r="D31" s="6"/>
      <c r="E31" s="6"/>
      <c r="F31" s="6"/>
      <c r="G31" s="189"/>
      <c r="H31" s="189"/>
      <c r="I31" s="41"/>
      <c r="J31" s="6"/>
      <c r="K31" s="6"/>
      <c r="L31" s="6"/>
      <c r="M31" s="32" t="str">
        <f t="shared" si="0"/>
        <v/>
      </c>
    </row>
    <row r="32" spans="1:13" s="181" customFormat="1" ht="20.100000000000001" customHeight="1" x14ac:dyDescent="0.25">
      <c r="A32" s="31" t="str">
        <f>IF($B32="","",Listes!$G146)</f>
        <v/>
      </c>
      <c r="B32" s="6"/>
      <c r="C32" s="6"/>
      <c r="D32" s="6"/>
      <c r="E32" s="6"/>
      <c r="F32" s="6"/>
      <c r="G32" s="189"/>
      <c r="H32" s="189"/>
      <c r="I32" s="41"/>
      <c r="J32" s="6"/>
      <c r="K32" s="6"/>
      <c r="L32" s="6"/>
      <c r="M32" s="32" t="str">
        <f t="shared" si="0"/>
        <v/>
      </c>
    </row>
    <row r="33" spans="1:13" s="181" customFormat="1" ht="20.100000000000001" customHeight="1" x14ac:dyDescent="0.25">
      <c r="A33" s="31" t="str">
        <f>IF($B33="","",Listes!$G147)</f>
        <v/>
      </c>
      <c r="B33" s="6"/>
      <c r="C33" s="6"/>
      <c r="D33" s="6"/>
      <c r="E33" s="6"/>
      <c r="F33" s="6"/>
      <c r="G33" s="189"/>
      <c r="H33" s="189"/>
      <c r="I33" s="41"/>
      <c r="J33" s="6"/>
      <c r="K33" s="6"/>
      <c r="L33" s="6"/>
      <c r="M33" s="32" t="str">
        <f t="shared" si="0"/>
        <v/>
      </c>
    </row>
    <row r="34" spans="1:13" s="181" customFormat="1" ht="20.100000000000001" customHeight="1" x14ac:dyDescent="0.25">
      <c r="A34" s="31" t="str">
        <f>IF($B34="","",Listes!$G148)</f>
        <v/>
      </c>
      <c r="B34" s="6"/>
      <c r="C34" s="6"/>
      <c r="D34" s="6"/>
      <c r="E34" s="6"/>
      <c r="F34" s="6"/>
      <c r="G34" s="189"/>
      <c r="H34" s="189"/>
      <c r="I34" s="41"/>
      <c r="J34" s="6"/>
      <c r="K34" s="6"/>
      <c r="L34" s="6"/>
      <c r="M34" s="32" t="str">
        <f t="shared" si="0"/>
        <v/>
      </c>
    </row>
    <row r="35" spans="1:13" s="181" customFormat="1" ht="20.100000000000001" customHeight="1" x14ac:dyDescent="0.25">
      <c r="A35" s="31" t="str">
        <f>IF($B35="","",Listes!$G149)</f>
        <v/>
      </c>
      <c r="B35" s="6"/>
      <c r="C35" s="6"/>
      <c r="D35" s="6"/>
      <c r="E35" s="6"/>
      <c r="F35" s="6"/>
      <c r="G35" s="189"/>
      <c r="H35" s="189"/>
      <c r="I35" s="41"/>
      <c r="J35" s="6"/>
      <c r="K35" s="6"/>
      <c r="L35" s="6"/>
      <c r="M35" s="32" t="str">
        <f t="shared" si="0"/>
        <v/>
      </c>
    </row>
    <row r="36" spans="1:13" s="181" customFormat="1" ht="20.100000000000001" customHeight="1" x14ac:dyDescent="0.25">
      <c r="A36" s="31" t="str">
        <f>IF($B36="","",Listes!$G150)</f>
        <v/>
      </c>
      <c r="B36" s="6"/>
      <c r="C36" s="6"/>
      <c r="D36" s="6"/>
      <c r="E36" s="6"/>
      <c r="F36" s="6"/>
      <c r="G36" s="189"/>
      <c r="H36" s="189"/>
      <c r="I36" s="41"/>
      <c r="J36" s="6"/>
      <c r="K36" s="6"/>
      <c r="L36" s="6"/>
      <c r="M36" s="32" t="str">
        <f t="shared" si="0"/>
        <v/>
      </c>
    </row>
    <row r="37" spans="1:13" s="181" customFormat="1" ht="20.100000000000001" customHeight="1" x14ac:dyDescent="0.25">
      <c r="A37" s="31" t="str">
        <f>IF($B37="","",Listes!$G151)</f>
        <v/>
      </c>
      <c r="B37" s="6"/>
      <c r="C37" s="6"/>
      <c r="D37" s="6"/>
      <c r="E37" s="6"/>
      <c r="F37" s="6"/>
      <c r="G37" s="189"/>
      <c r="H37" s="189"/>
      <c r="I37" s="41"/>
      <c r="J37" s="6"/>
      <c r="K37" s="6"/>
      <c r="L37" s="6"/>
      <c r="M37" s="32" t="str">
        <f t="shared" si="0"/>
        <v/>
      </c>
    </row>
    <row r="38" spans="1:13" s="181" customFormat="1" ht="20.100000000000001" customHeight="1" x14ac:dyDescent="0.25">
      <c r="A38" s="31" t="str">
        <f>IF($B38="","",Listes!$G152)</f>
        <v/>
      </c>
      <c r="B38" s="6"/>
      <c r="C38" s="6"/>
      <c r="D38" s="6"/>
      <c r="E38" s="6"/>
      <c r="F38" s="6"/>
      <c r="G38" s="189"/>
      <c r="H38" s="189"/>
      <c r="I38" s="41"/>
      <c r="J38" s="6"/>
      <c r="K38" s="6"/>
      <c r="L38" s="6"/>
      <c r="M38" s="32" t="str">
        <f t="shared" si="0"/>
        <v/>
      </c>
    </row>
    <row r="39" spans="1:13" s="181" customFormat="1" ht="20.100000000000001" customHeight="1" x14ac:dyDescent="0.25">
      <c r="A39" s="31" t="str">
        <f>IF($B39="","",Listes!$G153)</f>
        <v/>
      </c>
      <c r="B39" s="6"/>
      <c r="C39" s="6"/>
      <c r="D39" s="6"/>
      <c r="E39" s="6"/>
      <c r="F39" s="6"/>
      <c r="G39" s="189"/>
      <c r="H39" s="189"/>
      <c r="I39" s="41"/>
      <c r="J39" s="6"/>
      <c r="K39" s="6"/>
      <c r="L39" s="6"/>
      <c r="M39" s="32" t="str">
        <f t="shared" si="0"/>
        <v/>
      </c>
    </row>
    <row r="40" spans="1:13" s="181" customFormat="1" ht="20.100000000000001" customHeight="1" x14ac:dyDescent="0.25">
      <c r="A40" s="31" t="str">
        <f>IF($B40="","",Listes!$G154)</f>
        <v/>
      </c>
      <c r="B40" s="6"/>
      <c r="C40" s="6"/>
      <c r="D40" s="6"/>
      <c r="E40" s="6"/>
      <c r="F40" s="6"/>
      <c r="G40" s="189"/>
      <c r="H40" s="189"/>
      <c r="I40" s="41"/>
      <c r="J40" s="6"/>
      <c r="K40" s="6"/>
      <c r="L40" s="6"/>
      <c r="M40" s="32" t="str">
        <f t="shared" si="0"/>
        <v/>
      </c>
    </row>
    <row r="41" spans="1:13" s="181" customFormat="1" ht="20.100000000000001" customHeight="1" x14ac:dyDescent="0.25">
      <c r="A41" s="31" t="str">
        <f>IF($B41="","",Listes!$G155)</f>
        <v/>
      </c>
      <c r="B41" s="6"/>
      <c r="C41" s="6"/>
      <c r="D41" s="6"/>
      <c r="E41" s="6"/>
      <c r="F41" s="6"/>
      <c r="G41" s="189"/>
      <c r="H41" s="189"/>
      <c r="I41" s="41"/>
      <c r="J41" s="6"/>
      <c r="K41" s="6"/>
      <c r="L41" s="6"/>
      <c r="M41" s="32" t="str">
        <f t="shared" si="0"/>
        <v/>
      </c>
    </row>
    <row r="42" spans="1:13" s="181" customFormat="1" ht="20.100000000000001" customHeight="1" x14ac:dyDescent="0.25">
      <c r="A42" s="31" t="str">
        <f>IF($B42="","",Listes!$G156)</f>
        <v/>
      </c>
      <c r="B42" s="6"/>
      <c r="C42" s="6"/>
      <c r="D42" s="6"/>
      <c r="E42" s="6"/>
      <c r="F42" s="6"/>
      <c r="G42" s="189"/>
      <c r="H42" s="189"/>
      <c r="I42" s="41"/>
      <c r="J42" s="6"/>
      <c r="K42" s="6"/>
      <c r="L42" s="6"/>
      <c r="M42" s="32" t="str">
        <f t="shared" si="0"/>
        <v/>
      </c>
    </row>
    <row r="43" spans="1:13" s="181" customFormat="1" ht="20.100000000000001" customHeight="1" x14ac:dyDescent="0.25">
      <c r="A43" s="31" t="str">
        <f>IF($B43="","",Listes!$G157)</f>
        <v/>
      </c>
      <c r="B43" s="6"/>
      <c r="C43" s="6"/>
      <c r="D43" s="6"/>
      <c r="E43" s="6"/>
      <c r="F43" s="6"/>
      <c r="G43" s="189"/>
      <c r="H43" s="189"/>
      <c r="I43" s="41"/>
      <c r="J43" s="6"/>
      <c r="K43" s="6"/>
      <c r="L43" s="6"/>
      <c r="M43" s="32" t="str">
        <f t="shared" si="0"/>
        <v/>
      </c>
    </row>
    <row r="44" spans="1:13" s="181" customFormat="1" ht="20.100000000000001" customHeight="1" x14ac:dyDescent="0.25">
      <c r="A44" s="31" t="str">
        <f>IF($B44="","",Listes!$G159)</f>
        <v/>
      </c>
      <c r="B44" s="6"/>
      <c r="C44" s="6"/>
      <c r="D44" s="6"/>
      <c r="E44" s="6"/>
      <c r="F44" s="6"/>
      <c r="G44" s="189"/>
      <c r="H44" s="189"/>
      <c r="I44" s="41"/>
      <c r="J44" s="6"/>
      <c r="K44" s="6"/>
      <c r="L44" s="6"/>
      <c r="M44" s="32" t="str">
        <f t="shared" si="0"/>
        <v/>
      </c>
    </row>
    <row r="45" spans="1:13" s="181" customFormat="1" ht="20.100000000000001" customHeight="1" x14ac:dyDescent="0.25">
      <c r="A45" s="31" t="str">
        <f>IF($B45="","",Listes!$G160)</f>
        <v/>
      </c>
      <c r="B45" s="6"/>
      <c r="C45" s="6"/>
      <c r="D45" s="6"/>
      <c r="E45" s="6"/>
      <c r="F45" s="6"/>
      <c r="G45" s="189"/>
      <c r="H45" s="189"/>
      <c r="I45" s="41"/>
      <c r="J45" s="6"/>
      <c r="K45" s="6"/>
      <c r="L45" s="6"/>
      <c r="M45" s="32" t="str">
        <f t="shared" si="0"/>
        <v/>
      </c>
    </row>
    <row r="46" spans="1:13" s="181" customFormat="1" ht="20.100000000000001" customHeight="1" x14ac:dyDescent="0.25">
      <c r="A46" s="31" t="str">
        <f>IF($B46="","",Listes!$G161)</f>
        <v/>
      </c>
      <c r="B46" s="6"/>
      <c r="C46" s="6"/>
      <c r="D46" s="6"/>
      <c r="E46" s="6"/>
      <c r="F46" s="6"/>
      <c r="G46" s="189"/>
      <c r="H46" s="189"/>
      <c r="I46" s="41"/>
      <c r="J46" s="6"/>
      <c r="K46" s="6"/>
      <c r="L46" s="6"/>
      <c r="M46" s="32" t="str">
        <f t="shared" si="0"/>
        <v/>
      </c>
    </row>
    <row r="47" spans="1:13" s="181" customFormat="1" ht="20.100000000000001" customHeight="1" x14ac:dyDescent="0.25">
      <c r="A47" s="31" t="str">
        <f>IF($B47="","",Listes!$G162)</f>
        <v/>
      </c>
      <c r="B47" s="6"/>
      <c r="C47" s="6"/>
      <c r="D47" s="6"/>
      <c r="E47" s="6"/>
      <c r="F47" s="6"/>
      <c r="G47" s="189"/>
      <c r="H47" s="189"/>
      <c r="I47" s="41"/>
      <c r="J47" s="6"/>
      <c r="K47" s="6"/>
      <c r="L47" s="6"/>
      <c r="M47" s="32" t="str">
        <f t="shared" si="0"/>
        <v/>
      </c>
    </row>
    <row r="48" spans="1:13" s="181" customFormat="1" ht="20.100000000000001" customHeight="1" thickBot="1" x14ac:dyDescent="0.3">
      <c r="A48" s="88" t="str">
        <f>IF($B48="","",Listes!$G164)</f>
        <v/>
      </c>
      <c r="B48" s="87"/>
      <c r="C48" s="87"/>
      <c r="D48" s="87"/>
      <c r="E48" s="87"/>
      <c r="F48" s="6"/>
      <c r="G48" s="189"/>
      <c r="H48" s="189"/>
      <c r="I48" s="41"/>
      <c r="J48" s="6"/>
      <c r="K48" s="6"/>
      <c r="L48" s="6"/>
      <c r="M48" s="32" t="str">
        <f t="shared" si="0"/>
        <v/>
      </c>
    </row>
    <row r="49" spans="1:13" ht="30" customHeight="1" thickBot="1" x14ac:dyDescent="0.3">
      <c r="A49" s="271" t="s">
        <v>140</v>
      </c>
      <c r="B49" s="272"/>
      <c r="C49" s="272"/>
      <c r="D49" s="272"/>
      <c r="E49" s="272"/>
      <c r="F49" s="272"/>
      <c r="G49" s="272"/>
      <c r="H49" s="272"/>
      <c r="I49" s="272"/>
      <c r="J49" s="273"/>
      <c r="K49" s="266" t="s">
        <v>48</v>
      </c>
      <c r="L49" s="267"/>
      <c r="M49" s="28">
        <f>SUM(M4:M48)</f>
        <v>0</v>
      </c>
    </row>
    <row r="50" spans="1:13" x14ac:dyDescent="0.25">
      <c r="F50" s="36"/>
      <c r="G50" s="36"/>
      <c r="H50" s="36"/>
      <c r="I50" s="36"/>
      <c r="M50" s="36"/>
    </row>
  </sheetData>
  <sheetProtection password="C9BF" sheet="1" insertRows="0"/>
  <dataConsolidate/>
  <mergeCells count="4">
    <mergeCell ref="A1:M1"/>
    <mergeCell ref="K49:L49"/>
    <mergeCell ref="A2:M2"/>
    <mergeCell ref="A49:J49"/>
  </mergeCells>
  <pageMargins left="0.7" right="0.7" top="0.75" bottom="0.75" header="0.3" footer="0.3"/>
  <pageSetup paperSize="9" scale="49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L4:L48</xm:sqref>
        </x14:dataValidation>
        <x14:dataValidation type="list" allowBlank="1" showInputMessage="1" showErrorMessage="1">
          <x14:formula1>
            <xm:f>Listes!$C$3:$C$6</xm:f>
          </x14:formula1>
          <xm:sqref>C4:C48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6.42578125" style="13" customWidth="1"/>
    <col min="7" max="16384" width="11.42578125" style="13"/>
  </cols>
  <sheetData>
    <row r="1" spans="1:7" ht="30" customHeight="1" thickBot="1" x14ac:dyDescent="0.3">
      <c r="A1" s="278" t="s">
        <v>57</v>
      </c>
      <c r="B1" s="279"/>
      <c r="C1" s="279"/>
      <c r="D1" s="279"/>
      <c r="E1" s="279"/>
      <c r="F1" s="280"/>
    </row>
    <row r="2" spans="1:7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70"/>
      <c r="G2" s="179"/>
    </row>
    <row r="3" spans="1:7" ht="45.75" thickBot="1" x14ac:dyDescent="0.3">
      <c r="A3" s="38" t="s">
        <v>0</v>
      </c>
      <c r="B3" s="42" t="s">
        <v>97</v>
      </c>
      <c r="C3" s="43" t="s">
        <v>52</v>
      </c>
      <c r="D3" s="18" t="s">
        <v>46</v>
      </c>
      <c r="E3" s="50" t="s">
        <v>103</v>
      </c>
      <c r="F3" s="177" t="s">
        <v>159</v>
      </c>
    </row>
    <row r="4" spans="1:7" ht="24.95" customHeight="1" thickBot="1" x14ac:dyDescent="0.3">
      <c r="A4" s="150">
        <v>1</v>
      </c>
      <c r="B4" s="157"/>
      <c r="C4" s="157"/>
      <c r="D4" s="201"/>
      <c r="E4" s="158" t="s">
        <v>133</v>
      </c>
      <c r="F4" s="46">
        <f>0.15*'Rémunération sur frais réels'!$M49</f>
        <v>0</v>
      </c>
    </row>
    <row r="5" spans="1:7" ht="30" customHeight="1" thickBot="1" x14ac:dyDescent="0.3">
      <c r="A5" s="271" t="s">
        <v>112</v>
      </c>
      <c r="B5" s="272"/>
      <c r="C5" s="272"/>
      <c r="D5" s="272"/>
      <c r="E5" s="38" t="s">
        <v>48</v>
      </c>
      <c r="F5" s="156">
        <f>F4</f>
        <v>0</v>
      </c>
    </row>
    <row r="6" spans="1:7" ht="15" customHeight="1" x14ac:dyDescent="0.25"/>
    <row r="7" spans="1:7" x14ac:dyDescent="0.25">
      <c r="A7" s="78"/>
      <c r="B7" s="78"/>
      <c r="C7" s="78"/>
      <c r="D7" s="78"/>
      <c r="E7" s="78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C7" sqref="C7"/>
    </sheetView>
  </sheetViews>
  <sheetFormatPr baseColWidth="10" defaultRowHeight="15" x14ac:dyDescent="0.25"/>
  <cols>
    <col min="1" max="1" width="3.7109375" style="35" customWidth="1"/>
    <col min="2" max="2" width="50.7109375" style="35" customWidth="1"/>
    <col min="3" max="3" width="35.7109375" style="35" customWidth="1"/>
    <col min="4" max="4" width="20.7109375" style="35" customWidth="1"/>
    <col min="5" max="5" width="30.7109375" style="35" customWidth="1"/>
    <col min="6" max="7" width="20.7109375" style="35" customWidth="1"/>
    <col min="8" max="8" width="16.7109375" style="35" bestFit="1" customWidth="1"/>
    <col min="9" max="16384" width="11.42578125" style="35"/>
  </cols>
  <sheetData>
    <row r="1" spans="1:9" ht="30" customHeight="1" thickBot="1" x14ac:dyDescent="0.3">
      <c r="A1" s="263" t="s">
        <v>56</v>
      </c>
      <c r="B1" s="264"/>
      <c r="C1" s="264"/>
      <c r="D1" s="264"/>
      <c r="E1" s="264"/>
      <c r="F1" s="264"/>
      <c r="G1" s="264"/>
      <c r="H1" s="265"/>
    </row>
    <row r="2" spans="1:9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70"/>
      <c r="I2" s="179"/>
    </row>
    <row r="3" spans="1:9" ht="30" customHeight="1" thickBot="1" x14ac:dyDescent="0.3">
      <c r="A3" s="167" t="s">
        <v>0</v>
      </c>
      <c r="B3" s="18" t="s">
        <v>97</v>
      </c>
      <c r="C3" s="18" t="s">
        <v>98</v>
      </c>
      <c r="D3" s="50" t="s">
        <v>46</v>
      </c>
      <c r="E3" s="17" t="s">
        <v>10</v>
      </c>
      <c r="F3" s="17" t="s">
        <v>129</v>
      </c>
      <c r="G3" s="17" t="s">
        <v>130</v>
      </c>
      <c r="H3" s="177" t="s">
        <v>160</v>
      </c>
    </row>
    <row r="4" spans="1:9" ht="20.100000000000001" customHeight="1" x14ac:dyDescent="0.25">
      <c r="A4" s="150" t="str">
        <f>IF($B4="","",Listes!$G118)</f>
        <v/>
      </c>
      <c r="B4" s="8"/>
      <c r="C4" s="8"/>
      <c r="D4" s="8"/>
      <c r="E4" s="8"/>
      <c r="F4" s="190"/>
      <c r="G4" s="190"/>
      <c r="H4" s="9"/>
    </row>
    <row r="5" spans="1:9" ht="20.100000000000001" customHeight="1" x14ac:dyDescent="0.25">
      <c r="A5" s="31" t="str">
        <f>IF($B5="","",Listes!$G119)</f>
        <v/>
      </c>
      <c r="B5" s="10"/>
      <c r="C5" s="10"/>
      <c r="D5" s="10"/>
      <c r="E5" s="10"/>
      <c r="F5" s="191"/>
      <c r="G5" s="191"/>
      <c r="H5" s="11"/>
    </row>
    <row r="6" spans="1:9" ht="20.100000000000001" customHeight="1" x14ac:dyDescent="0.25">
      <c r="A6" s="31" t="str">
        <f>IF($B6="","",Listes!$G120)</f>
        <v/>
      </c>
      <c r="B6" s="10"/>
      <c r="C6" s="10"/>
      <c r="D6" s="10"/>
      <c r="E6" s="10"/>
      <c r="F6" s="191"/>
      <c r="G6" s="191"/>
      <c r="H6" s="11"/>
    </row>
    <row r="7" spans="1:9" ht="20.100000000000001" customHeight="1" x14ac:dyDescent="0.25">
      <c r="A7" s="31" t="str">
        <f>IF($B7="","",Listes!$G121)</f>
        <v/>
      </c>
      <c r="B7" s="10"/>
      <c r="C7" s="10"/>
      <c r="D7" s="10"/>
      <c r="E7" s="10"/>
      <c r="F7" s="191"/>
      <c r="G7" s="191"/>
      <c r="H7" s="11"/>
    </row>
    <row r="8" spans="1:9" ht="20.100000000000001" customHeight="1" x14ac:dyDescent="0.25">
      <c r="A8" s="31" t="str">
        <f>IF($B8="","",Listes!$G122)</f>
        <v/>
      </c>
      <c r="B8" s="10"/>
      <c r="C8" s="10"/>
      <c r="D8" s="10"/>
      <c r="E8" s="10"/>
      <c r="F8" s="191"/>
      <c r="G8" s="191"/>
      <c r="H8" s="11"/>
    </row>
    <row r="9" spans="1:9" ht="20.100000000000001" customHeight="1" x14ac:dyDescent="0.25">
      <c r="A9" s="31" t="str">
        <f>IF($B9="","",Listes!$G123)</f>
        <v/>
      </c>
      <c r="B9" s="10"/>
      <c r="C9" s="10"/>
      <c r="D9" s="10"/>
      <c r="E9" s="10"/>
      <c r="F9" s="191"/>
      <c r="G9" s="191"/>
      <c r="H9" s="11"/>
    </row>
    <row r="10" spans="1:9" ht="20.100000000000001" customHeight="1" x14ac:dyDescent="0.25">
      <c r="A10" s="31" t="str">
        <f>IF($B10="","",Listes!$G124)</f>
        <v/>
      </c>
      <c r="B10" s="10"/>
      <c r="C10" s="10"/>
      <c r="D10" s="10"/>
      <c r="E10" s="10"/>
      <c r="F10" s="191"/>
      <c r="G10" s="191"/>
      <c r="H10" s="11"/>
    </row>
    <row r="11" spans="1:9" ht="20.100000000000001" customHeight="1" x14ac:dyDescent="0.25">
      <c r="A11" s="31" t="str">
        <f>IF($B11="","",Listes!$G125)</f>
        <v/>
      </c>
      <c r="B11" s="10"/>
      <c r="C11" s="10"/>
      <c r="D11" s="10"/>
      <c r="E11" s="10"/>
      <c r="F11" s="191"/>
      <c r="G11" s="191"/>
      <c r="H11" s="11"/>
    </row>
    <row r="12" spans="1:9" ht="20.100000000000001" customHeight="1" x14ac:dyDescent="0.25">
      <c r="A12" s="31" t="str">
        <f>IF($B12="","",Listes!$G126)</f>
        <v/>
      </c>
      <c r="B12" s="10"/>
      <c r="C12" s="10"/>
      <c r="D12" s="10"/>
      <c r="E12" s="10"/>
      <c r="F12" s="191"/>
      <c r="G12" s="191"/>
      <c r="H12" s="11"/>
    </row>
    <row r="13" spans="1:9" ht="20.100000000000001" customHeight="1" x14ac:dyDescent="0.25">
      <c r="A13" s="31" t="str">
        <f>IF($B13="","",Listes!$G127)</f>
        <v/>
      </c>
      <c r="B13" s="10"/>
      <c r="C13" s="10"/>
      <c r="D13" s="10"/>
      <c r="E13" s="10"/>
      <c r="F13" s="191"/>
      <c r="G13" s="191"/>
      <c r="H13" s="11"/>
    </row>
    <row r="14" spans="1:9" ht="20.100000000000001" customHeight="1" x14ac:dyDescent="0.25">
      <c r="A14" s="31" t="str">
        <f>IF($B14="","",Listes!$G128)</f>
        <v/>
      </c>
      <c r="B14" s="10"/>
      <c r="C14" s="10"/>
      <c r="D14" s="10"/>
      <c r="E14" s="10"/>
      <c r="F14" s="191"/>
      <c r="G14" s="191"/>
      <c r="H14" s="11"/>
    </row>
    <row r="15" spans="1:9" ht="20.100000000000001" customHeight="1" x14ac:dyDescent="0.25">
      <c r="A15" s="31" t="str">
        <f>IF($B15="","",Listes!$G129)</f>
        <v/>
      </c>
      <c r="B15" s="10"/>
      <c r="C15" s="10"/>
      <c r="D15" s="10"/>
      <c r="E15" s="10"/>
      <c r="F15" s="191"/>
      <c r="G15" s="191"/>
      <c r="H15" s="11"/>
    </row>
    <row r="16" spans="1:9" ht="20.100000000000001" customHeight="1" x14ac:dyDescent="0.25">
      <c r="A16" s="31" t="str">
        <f>IF($B16="","",Listes!$G130)</f>
        <v/>
      </c>
      <c r="B16" s="10"/>
      <c r="C16" s="10"/>
      <c r="D16" s="10"/>
      <c r="E16" s="10"/>
      <c r="F16" s="191"/>
      <c r="G16" s="191"/>
      <c r="H16" s="11"/>
    </row>
    <row r="17" spans="1:8" ht="20.100000000000001" customHeight="1" x14ac:dyDescent="0.25">
      <c r="A17" s="31" t="str">
        <f>IF($B17="","",Listes!$G131)</f>
        <v/>
      </c>
      <c r="B17" s="10"/>
      <c r="C17" s="10"/>
      <c r="D17" s="10"/>
      <c r="E17" s="10"/>
      <c r="F17" s="191"/>
      <c r="G17" s="191"/>
      <c r="H17" s="11"/>
    </row>
    <row r="18" spans="1:8" ht="20.100000000000001" customHeight="1" x14ac:dyDescent="0.25">
      <c r="A18" s="31" t="str">
        <f>IF($B18="","",Listes!$G132)</f>
        <v/>
      </c>
      <c r="B18" s="10"/>
      <c r="C18" s="10"/>
      <c r="D18" s="10"/>
      <c r="E18" s="10"/>
      <c r="F18" s="191"/>
      <c r="G18" s="191"/>
      <c r="H18" s="11"/>
    </row>
    <row r="19" spans="1:8" ht="20.100000000000001" customHeight="1" x14ac:dyDescent="0.25">
      <c r="A19" s="31" t="str">
        <f>IF($B19="","",Listes!$G133)</f>
        <v/>
      </c>
      <c r="B19" s="10"/>
      <c r="C19" s="10"/>
      <c r="D19" s="10"/>
      <c r="E19" s="10"/>
      <c r="F19" s="191"/>
      <c r="G19" s="191"/>
      <c r="H19" s="11"/>
    </row>
    <row r="20" spans="1:8" ht="20.100000000000001" customHeight="1" x14ac:dyDescent="0.25">
      <c r="A20" s="31" t="str">
        <f>IF($B20="","",Listes!$G134)</f>
        <v/>
      </c>
      <c r="B20" s="10"/>
      <c r="C20" s="10"/>
      <c r="D20" s="10"/>
      <c r="E20" s="10"/>
      <c r="F20" s="191"/>
      <c r="G20" s="191"/>
      <c r="H20" s="11"/>
    </row>
    <row r="21" spans="1:8" ht="20.100000000000001" customHeight="1" x14ac:dyDescent="0.25">
      <c r="A21" s="31" t="str">
        <f>IF($B21="","",Listes!$G135)</f>
        <v/>
      </c>
      <c r="B21" s="10"/>
      <c r="C21" s="10"/>
      <c r="D21" s="10"/>
      <c r="E21" s="10"/>
      <c r="F21" s="191"/>
      <c r="G21" s="191"/>
      <c r="H21" s="11"/>
    </row>
    <row r="22" spans="1:8" ht="20.100000000000001" customHeight="1" x14ac:dyDescent="0.25">
      <c r="A22" s="31" t="str">
        <f>IF($B22="","",Listes!$G136)</f>
        <v/>
      </c>
      <c r="B22" s="10"/>
      <c r="C22" s="10"/>
      <c r="D22" s="10"/>
      <c r="E22" s="10"/>
      <c r="F22" s="191"/>
      <c r="G22" s="191"/>
      <c r="H22" s="11"/>
    </row>
    <row r="23" spans="1:8" ht="20.100000000000001" customHeight="1" x14ac:dyDescent="0.25">
      <c r="A23" s="31" t="str">
        <f>IF($B23="","",Listes!$G137)</f>
        <v/>
      </c>
      <c r="B23" s="10"/>
      <c r="C23" s="10"/>
      <c r="D23" s="10"/>
      <c r="E23" s="10"/>
      <c r="F23" s="191"/>
      <c r="G23" s="191"/>
      <c r="H23" s="11"/>
    </row>
    <row r="24" spans="1:8" ht="20.100000000000001" customHeight="1" x14ac:dyDescent="0.25">
      <c r="A24" s="31" t="str">
        <f>IF($B24="","",Listes!$G138)</f>
        <v/>
      </c>
      <c r="B24" s="10"/>
      <c r="C24" s="10"/>
      <c r="D24" s="10"/>
      <c r="E24" s="10"/>
      <c r="F24" s="191"/>
      <c r="G24" s="191"/>
      <c r="H24" s="11"/>
    </row>
    <row r="25" spans="1:8" ht="20.100000000000001" customHeight="1" x14ac:dyDescent="0.25">
      <c r="A25" s="31" t="str">
        <f>IF($B25="","",Listes!$G139)</f>
        <v/>
      </c>
      <c r="B25" s="10"/>
      <c r="C25" s="10"/>
      <c r="D25" s="10"/>
      <c r="E25" s="10"/>
      <c r="F25" s="191"/>
      <c r="G25" s="191"/>
      <c r="H25" s="11"/>
    </row>
    <row r="26" spans="1:8" ht="20.100000000000001" customHeight="1" x14ac:dyDescent="0.25">
      <c r="A26" s="31" t="str">
        <f>IF($B26="","",Listes!$G140)</f>
        <v/>
      </c>
      <c r="B26" s="10"/>
      <c r="C26" s="10"/>
      <c r="D26" s="10"/>
      <c r="E26" s="10"/>
      <c r="F26" s="191"/>
      <c r="G26" s="191"/>
      <c r="H26" s="11"/>
    </row>
    <row r="27" spans="1:8" ht="20.100000000000001" customHeight="1" x14ac:dyDescent="0.25">
      <c r="A27" s="31" t="str">
        <f>IF($B27="","",Listes!$G141)</f>
        <v/>
      </c>
      <c r="B27" s="10"/>
      <c r="C27" s="10"/>
      <c r="D27" s="10"/>
      <c r="E27" s="10"/>
      <c r="F27" s="191"/>
      <c r="G27" s="191"/>
      <c r="H27" s="11"/>
    </row>
    <row r="28" spans="1:8" ht="20.100000000000001" customHeight="1" x14ac:dyDescent="0.25">
      <c r="A28" s="31" t="str">
        <f>IF($B28="","",Listes!$G142)</f>
        <v/>
      </c>
      <c r="B28" s="10"/>
      <c r="C28" s="10"/>
      <c r="D28" s="10"/>
      <c r="E28" s="10"/>
      <c r="F28" s="191"/>
      <c r="G28" s="191"/>
      <c r="H28" s="11"/>
    </row>
    <row r="29" spans="1:8" ht="20.100000000000001" customHeight="1" x14ac:dyDescent="0.25">
      <c r="A29" s="31" t="str">
        <f>IF($B29="","",Listes!$G143)</f>
        <v/>
      </c>
      <c r="B29" s="10"/>
      <c r="C29" s="10"/>
      <c r="D29" s="10"/>
      <c r="E29" s="10"/>
      <c r="F29" s="191"/>
      <c r="G29" s="191"/>
      <c r="H29" s="11"/>
    </row>
    <row r="30" spans="1:8" ht="20.100000000000001" customHeight="1" x14ac:dyDescent="0.25">
      <c r="A30" s="31" t="str">
        <f>IF($B30="","",Listes!$G144)</f>
        <v/>
      </c>
      <c r="B30" s="10"/>
      <c r="C30" s="10"/>
      <c r="D30" s="10"/>
      <c r="E30" s="10"/>
      <c r="F30" s="191"/>
      <c r="G30" s="191"/>
      <c r="H30" s="11"/>
    </row>
    <row r="31" spans="1:8" ht="20.100000000000001" customHeight="1" x14ac:dyDescent="0.25">
      <c r="A31" s="31" t="str">
        <f>IF($B31="","",Listes!$G145)</f>
        <v/>
      </c>
      <c r="B31" s="10"/>
      <c r="C31" s="10"/>
      <c r="D31" s="10"/>
      <c r="E31" s="10"/>
      <c r="F31" s="191"/>
      <c r="G31" s="191"/>
      <c r="H31" s="11"/>
    </row>
    <row r="32" spans="1:8" ht="20.100000000000001" customHeight="1" x14ac:dyDescent="0.25">
      <c r="A32" s="31" t="str">
        <f>IF($B32="","",Listes!$G146)</f>
        <v/>
      </c>
      <c r="B32" s="10"/>
      <c r="C32" s="10"/>
      <c r="D32" s="10"/>
      <c r="E32" s="10"/>
      <c r="F32" s="191"/>
      <c r="G32" s="191"/>
      <c r="H32" s="11"/>
    </row>
    <row r="33" spans="1:8" ht="20.100000000000001" customHeight="1" thickBot="1" x14ac:dyDescent="0.3">
      <c r="A33" s="88" t="str">
        <f>IF($B33="","",Listes!$G147)</f>
        <v/>
      </c>
      <c r="B33" s="89"/>
      <c r="C33" s="89"/>
      <c r="D33" s="14"/>
      <c r="E33" s="14"/>
      <c r="F33" s="192"/>
      <c r="G33" s="192"/>
      <c r="H33" s="15"/>
    </row>
    <row r="34" spans="1:8" ht="30" customHeight="1" thickBot="1" x14ac:dyDescent="0.3">
      <c r="A34" s="281"/>
      <c r="B34" s="281"/>
      <c r="C34" s="281"/>
      <c r="D34" s="37"/>
      <c r="F34" s="47"/>
      <c r="G34" s="38" t="s">
        <v>48</v>
      </c>
      <c r="H34" s="39">
        <f>SUM(H4:H33)</f>
        <v>0</v>
      </c>
    </row>
    <row r="35" spans="1:8" x14ac:dyDescent="0.25">
      <c r="D35" s="36"/>
      <c r="E35" s="36"/>
      <c r="F35" s="36"/>
      <c r="G35" s="36"/>
    </row>
    <row r="38" spans="1:8" ht="13.5" customHeight="1" x14ac:dyDescent="0.25"/>
  </sheetData>
  <sheetProtection password="C9BF" sheet="1" selectLockedCells="1"/>
  <mergeCells count="3">
    <mergeCell ref="A1:H1"/>
    <mergeCell ref="A34:C34"/>
    <mergeCell ref="A2:H2"/>
  </mergeCell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78" t="s">
        <v>53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1" s="35" customFormat="1" ht="20.100000000000001" customHeight="1" thickBot="1" x14ac:dyDescent="0.3">
      <c r="A2" s="268" t="s">
        <v>137</v>
      </c>
      <c r="B2" s="269"/>
      <c r="C2" s="269"/>
      <c r="D2" s="269"/>
      <c r="E2" s="269"/>
      <c r="F2" s="269"/>
      <c r="G2" s="269"/>
      <c r="H2" s="269"/>
      <c r="I2" s="269"/>
      <c r="J2" s="270"/>
    </row>
    <row r="3" spans="1:11" ht="30" customHeight="1" thickBot="1" x14ac:dyDescent="0.3">
      <c r="A3" s="167" t="s">
        <v>0</v>
      </c>
      <c r="B3" s="48" t="s">
        <v>113</v>
      </c>
      <c r="C3" s="49" t="s">
        <v>103</v>
      </c>
      <c r="D3" s="18" t="s">
        <v>127</v>
      </c>
      <c r="E3" s="17" t="s">
        <v>128</v>
      </c>
      <c r="F3" s="17" t="s">
        <v>54</v>
      </c>
      <c r="G3" s="50" t="s">
        <v>114</v>
      </c>
      <c r="H3" s="51" t="s">
        <v>115</v>
      </c>
      <c r="I3" s="50" t="s">
        <v>106</v>
      </c>
      <c r="J3" s="177" t="s">
        <v>126</v>
      </c>
      <c r="K3" s="44"/>
    </row>
    <row r="4" spans="1:11" ht="20.100000000000001" customHeight="1" x14ac:dyDescent="0.25">
      <c r="A4" s="150" t="str">
        <f>IF($B4="","",Listes!$G118)</f>
        <v/>
      </c>
      <c r="B4" s="8"/>
      <c r="C4" s="8"/>
      <c r="D4" s="196"/>
      <c r="E4" s="193"/>
      <c r="F4" s="8"/>
      <c r="G4" s="54"/>
      <c r="H4" s="8"/>
      <c r="I4" s="8"/>
      <c r="J4" s="30" t="str">
        <f t="shared" ref="J4:J33" si="0">IF($C4="","",$G4*$H4)</f>
        <v/>
      </c>
      <c r="K4" s="44"/>
    </row>
    <row r="5" spans="1:11" ht="20.100000000000001" customHeight="1" x14ac:dyDescent="0.25">
      <c r="A5" s="31" t="str">
        <f>IF($B5="","",Listes!$G119)</f>
        <v/>
      </c>
      <c r="B5" s="10"/>
      <c r="C5" s="10"/>
      <c r="D5" s="194"/>
      <c r="E5" s="194"/>
      <c r="F5" s="10"/>
      <c r="G5" s="55"/>
      <c r="H5" s="10"/>
      <c r="I5" s="10"/>
      <c r="J5" s="32" t="str">
        <f t="shared" si="0"/>
        <v/>
      </c>
      <c r="K5" s="44"/>
    </row>
    <row r="6" spans="1:11" ht="20.100000000000001" customHeight="1" x14ac:dyDescent="0.25">
      <c r="A6" s="31" t="str">
        <f>IF($B6="","",Listes!$G120)</f>
        <v/>
      </c>
      <c r="B6" s="10"/>
      <c r="C6" s="10"/>
      <c r="D6" s="194"/>
      <c r="E6" s="194"/>
      <c r="F6" s="10"/>
      <c r="G6" s="55"/>
      <c r="H6" s="10"/>
      <c r="I6" s="10"/>
      <c r="J6" s="32" t="str">
        <f t="shared" si="0"/>
        <v/>
      </c>
      <c r="K6" s="44"/>
    </row>
    <row r="7" spans="1:11" ht="20.100000000000001" customHeight="1" x14ac:dyDescent="0.25">
      <c r="A7" s="31" t="str">
        <f>IF($B7="","",Listes!$G121)</f>
        <v/>
      </c>
      <c r="B7" s="10"/>
      <c r="C7" s="10"/>
      <c r="D7" s="194"/>
      <c r="E7" s="194"/>
      <c r="F7" s="10"/>
      <c r="G7" s="55"/>
      <c r="H7" s="10"/>
      <c r="I7" s="10"/>
      <c r="J7" s="32" t="str">
        <f t="shared" si="0"/>
        <v/>
      </c>
      <c r="K7" s="44"/>
    </row>
    <row r="8" spans="1:11" ht="20.100000000000001" customHeight="1" x14ac:dyDescent="0.25">
      <c r="A8" s="31" t="str">
        <f>IF($B8="","",Listes!$G122)</f>
        <v/>
      </c>
      <c r="B8" s="10"/>
      <c r="C8" s="10"/>
      <c r="D8" s="194"/>
      <c r="E8" s="194"/>
      <c r="F8" s="10"/>
      <c r="G8" s="55"/>
      <c r="H8" s="10"/>
      <c r="I8" s="10"/>
      <c r="J8" s="32" t="str">
        <f t="shared" si="0"/>
        <v/>
      </c>
      <c r="K8" s="44"/>
    </row>
    <row r="9" spans="1:11" ht="20.100000000000001" customHeight="1" x14ac:dyDescent="0.25">
      <c r="A9" s="31" t="str">
        <f>IF($B9="","",Listes!$G123)</f>
        <v/>
      </c>
      <c r="B9" s="10"/>
      <c r="C9" s="10"/>
      <c r="D9" s="194"/>
      <c r="E9" s="194"/>
      <c r="F9" s="10"/>
      <c r="G9" s="55"/>
      <c r="H9" s="10"/>
      <c r="I9" s="10"/>
      <c r="J9" s="32" t="str">
        <f t="shared" si="0"/>
        <v/>
      </c>
      <c r="K9" s="44"/>
    </row>
    <row r="10" spans="1:11" ht="20.100000000000001" customHeight="1" x14ac:dyDescent="0.25">
      <c r="A10" s="31" t="str">
        <f>IF($B10="","",Listes!$G124)</f>
        <v/>
      </c>
      <c r="B10" s="10"/>
      <c r="C10" s="10"/>
      <c r="D10" s="194"/>
      <c r="E10" s="194"/>
      <c r="F10" s="10"/>
      <c r="G10" s="55"/>
      <c r="H10" s="10"/>
      <c r="I10" s="10"/>
      <c r="J10" s="32" t="str">
        <f t="shared" si="0"/>
        <v/>
      </c>
      <c r="K10" s="44"/>
    </row>
    <row r="11" spans="1:11" ht="20.100000000000001" customHeight="1" x14ac:dyDescent="0.25">
      <c r="A11" s="31" t="str">
        <f>IF($B11="","",Listes!$G125)</f>
        <v/>
      </c>
      <c r="B11" s="10"/>
      <c r="C11" s="10"/>
      <c r="D11" s="194"/>
      <c r="E11" s="194"/>
      <c r="F11" s="10"/>
      <c r="G11" s="55"/>
      <c r="H11" s="10"/>
      <c r="I11" s="10"/>
      <c r="J11" s="32" t="str">
        <f t="shared" si="0"/>
        <v/>
      </c>
      <c r="K11" s="44"/>
    </row>
    <row r="12" spans="1:11" ht="20.100000000000001" customHeight="1" x14ac:dyDescent="0.25">
      <c r="A12" s="31" t="str">
        <f>IF($B12="","",Listes!$G126)</f>
        <v/>
      </c>
      <c r="B12" s="10"/>
      <c r="C12" s="10"/>
      <c r="D12" s="194"/>
      <c r="E12" s="194"/>
      <c r="F12" s="10"/>
      <c r="G12" s="55"/>
      <c r="H12" s="10"/>
      <c r="I12" s="10"/>
      <c r="J12" s="32" t="str">
        <f t="shared" si="0"/>
        <v/>
      </c>
      <c r="K12" s="44"/>
    </row>
    <row r="13" spans="1:11" ht="20.100000000000001" customHeight="1" x14ac:dyDescent="0.25">
      <c r="A13" s="31" t="str">
        <f>IF($B13="","",Listes!$G127)</f>
        <v/>
      </c>
      <c r="B13" s="10"/>
      <c r="C13" s="10"/>
      <c r="D13" s="194"/>
      <c r="E13" s="194"/>
      <c r="F13" s="10"/>
      <c r="G13" s="55"/>
      <c r="H13" s="10"/>
      <c r="I13" s="10"/>
      <c r="J13" s="32" t="str">
        <f t="shared" si="0"/>
        <v/>
      </c>
      <c r="K13" s="44"/>
    </row>
    <row r="14" spans="1:11" ht="20.100000000000001" customHeight="1" x14ac:dyDescent="0.25">
      <c r="A14" s="31" t="str">
        <f>IF($B14="","",Listes!$G128)</f>
        <v/>
      </c>
      <c r="B14" s="10"/>
      <c r="C14" s="10"/>
      <c r="D14" s="194"/>
      <c r="E14" s="194"/>
      <c r="F14" s="10"/>
      <c r="G14" s="55"/>
      <c r="H14" s="10"/>
      <c r="I14" s="10"/>
      <c r="J14" s="32" t="str">
        <f t="shared" si="0"/>
        <v/>
      </c>
      <c r="K14" s="44"/>
    </row>
    <row r="15" spans="1:11" ht="20.100000000000001" customHeight="1" x14ac:dyDescent="0.25">
      <c r="A15" s="31" t="str">
        <f>IF($B15="","",Listes!$G129)</f>
        <v/>
      </c>
      <c r="B15" s="10"/>
      <c r="C15" s="10"/>
      <c r="D15" s="194"/>
      <c r="E15" s="194"/>
      <c r="F15" s="10"/>
      <c r="G15" s="55"/>
      <c r="H15" s="10"/>
      <c r="I15" s="10"/>
      <c r="J15" s="32" t="str">
        <f t="shared" si="0"/>
        <v/>
      </c>
      <c r="K15" s="44"/>
    </row>
    <row r="16" spans="1:11" ht="20.100000000000001" customHeight="1" x14ac:dyDescent="0.25">
      <c r="A16" s="31" t="str">
        <f>IF($B16="","",Listes!$G130)</f>
        <v/>
      </c>
      <c r="B16" s="10"/>
      <c r="C16" s="10"/>
      <c r="D16" s="194"/>
      <c r="E16" s="194"/>
      <c r="F16" s="10"/>
      <c r="G16" s="55"/>
      <c r="H16" s="10"/>
      <c r="I16" s="10"/>
      <c r="J16" s="32" t="str">
        <f t="shared" si="0"/>
        <v/>
      </c>
      <c r="K16" s="44"/>
    </row>
    <row r="17" spans="1:11" ht="20.100000000000001" customHeight="1" x14ac:dyDescent="0.25">
      <c r="A17" s="31" t="str">
        <f>IF($B17="","",Listes!$G131)</f>
        <v/>
      </c>
      <c r="B17" s="10"/>
      <c r="C17" s="10"/>
      <c r="D17" s="194"/>
      <c r="E17" s="194"/>
      <c r="F17" s="10"/>
      <c r="G17" s="55"/>
      <c r="H17" s="10"/>
      <c r="I17" s="10"/>
      <c r="J17" s="32" t="str">
        <f t="shared" si="0"/>
        <v/>
      </c>
      <c r="K17" s="44"/>
    </row>
    <row r="18" spans="1:11" ht="20.100000000000001" customHeight="1" x14ac:dyDescent="0.25">
      <c r="A18" s="31" t="str">
        <f>IF($B18="","",Listes!$G132)</f>
        <v/>
      </c>
      <c r="B18" s="10"/>
      <c r="C18" s="10"/>
      <c r="D18" s="194"/>
      <c r="E18" s="194"/>
      <c r="F18" s="10"/>
      <c r="G18" s="55"/>
      <c r="H18" s="10"/>
      <c r="I18" s="10"/>
      <c r="J18" s="32" t="str">
        <f t="shared" si="0"/>
        <v/>
      </c>
      <c r="K18" s="44"/>
    </row>
    <row r="19" spans="1:11" ht="20.100000000000001" customHeight="1" x14ac:dyDescent="0.25">
      <c r="A19" s="31" t="str">
        <f>IF($B19="","",Listes!$G133)</f>
        <v/>
      </c>
      <c r="B19" s="10"/>
      <c r="C19" s="10"/>
      <c r="D19" s="194"/>
      <c r="E19" s="194"/>
      <c r="F19" s="10"/>
      <c r="G19" s="55"/>
      <c r="H19" s="10"/>
      <c r="I19" s="10"/>
      <c r="J19" s="32" t="str">
        <f t="shared" si="0"/>
        <v/>
      </c>
      <c r="K19" s="44"/>
    </row>
    <row r="20" spans="1:11" ht="20.100000000000001" customHeight="1" x14ac:dyDescent="0.25">
      <c r="A20" s="31" t="str">
        <f>IF($B20="","",Listes!$G134)</f>
        <v/>
      </c>
      <c r="B20" s="10"/>
      <c r="C20" s="10"/>
      <c r="D20" s="194"/>
      <c r="E20" s="194"/>
      <c r="F20" s="10"/>
      <c r="G20" s="55"/>
      <c r="H20" s="10"/>
      <c r="I20" s="10"/>
      <c r="J20" s="32" t="str">
        <f t="shared" si="0"/>
        <v/>
      </c>
      <c r="K20" s="44"/>
    </row>
    <row r="21" spans="1:11" ht="20.100000000000001" customHeight="1" x14ac:dyDescent="0.25">
      <c r="A21" s="31" t="str">
        <f>IF($B21="","",Listes!$G135)</f>
        <v/>
      </c>
      <c r="B21" s="10"/>
      <c r="C21" s="10"/>
      <c r="D21" s="194"/>
      <c r="E21" s="194"/>
      <c r="F21" s="10"/>
      <c r="G21" s="55"/>
      <c r="H21" s="10"/>
      <c r="I21" s="10"/>
      <c r="J21" s="32" t="str">
        <f t="shared" si="0"/>
        <v/>
      </c>
      <c r="K21" s="44"/>
    </row>
    <row r="22" spans="1:11" ht="20.100000000000001" customHeight="1" x14ac:dyDescent="0.25">
      <c r="A22" s="31" t="str">
        <f>IF($B22="","",Listes!$G136)</f>
        <v/>
      </c>
      <c r="B22" s="10"/>
      <c r="C22" s="10"/>
      <c r="D22" s="194"/>
      <c r="E22" s="194"/>
      <c r="F22" s="10"/>
      <c r="G22" s="55"/>
      <c r="H22" s="10"/>
      <c r="I22" s="10"/>
      <c r="J22" s="32" t="str">
        <f t="shared" si="0"/>
        <v/>
      </c>
      <c r="K22" s="44"/>
    </row>
    <row r="23" spans="1:11" ht="20.100000000000001" customHeight="1" x14ac:dyDescent="0.25">
      <c r="A23" s="31" t="str">
        <f>IF($B23="","",Listes!$G137)</f>
        <v/>
      </c>
      <c r="B23" s="10"/>
      <c r="C23" s="10"/>
      <c r="D23" s="194"/>
      <c r="E23" s="194"/>
      <c r="F23" s="10"/>
      <c r="G23" s="55"/>
      <c r="H23" s="10"/>
      <c r="I23" s="10"/>
      <c r="J23" s="32" t="str">
        <f t="shared" si="0"/>
        <v/>
      </c>
      <c r="K23" s="44"/>
    </row>
    <row r="24" spans="1:11" ht="20.100000000000001" customHeight="1" x14ac:dyDescent="0.25">
      <c r="A24" s="31" t="str">
        <f>IF($B24="","",Listes!$G138)</f>
        <v/>
      </c>
      <c r="B24" s="10"/>
      <c r="C24" s="10"/>
      <c r="D24" s="194"/>
      <c r="E24" s="194"/>
      <c r="F24" s="10"/>
      <c r="G24" s="55"/>
      <c r="H24" s="10"/>
      <c r="I24" s="10"/>
      <c r="J24" s="32" t="str">
        <f t="shared" si="0"/>
        <v/>
      </c>
      <c r="K24" s="44"/>
    </row>
    <row r="25" spans="1:11" ht="20.100000000000001" customHeight="1" x14ac:dyDescent="0.25">
      <c r="A25" s="31" t="str">
        <f>IF($B25="","",Listes!$G139)</f>
        <v/>
      </c>
      <c r="B25" s="10"/>
      <c r="C25" s="10"/>
      <c r="D25" s="194"/>
      <c r="E25" s="194"/>
      <c r="F25" s="10"/>
      <c r="G25" s="55"/>
      <c r="H25" s="10"/>
      <c r="I25" s="10"/>
      <c r="J25" s="32" t="str">
        <f t="shared" si="0"/>
        <v/>
      </c>
      <c r="K25" s="44"/>
    </row>
    <row r="26" spans="1:11" ht="20.100000000000001" customHeight="1" x14ac:dyDescent="0.25">
      <c r="A26" s="31" t="str">
        <f>IF($B26="","",Listes!$G140)</f>
        <v/>
      </c>
      <c r="B26" s="10"/>
      <c r="C26" s="10"/>
      <c r="D26" s="194"/>
      <c r="E26" s="194"/>
      <c r="F26" s="10"/>
      <c r="G26" s="55"/>
      <c r="H26" s="10"/>
      <c r="I26" s="10"/>
      <c r="J26" s="32" t="str">
        <f t="shared" si="0"/>
        <v/>
      </c>
      <c r="K26" s="44"/>
    </row>
    <row r="27" spans="1:11" ht="20.100000000000001" customHeight="1" x14ac:dyDescent="0.25">
      <c r="A27" s="31" t="str">
        <f>IF($B27="","",Listes!$G141)</f>
        <v/>
      </c>
      <c r="B27" s="10"/>
      <c r="C27" s="10"/>
      <c r="D27" s="194"/>
      <c r="E27" s="194"/>
      <c r="F27" s="10"/>
      <c r="G27" s="55"/>
      <c r="H27" s="10"/>
      <c r="I27" s="10"/>
      <c r="J27" s="32" t="str">
        <f t="shared" si="0"/>
        <v/>
      </c>
      <c r="K27" s="44"/>
    </row>
    <row r="28" spans="1:11" ht="20.100000000000001" customHeight="1" x14ac:dyDescent="0.25">
      <c r="A28" s="31" t="str">
        <f>IF($B28="","",Listes!$G142)</f>
        <v/>
      </c>
      <c r="B28" s="10"/>
      <c r="C28" s="10"/>
      <c r="D28" s="194"/>
      <c r="E28" s="194"/>
      <c r="F28" s="10"/>
      <c r="G28" s="55"/>
      <c r="H28" s="10"/>
      <c r="I28" s="10"/>
      <c r="J28" s="32" t="str">
        <f t="shared" si="0"/>
        <v/>
      </c>
      <c r="K28" s="44"/>
    </row>
    <row r="29" spans="1:11" ht="20.100000000000001" customHeight="1" x14ac:dyDescent="0.25">
      <c r="A29" s="31" t="str">
        <f>IF($B29="","",Listes!$G143)</f>
        <v/>
      </c>
      <c r="B29" s="10"/>
      <c r="C29" s="10"/>
      <c r="D29" s="194"/>
      <c r="E29" s="194"/>
      <c r="F29" s="10"/>
      <c r="G29" s="55"/>
      <c r="H29" s="10"/>
      <c r="I29" s="10"/>
      <c r="J29" s="32" t="str">
        <f t="shared" si="0"/>
        <v/>
      </c>
      <c r="K29" s="44"/>
    </row>
    <row r="30" spans="1:11" ht="20.100000000000001" customHeight="1" x14ac:dyDescent="0.25">
      <c r="A30" s="31" t="str">
        <f>IF($B30="","",Listes!$G144)</f>
        <v/>
      </c>
      <c r="B30" s="10"/>
      <c r="C30" s="10"/>
      <c r="D30" s="194"/>
      <c r="E30" s="194"/>
      <c r="F30" s="10"/>
      <c r="G30" s="55"/>
      <c r="H30" s="10"/>
      <c r="I30" s="10"/>
      <c r="J30" s="32" t="str">
        <f t="shared" si="0"/>
        <v/>
      </c>
      <c r="K30" s="44"/>
    </row>
    <row r="31" spans="1:11" ht="20.100000000000001" customHeight="1" x14ac:dyDescent="0.25">
      <c r="A31" s="31" t="str">
        <f>IF($B31="","",Listes!$G145)</f>
        <v/>
      </c>
      <c r="B31" s="10"/>
      <c r="C31" s="10"/>
      <c r="D31" s="194"/>
      <c r="E31" s="194"/>
      <c r="F31" s="10"/>
      <c r="G31" s="55"/>
      <c r="H31" s="10"/>
      <c r="I31" s="10"/>
      <c r="J31" s="32" t="str">
        <f t="shared" si="0"/>
        <v/>
      </c>
      <c r="K31" s="44"/>
    </row>
    <row r="32" spans="1:11" ht="20.100000000000001" customHeight="1" x14ac:dyDescent="0.25">
      <c r="A32" s="31" t="str">
        <f>IF($B32="","",Listes!$G146)</f>
        <v/>
      </c>
      <c r="B32" s="10"/>
      <c r="C32" s="10"/>
      <c r="D32" s="194"/>
      <c r="E32" s="194"/>
      <c r="F32" s="10"/>
      <c r="G32" s="55"/>
      <c r="H32" s="10"/>
      <c r="I32" s="10"/>
      <c r="J32" s="32" t="str">
        <f t="shared" si="0"/>
        <v/>
      </c>
      <c r="K32" s="44"/>
    </row>
    <row r="33" spans="1:11" ht="20.100000000000001" customHeight="1" thickBot="1" x14ac:dyDescent="0.3">
      <c r="A33" s="88" t="str">
        <f>IF($B33="","",Listes!$G147)</f>
        <v/>
      </c>
      <c r="B33" s="89"/>
      <c r="C33" s="89"/>
      <c r="D33" s="197"/>
      <c r="E33" s="197"/>
      <c r="F33" s="89"/>
      <c r="G33" s="56"/>
      <c r="H33" s="14"/>
      <c r="I33" s="14"/>
      <c r="J33" s="52" t="str">
        <f t="shared" si="0"/>
        <v/>
      </c>
      <c r="K33" s="44"/>
    </row>
    <row r="34" spans="1:11" ht="30" customHeight="1" thickBot="1" x14ac:dyDescent="0.3">
      <c r="A34" s="90"/>
      <c r="B34" s="90"/>
      <c r="C34" s="90"/>
      <c r="D34" s="90"/>
      <c r="E34" s="90"/>
      <c r="F34" s="173"/>
      <c r="G34" s="164"/>
      <c r="H34" s="282" t="s">
        <v>48</v>
      </c>
      <c r="I34" s="283"/>
      <c r="J34" s="53">
        <f>SUM(J4:J33)</f>
        <v>0</v>
      </c>
      <c r="K34" s="44"/>
    </row>
    <row r="35" spans="1:11" ht="19.5" customHeight="1" x14ac:dyDescent="0.25">
      <c r="A35" s="205"/>
      <c r="B35" s="205"/>
      <c r="C35" s="205"/>
      <c r="D35" s="171"/>
      <c r="E35" s="12"/>
      <c r="F35" s="12"/>
      <c r="G35" s="12"/>
      <c r="H35" s="161"/>
      <c r="I35" s="166"/>
      <c r="J35" s="47"/>
      <c r="K35" s="161"/>
    </row>
    <row r="36" spans="1:11" ht="20.100000000000001" customHeight="1" x14ac:dyDescent="0.25">
      <c r="A36" s="205"/>
      <c r="B36" s="205"/>
      <c r="C36" s="205"/>
      <c r="D36" s="171"/>
      <c r="E36" s="12"/>
      <c r="F36" s="12"/>
      <c r="G36" s="12"/>
      <c r="H36" s="161"/>
      <c r="I36" s="161"/>
      <c r="J36" s="12"/>
      <c r="K36" s="161"/>
    </row>
    <row r="37" spans="1:11" ht="20.100000000000001" customHeight="1" x14ac:dyDescent="0.25">
      <c r="A37" s="205"/>
      <c r="B37" s="205"/>
      <c r="C37" s="205"/>
      <c r="D37" s="171"/>
      <c r="E37" s="12"/>
      <c r="F37" s="12"/>
      <c r="G37" s="12"/>
      <c r="H37" s="161"/>
      <c r="I37" s="161"/>
      <c r="J37" s="12"/>
      <c r="K37" s="161"/>
    </row>
    <row r="38" spans="1:11" ht="20.100000000000001" customHeight="1" x14ac:dyDescent="0.25">
      <c r="A38" s="205"/>
      <c r="B38" s="205"/>
      <c r="C38" s="205"/>
      <c r="D38" s="171"/>
      <c r="E38" s="12"/>
      <c r="F38" s="12"/>
      <c r="G38" s="12"/>
      <c r="H38" s="161"/>
      <c r="I38" s="161"/>
      <c r="J38" s="12"/>
      <c r="K38" s="161"/>
    </row>
    <row r="39" spans="1:11" ht="20.100000000000001" customHeight="1" x14ac:dyDescent="0.25">
      <c r="A39" s="205"/>
      <c r="B39" s="205"/>
      <c r="C39" s="205"/>
      <c r="D39" s="171"/>
      <c r="E39" s="12"/>
      <c r="F39" s="12"/>
      <c r="G39" s="12"/>
      <c r="H39" s="161"/>
      <c r="I39" s="161"/>
      <c r="J39" s="12"/>
      <c r="K39" s="161"/>
    </row>
    <row r="40" spans="1:11" ht="20.100000000000001" customHeight="1" x14ac:dyDescent="0.25">
      <c r="A40" s="205"/>
      <c r="B40" s="205"/>
      <c r="C40" s="205"/>
      <c r="D40" s="171"/>
      <c r="E40" s="12"/>
      <c r="F40" s="12"/>
      <c r="G40" s="12"/>
      <c r="H40" s="161"/>
      <c r="I40" s="161"/>
      <c r="J40" s="12"/>
      <c r="K40" s="161"/>
    </row>
    <row r="41" spans="1:11" ht="20.100000000000001" customHeight="1" x14ac:dyDescent="0.25">
      <c r="A41" s="205"/>
      <c r="B41" s="205"/>
      <c r="C41" s="205"/>
      <c r="D41" s="171"/>
      <c r="E41" s="12"/>
      <c r="F41" s="12"/>
      <c r="G41" s="12"/>
      <c r="H41" s="161"/>
      <c r="I41" s="161"/>
      <c r="J41" s="12"/>
      <c r="K41" s="161"/>
    </row>
    <row r="42" spans="1:11" ht="20.100000000000001" customHeight="1" x14ac:dyDescent="0.25">
      <c r="A42" s="205"/>
      <c r="B42" s="205"/>
      <c r="C42" s="205"/>
      <c r="D42" s="171"/>
      <c r="E42" s="12"/>
      <c r="F42" s="12"/>
      <c r="G42" s="12"/>
      <c r="H42" s="161"/>
      <c r="I42" s="161"/>
      <c r="J42" s="12"/>
      <c r="K42" s="161"/>
    </row>
    <row r="43" spans="1:11" ht="20.100000000000001" customHeight="1" x14ac:dyDescent="0.25">
      <c r="A43" s="205"/>
      <c r="B43" s="205"/>
      <c r="C43" s="205"/>
      <c r="D43" s="171"/>
      <c r="E43" s="12"/>
      <c r="F43" s="12"/>
      <c r="G43" s="12"/>
      <c r="H43" s="161"/>
      <c r="I43" s="161"/>
      <c r="J43" s="12"/>
      <c r="K43" s="161"/>
    </row>
    <row r="44" spans="1:11" ht="20.100000000000001" customHeight="1" x14ac:dyDescent="0.25">
      <c r="A44" s="205"/>
      <c r="B44" s="205"/>
      <c r="C44" s="205"/>
      <c r="D44" s="171"/>
      <c r="E44" s="12"/>
      <c r="F44" s="12"/>
      <c r="G44" s="12"/>
      <c r="H44" s="161"/>
      <c r="I44" s="161"/>
      <c r="J44" s="12"/>
      <c r="K44" s="161"/>
    </row>
    <row r="45" spans="1:11" ht="20.100000000000001" customHeight="1" x14ac:dyDescent="0.25">
      <c r="A45" s="205"/>
      <c r="B45" s="205"/>
      <c r="C45" s="205"/>
      <c r="D45" s="171"/>
      <c r="E45" s="12"/>
      <c r="F45" s="12"/>
      <c r="G45" s="12"/>
      <c r="H45" s="161"/>
      <c r="I45" s="161"/>
      <c r="J45" s="12"/>
      <c r="K45" s="161"/>
    </row>
    <row r="46" spans="1:11" ht="20.100000000000001" customHeight="1" x14ac:dyDescent="0.25">
      <c r="A46" s="205"/>
      <c r="B46" s="205"/>
      <c r="C46" s="205"/>
      <c r="D46" s="171"/>
      <c r="E46" s="12"/>
      <c r="F46" s="12"/>
      <c r="G46" s="12"/>
      <c r="H46" s="161"/>
      <c r="I46" s="161"/>
      <c r="J46" s="12"/>
      <c r="K46" s="161"/>
    </row>
    <row r="47" spans="1:11" ht="20.100000000000001" customHeight="1" x14ac:dyDescent="0.25">
      <c r="A47" s="205"/>
      <c r="B47" s="205"/>
      <c r="C47" s="205"/>
      <c r="D47" s="171"/>
      <c r="E47" s="12"/>
      <c r="F47" s="12"/>
      <c r="G47" s="12"/>
      <c r="H47" s="161"/>
      <c r="I47" s="161"/>
      <c r="J47" s="12"/>
      <c r="K47" s="161"/>
    </row>
    <row r="48" spans="1:11" ht="20.100000000000001" customHeight="1" x14ac:dyDescent="0.25">
      <c r="A48" s="205"/>
      <c r="B48" s="205"/>
      <c r="C48" s="205"/>
      <c r="D48" s="171"/>
      <c r="E48" s="12"/>
      <c r="F48" s="12"/>
      <c r="G48" s="12"/>
      <c r="H48" s="161"/>
      <c r="I48" s="161"/>
      <c r="J48" s="12"/>
      <c r="K48" s="161"/>
    </row>
    <row r="49" spans="1:11" ht="20.100000000000001" customHeight="1" x14ac:dyDescent="0.25">
      <c r="A49" s="205"/>
      <c r="B49" s="205"/>
      <c r="C49" s="205"/>
      <c r="D49" s="171"/>
      <c r="E49" s="12"/>
      <c r="F49" s="12"/>
      <c r="G49" s="12"/>
      <c r="H49" s="161"/>
      <c r="I49" s="161"/>
      <c r="J49" s="12"/>
      <c r="K49" s="161"/>
    </row>
    <row r="50" spans="1:11" ht="20.100000000000001" customHeight="1" x14ac:dyDescent="0.25">
      <c r="A50" s="205"/>
      <c r="B50" s="205"/>
      <c r="C50" s="205"/>
      <c r="D50" s="171"/>
      <c r="E50" s="12"/>
      <c r="F50" s="12"/>
      <c r="G50" s="12"/>
      <c r="H50" s="161"/>
      <c r="I50" s="161"/>
      <c r="J50" s="12"/>
      <c r="K50" s="161"/>
    </row>
    <row r="51" spans="1:11" ht="20.100000000000001" customHeight="1" x14ac:dyDescent="0.25">
      <c r="A51" s="205"/>
      <c r="B51" s="205"/>
      <c r="C51" s="205"/>
      <c r="D51" s="171"/>
      <c r="E51" s="12"/>
      <c r="F51" s="12"/>
      <c r="G51" s="12"/>
      <c r="H51" s="161"/>
      <c r="I51" s="161"/>
      <c r="J51" s="12"/>
      <c r="K51" s="161"/>
    </row>
    <row r="52" spans="1:11" x14ac:dyDescent="0.25">
      <c r="A52" s="205"/>
      <c r="B52" s="205"/>
      <c r="C52" s="205"/>
      <c r="D52" s="171"/>
      <c r="E52" s="12"/>
      <c r="F52" s="12"/>
      <c r="G52" s="12"/>
      <c r="H52" s="161"/>
      <c r="I52" s="161"/>
      <c r="J52" s="12"/>
      <c r="K52" s="161"/>
    </row>
    <row r="53" spans="1:11" x14ac:dyDescent="0.25">
      <c r="A53" s="205"/>
      <c r="B53" s="205"/>
      <c r="C53" s="205"/>
      <c r="D53" s="171"/>
      <c r="E53" s="12"/>
      <c r="F53" s="12"/>
      <c r="G53" s="12"/>
      <c r="H53" s="161"/>
      <c r="I53" s="161"/>
      <c r="J53" s="12"/>
      <c r="K53" s="161"/>
    </row>
    <row r="54" spans="1:11" x14ac:dyDescent="0.25">
      <c r="A54" s="205"/>
      <c r="B54" s="205"/>
      <c r="C54" s="205"/>
    </row>
    <row r="55" spans="1:11" x14ac:dyDescent="0.25">
      <c r="A55" s="205"/>
      <c r="B55" s="205"/>
      <c r="C55" s="205"/>
    </row>
    <row r="56" spans="1:11" x14ac:dyDescent="0.25">
      <c r="A56" s="205"/>
      <c r="B56" s="205"/>
      <c r="C56" s="205"/>
    </row>
    <row r="57" spans="1:11" x14ac:dyDescent="0.25">
      <c r="A57" s="205"/>
      <c r="B57" s="205"/>
      <c r="C57" s="205"/>
    </row>
    <row r="58" spans="1:11" x14ac:dyDescent="0.25">
      <c r="A58" s="205"/>
      <c r="B58" s="205"/>
      <c r="C58" s="205"/>
    </row>
    <row r="59" spans="1:11" x14ac:dyDescent="0.25">
      <c r="A59" s="205"/>
      <c r="B59" s="205"/>
      <c r="C59" s="205"/>
    </row>
    <row r="60" spans="1:11" x14ac:dyDescent="0.25">
      <c r="A60" s="205"/>
      <c r="B60" s="205"/>
      <c r="C60" s="205"/>
    </row>
    <row r="61" spans="1:11" x14ac:dyDescent="0.25">
      <c r="A61" s="205"/>
      <c r="B61" s="205"/>
      <c r="C61" s="205"/>
    </row>
    <row r="62" spans="1:11" x14ac:dyDescent="0.25">
      <c r="A62" s="205"/>
      <c r="B62" s="205"/>
      <c r="C62" s="205"/>
    </row>
    <row r="63" spans="1:11" x14ac:dyDescent="0.25">
      <c r="A63" s="205"/>
      <c r="B63" s="205"/>
      <c r="C63" s="205"/>
    </row>
    <row r="64" spans="1:11" x14ac:dyDescent="0.25">
      <c r="A64" s="205"/>
      <c r="B64" s="205"/>
      <c r="C64" s="205"/>
    </row>
    <row r="65" spans="1:3" x14ac:dyDescent="0.25">
      <c r="A65" s="205"/>
      <c r="B65" s="205"/>
      <c r="C65" s="205"/>
    </row>
    <row r="66" spans="1:3" x14ac:dyDescent="0.25">
      <c r="A66" s="205"/>
      <c r="B66" s="205"/>
      <c r="C66" s="205"/>
    </row>
    <row r="67" spans="1:3" x14ac:dyDescent="0.25">
      <c r="A67" s="205"/>
      <c r="B67" s="205"/>
      <c r="C67" s="205"/>
    </row>
    <row r="68" spans="1:3" x14ac:dyDescent="0.25">
      <c r="A68" s="205"/>
      <c r="B68" s="205"/>
      <c r="C68" s="205"/>
    </row>
    <row r="69" spans="1:3" x14ac:dyDescent="0.25">
      <c r="A69" s="205"/>
      <c r="B69" s="205"/>
      <c r="C69" s="205"/>
    </row>
    <row r="70" spans="1:3" x14ac:dyDescent="0.25">
      <c r="A70" s="205"/>
      <c r="B70" s="205"/>
      <c r="C70" s="205"/>
    </row>
  </sheetData>
  <sheetProtection algorithmName="SHA-512" hashValue="UWsBzsFK+7UMj74hP1IvilBKE3k0z1G3dCavDKvoa507Tn87vskRZ804GeICubq5PSADe+oUjWvoxYg1c15DWw==" saltValue="zFKGcqlKSiVz3U7scS840A==" spinCount="100000" sheet="1" selectLockedCells="1"/>
  <mergeCells count="3">
    <mergeCell ref="A1:J1"/>
    <mergeCell ref="H34:I34"/>
    <mergeCell ref="A2:J2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" right="0.7" top="0.75" bottom="0.75" header="0.3" footer="0.3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134"/>
  <sheetViews>
    <sheetView zoomScaleNormal="100" workbookViewId="0">
      <pane ySplit="3" topLeftCell="A4" activePane="bottomLeft" state="frozen"/>
      <selection pane="bottomLeft" activeCell="E6" sqref="E6"/>
    </sheetView>
  </sheetViews>
  <sheetFormatPr baseColWidth="10" defaultRowHeight="15" x14ac:dyDescent="0.25"/>
  <cols>
    <col min="1" max="1" width="3.7109375" style="13" customWidth="1"/>
    <col min="2" max="2" width="3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6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63" t="s">
        <v>157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44"/>
    </row>
    <row r="2" spans="1:14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  <c r="N2" s="179"/>
    </row>
    <row r="3" spans="1:14" ht="30" customHeight="1" thickBot="1" x14ac:dyDescent="0.3">
      <c r="A3" s="129" t="s">
        <v>0</v>
      </c>
      <c r="B3" s="43" t="s">
        <v>45</v>
      </c>
      <c r="C3" s="129" t="s">
        <v>107</v>
      </c>
      <c r="D3" s="17" t="s">
        <v>14</v>
      </c>
      <c r="E3" s="18" t="s">
        <v>71</v>
      </c>
      <c r="F3" s="18" t="s">
        <v>88</v>
      </c>
      <c r="G3" s="50" t="s">
        <v>103</v>
      </c>
      <c r="H3" s="18" t="s">
        <v>127</v>
      </c>
      <c r="I3" s="17" t="s">
        <v>128</v>
      </c>
      <c r="J3" s="18" t="s">
        <v>116</v>
      </c>
      <c r="K3" s="169" t="s">
        <v>111</v>
      </c>
      <c r="L3" s="17" t="s">
        <v>47</v>
      </c>
      <c r="M3" s="177" t="s">
        <v>159</v>
      </c>
      <c r="N3" s="44"/>
    </row>
    <row r="4" spans="1:14" ht="20.100000000000001" customHeight="1" x14ac:dyDescent="0.25">
      <c r="A4" s="221" t="str">
        <f>IF($C4="","",Listes!$G118)</f>
        <v/>
      </c>
      <c r="B4" s="222"/>
      <c r="C4" s="8"/>
      <c r="D4" s="8"/>
      <c r="E4" s="8"/>
      <c r="F4" s="8"/>
      <c r="G4" s="8"/>
      <c r="H4" s="193"/>
      <c r="I4" s="193"/>
      <c r="J4" s="8"/>
      <c r="K4" s="8"/>
      <c r="L4" s="45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30" t="str">
        <f>IF($G4="","",$J4*$L4)</f>
        <v/>
      </c>
      <c r="N4" s="44"/>
    </row>
    <row r="5" spans="1:14" ht="20.100000000000001" customHeight="1" x14ac:dyDescent="0.25">
      <c r="A5" s="31" t="str">
        <f>IF($C5="","",Listes!$G119)</f>
        <v/>
      </c>
      <c r="B5" s="219"/>
      <c r="C5" s="10"/>
      <c r="D5" s="10"/>
      <c r="E5" s="10"/>
      <c r="F5" s="10"/>
      <c r="G5" s="10"/>
      <c r="H5" s="194"/>
      <c r="I5" s="194"/>
      <c r="J5" s="10"/>
      <c r="K5" s="10"/>
      <c r="L5" s="130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2" t="str">
        <f t="shared" ref="M5:M68" si="0">IF($G5="","",$J5*$L5)</f>
        <v/>
      </c>
      <c r="N5" s="44"/>
    </row>
    <row r="6" spans="1:14" ht="20.100000000000001" customHeight="1" x14ac:dyDescent="0.25">
      <c r="A6" s="31" t="str">
        <f>IF($C6="","",Listes!$G120)</f>
        <v/>
      </c>
      <c r="B6" s="219"/>
      <c r="C6" s="10"/>
      <c r="D6" s="10"/>
      <c r="E6" s="10"/>
      <c r="F6" s="10"/>
      <c r="G6" s="10"/>
      <c r="H6" s="194"/>
      <c r="I6" s="194"/>
      <c r="J6" s="10"/>
      <c r="K6" s="10"/>
      <c r="L6" s="130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2" t="str">
        <f t="shared" si="0"/>
        <v/>
      </c>
      <c r="N6" s="44"/>
    </row>
    <row r="7" spans="1:14" ht="20.100000000000001" customHeight="1" x14ac:dyDescent="0.25">
      <c r="A7" s="31" t="str">
        <f>IF($C7="","",Listes!$G121)</f>
        <v/>
      </c>
      <c r="B7" s="219"/>
      <c r="C7" s="10"/>
      <c r="D7" s="10"/>
      <c r="E7" s="10"/>
      <c r="F7" s="10"/>
      <c r="G7" s="10"/>
      <c r="H7" s="194"/>
      <c r="I7" s="194"/>
      <c r="J7" s="10"/>
      <c r="K7" s="10"/>
      <c r="L7" s="130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2" t="str">
        <f t="shared" si="0"/>
        <v/>
      </c>
      <c r="N7" s="44"/>
    </row>
    <row r="8" spans="1:14" ht="20.100000000000001" customHeight="1" x14ac:dyDescent="0.25">
      <c r="A8" s="31" t="str">
        <f>IF($C8="","",Listes!$G122)</f>
        <v/>
      </c>
      <c r="B8" s="219"/>
      <c r="C8" s="10"/>
      <c r="D8" s="10"/>
      <c r="E8" s="10"/>
      <c r="F8" s="10"/>
      <c r="G8" s="10"/>
      <c r="H8" s="194"/>
      <c r="I8" s="194"/>
      <c r="J8" s="10"/>
      <c r="K8" s="10"/>
      <c r="L8" s="130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2" t="str">
        <f t="shared" si="0"/>
        <v/>
      </c>
      <c r="N8" s="44"/>
    </row>
    <row r="9" spans="1:14" ht="20.100000000000001" customHeight="1" x14ac:dyDescent="0.25">
      <c r="A9" s="31" t="str">
        <f>IF($C9="","",Listes!$G123)</f>
        <v/>
      </c>
      <c r="B9" s="219"/>
      <c r="C9" s="10"/>
      <c r="D9" s="10"/>
      <c r="E9" s="10"/>
      <c r="F9" s="10"/>
      <c r="G9" s="10"/>
      <c r="H9" s="194"/>
      <c r="I9" s="194"/>
      <c r="J9" s="10"/>
      <c r="K9" s="10"/>
      <c r="L9" s="130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2" t="str">
        <f t="shared" si="0"/>
        <v/>
      </c>
      <c r="N9" s="44"/>
    </row>
    <row r="10" spans="1:14" ht="20.100000000000001" customHeight="1" x14ac:dyDescent="0.25">
      <c r="A10" s="31" t="str">
        <f>IF($C10="","",Listes!$G124)</f>
        <v/>
      </c>
      <c r="B10" s="219"/>
      <c r="C10" s="10"/>
      <c r="D10" s="10"/>
      <c r="E10" s="10"/>
      <c r="F10" s="10"/>
      <c r="G10" s="10"/>
      <c r="H10" s="194"/>
      <c r="I10" s="194"/>
      <c r="J10" s="10"/>
      <c r="K10" s="10"/>
      <c r="L10" s="130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2" t="str">
        <f t="shared" si="0"/>
        <v/>
      </c>
      <c r="N10" s="44"/>
    </row>
    <row r="11" spans="1:14" ht="20.100000000000001" customHeight="1" x14ac:dyDescent="0.25">
      <c r="A11" s="31" t="str">
        <f>IF($C11="","",Listes!$G125)</f>
        <v/>
      </c>
      <c r="B11" s="219"/>
      <c r="C11" s="10"/>
      <c r="D11" s="10"/>
      <c r="E11" s="10"/>
      <c r="F11" s="10"/>
      <c r="G11" s="10"/>
      <c r="H11" s="194"/>
      <c r="I11" s="194"/>
      <c r="J11" s="10"/>
      <c r="K11" s="10"/>
      <c r="L11" s="130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2" t="str">
        <f t="shared" si="0"/>
        <v/>
      </c>
      <c r="N11" s="44"/>
    </row>
    <row r="12" spans="1:14" ht="20.100000000000001" customHeight="1" x14ac:dyDescent="0.25">
      <c r="A12" s="31" t="str">
        <f>IF($C12="","",Listes!$G126)</f>
        <v/>
      </c>
      <c r="B12" s="219"/>
      <c r="C12" s="10"/>
      <c r="D12" s="10"/>
      <c r="E12" s="10"/>
      <c r="F12" s="10"/>
      <c r="G12" s="10"/>
      <c r="H12" s="194"/>
      <c r="I12" s="194"/>
      <c r="J12" s="10"/>
      <c r="K12" s="10"/>
      <c r="L12" s="130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2" t="str">
        <f t="shared" si="0"/>
        <v/>
      </c>
      <c r="N12" s="44"/>
    </row>
    <row r="13" spans="1:14" ht="20.100000000000001" customHeight="1" x14ac:dyDescent="0.25">
      <c r="A13" s="31" t="str">
        <f>IF($C13="","",Listes!$G127)</f>
        <v/>
      </c>
      <c r="B13" s="219"/>
      <c r="C13" s="10"/>
      <c r="D13" s="10"/>
      <c r="E13" s="10"/>
      <c r="F13" s="10"/>
      <c r="G13" s="10"/>
      <c r="H13" s="194"/>
      <c r="I13" s="194"/>
      <c r="J13" s="10"/>
      <c r="K13" s="10"/>
      <c r="L13" s="130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2" t="str">
        <f t="shared" si="0"/>
        <v/>
      </c>
      <c r="N13" s="44"/>
    </row>
    <row r="14" spans="1:14" ht="20.100000000000001" customHeight="1" x14ac:dyDescent="0.25">
      <c r="A14" s="31" t="str">
        <f>IF($C14="","",Listes!$G128)</f>
        <v/>
      </c>
      <c r="B14" s="219"/>
      <c r="C14" s="10"/>
      <c r="D14" s="10"/>
      <c r="E14" s="10"/>
      <c r="F14" s="10"/>
      <c r="G14" s="10"/>
      <c r="H14" s="194"/>
      <c r="I14" s="194"/>
      <c r="J14" s="10"/>
      <c r="K14" s="10"/>
      <c r="L14" s="130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2" t="str">
        <f t="shared" si="0"/>
        <v/>
      </c>
      <c r="N14" s="44"/>
    </row>
    <row r="15" spans="1:14" ht="20.100000000000001" customHeight="1" x14ac:dyDescent="0.25">
      <c r="A15" s="31" t="str">
        <f>IF($C15="","",Listes!$G129)</f>
        <v/>
      </c>
      <c r="B15" s="219"/>
      <c r="C15" s="10"/>
      <c r="D15" s="10"/>
      <c r="E15" s="10"/>
      <c r="F15" s="10"/>
      <c r="G15" s="10"/>
      <c r="H15" s="194"/>
      <c r="I15" s="194"/>
      <c r="J15" s="10"/>
      <c r="K15" s="10"/>
      <c r="L15" s="130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2" t="str">
        <f t="shared" si="0"/>
        <v/>
      </c>
      <c r="N15" s="44"/>
    </row>
    <row r="16" spans="1:14" ht="20.100000000000001" customHeight="1" x14ac:dyDescent="0.25">
      <c r="A16" s="31" t="str">
        <f>IF($C16="","",Listes!$G130)</f>
        <v/>
      </c>
      <c r="B16" s="219"/>
      <c r="C16" s="10"/>
      <c r="D16" s="10"/>
      <c r="E16" s="10"/>
      <c r="F16" s="10"/>
      <c r="G16" s="10"/>
      <c r="H16" s="194"/>
      <c r="I16" s="194"/>
      <c r="J16" s="10"/>
      <c r="K16" s="10"/>
      <c r="L16" s="130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2" t="str">
        <f t="shared" si="0"/>
        <v/>
      </c>
      <c r="N16" s="44"/>
    </row>
    <row r="17" spans="1:14" ht="20.100000000000001" customHeight="1" x14ac:dyDescent="0.25">
      <c r="A17" s="31" t="str">
        <f>IF($C17="","",Listes!$G131)</f>
        <v/>
      </c>
      <c r="B17" s="219"/>
      <c r="C17" s="10"/>
      <c r="D17" s="10"/>
      <c r="E17" s="10"/>
      <c r="F17" s="10"/>
      <c r="G17" s="10"/>
      <c r="H17" s="194"/>
      <c r="I17" s="194"/>
      <c r="J17" s="10"/>
      <c r="K17" s="10"/>
      <c r="L17" s="130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2" t="str">
        <f t="shared" si="0"/>
        <v/>
      </c>
      <c r="N17" s="44"/>
    </row>
    <row r="18" spans="1:14" ht="20.100000000000001" customHeight="1" x14ac:dyDescent="0.25">
      <c r="A18" s="31" t="str">
        <f>IF($C18="","",Listes!$G132)</f>
        <v/>
      </c>
      <c r="B18" s="219"/>
      <c r="C18" s="10"/>
      <c r="D18" s="10"/>
      <c r="E18" s="10"/>
      <c r="F18" s="10"/>
      <c r="G18" s="10"/>
      <c r="H18" s="194"/>
      <c r="I18" s="194"/>
      <c r="J18" s="10"/>
      <c r="K18" s="10"/>
      <c r="L18" s="130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2" t="str">
        <f t="shared" si="0"/>
        <v/>
      </c>
      <c r="N18" s="44"/>
    </row>
    <row r="19" spans="1:14" ht="20.100000000000001" customHeight="1" x14ac:dyDescent="0.25">
      <c r="A19" s="31" t="str">
        <f>IF($C19="","",Listes!$G133)</f>
        <v/>
      </c>
      <c r="B19" s="219"/>
      <c r="C19" s="10"/>
      <c r="D19" s="10"/>
      <c r="E19" s="10"/>
      <c r="F19" s="10"/>
      <c r="G19" s="10"/>
      <c r="H19" s="194"/>
      <c r="I19" s="194"/>
      <c r="J19" s="10"/>
      <c r="K19" s="10"/>
      <c r="L19" s="130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2" t="str">
        <f t="shared" si="0"/>
        <v/>
      </c>
      <c r="N19" s="44"/>
    </row>
    <row r="20" spans="1:14" ht="20.100000000000001" customHeight="1" x14ac:dyDescent="0.25">
      <c r="A20" s="31" t="str">
        <f>IF($C20="","",Listes!$G134)</f>
        <v/>
      </c>
      <c r="B20" s="219"/>
      <c r="C20" s="10"/>
      <c r="D20" s="10"/>
      <c r="E20" s="10"/>
      <c r="F20" s="10"/>
      <c r="G20" s="10"/>
      <c r="H20" s="194"/>
      <c r="I20" s="194"/>
      <c r="J20" s="10"/>
      <c r="K20" s="10"/>
      <c r="L20" s="130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2" t="str">
        <f t="shared" si="0"/>
        <v/>
      </c>
      <c r="N20" s="44"/>
    </row>
    <row r="21" spans="1:14" ht="20.100000000000001" customHeight="1" x14ac:dyDescent="0.25">
      <c r="A21" s="31" t="str">
        <f>IF($C21="","",Listes!$G135)</f>
        <v/>
      </c>
      <c r="B21" s="219"/>
      <c r="C21" s="10"/>
      <c r="D21" s="10"/>
      <c r="E21" s="10"/>
      <c r="F21" s="10"/>
      <c r="G21" s="10"/>
      <c r="H21" s="194"/>
      <c r="I21" s="194"/>
      <c r="J21" s="10"/>
      <c r="K21" s="10"/>
      <c r="L21" s="130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2" t="str">
        <f t="shared" si="0"/>
        <v/>
      </c>
      <c r="N21" s="44"/>
    </row>
    <row r="22" spans="1:14" ht="20.100000000000001" customHeight="1" x14ac:dyDescent="0.25">
      <c r="A22" s="31" t="str">
        <f>IF($C22="","",Listes!$G136)</f>
        <v/>
      </c>
      <c r="B22" s="219"/>
      <c r="C22" s="10"/>
      <c r="D22" s="10"/>
      <c r="E22" s="10"/>
      <c r="F22" s="10"/>
      <c r="G22" s="10"/>
      <c r="H22" s="194"/>
      <c r="I22" s="194"/>
      <c r="J22" s="10"/>
      <c r="K22" s="10"/>
      <c r="L22" s="130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2" t="str">
        <f t="shared" si="0"/>
        <v/>
      </c>
      <c r="N22" s="44"/>
    </row>
    <row r="23" spans="1:14" ht="20.100000000000001" customHeight="1" x14ac:dyDescent="0.25">
      <c r="A23" s="31" t="str">
        <f>IF($C23="","",Listes!$G137)</f>
        <v/>
      </c>
      <c r="B23" s="219"/>
      <c r="C23" s="10"/>
      <c r="D23" s="10"/>
      <c r="E23" s="10"/>
      <c r="F23" s="10"/>
      <c r="G23" s="10"/>
      <c r="H23" s="194"/>
      <c r="I23" s="194"/>
      <c r="J23" s="10"/>
      <c r="K23" s="10"/>
      <c r="L23" s="130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2" t="str">
        <f t="shared" si="0"/>
        <v/>
      </c>
      <c r="N23" s="44"/>
    </row>
    <row r="24" spans="1:14" ht="20.100000000000001" customHeight="1" x14ac:dyDescent="0.25">
      <c r="A24" s="31" t="str">
        <f>IF($C24="","",Listes!$G138)</f>
        <v/>
      </c>
      <c r="B24" s="219"/>
      <c r="C24" s="10"/>
      <c r="D24" s="10"/>
      <c r="E24" s="10"/>
      <c r="F24" s="10"/>
      <c r="G24" s="10"/>
      <c r="H24" s="194"/>
      <c r="I24" s="194"/>
      <c r="J24" s="10"/>
      <c r="K24" s="10"/>
      <c r="L24" s="130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2" t="str">
        <f t="shared" si="0"/>
        <v/>
      </c>
      <c r="N24" s="44"/>
    </row>
    <row r="25" spans="1:14" ht="20.100000000000001" customHeight="1" x14ac:dyDescent="0.25">
      <c r="A25" s="31" t="str">
        <f>IF($C25="","",Listes!$G139)</f>
        <v/>
      </c>
      <c r="B25" s="219"/>
      <c r="C25" s="10"/>
      <c r="D25" s="10"/>
      <c r="E25" s="10"/>
      <c r="F25" s="10"/>
      <c r="G25" s="10"/>
      <c r="H25" s="194"/>
      <c r="I25" s="194"/>
      <c r="J25" s="10"/>
      <c r="K25" s="10"/>
      <c r="L25" s="130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2" t="str">
        <f t="shared" si="0"/>
        <v/>
      </c>
      <c r="N25" s="44"/>
    </row>
    <row r="26" spans="1:14" ht="20.100000000000001" customHeight="1" x14ac:dyDescent="0.25">
      <c r="A26" s="31" t="str">
        <f>IF($C26="","",Listes!$G140)</f>
        <v/>
      </c>
      <c r="B26" s="219"/>
      <c r="C26" s="10"/>
      <c r="D26" s="10"/>
      <c r="E26" s="10"/>
      <c r="F26" s="10"/>
      <c r="G26" s="10"/>
      <c r="H26" s="194"/>
      <c r="I26" s="194"/>
      <c r="J26" s="10"/>
      <c r="K26" s="10"/>
      <c r="L26" s="130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2" t="str">
        <f t="shared" si="0"/>
        <v/>
      </c>
      <c r="N26" s="44"/>
    </row>
    <row r="27" spans="1:14" ht="20.100000000000001" customHeight="1" x14ac:dyDescent="0.25">
      <c r="A27" s="31" t="str">
        <f>IF($C27="","",Listes!$G141)</f>
        <v/>
      </c>
      <c r="B27" s="219"/>
      <c r="C27" s="10"/>
      <c r="D27" s="10"/>
      <c r="E27" s="10"/>
      <c r="F27" s="10"/>
      <c r="G27" s="10"/>
      <c r="H27" s="194"/>
      <c r="I27" s="194"/>
      <c r="J27" s="10"/>
      <c r="K27" s="10"/>
      <c r="L27" s="130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2" t="str">
        <f t="shared" si="0"/>
        <v/>
      </c>
      <c r="N27" s="44"/>
    </row>
    <row r="28" spans="1:14" ht="20.100000000000001" customHeight="1" x14ac:dyDescent="0.25">
      <c r="A28" s="31" t="str">
        <f>IF($C28="","",Listes!$G142)</f>
        <v/>
      </c>
      <c r="B28" s="219"/>
      <c r="C28" s="10"/>
      <c r="D28" s="10"/>
      <c r="E28" s="10"/>
      <c r="F28" s="10"/>
      <c r="G28" s="10"/>
      <c r="H28" s="194"/>
      <c r="I28" s="194"/>
      <c r="J28" s="10"/>
      <c r="K28" s="10"/>
      <c r="L28" s="130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2" t="str">
        <f t="shared" si="0"/>
        <v/>
      </c>
      <c r="N28" s="44"/>
    </row>
    <row r="29" spans="1:14" ht="20.100000000000001" customHeight="1" x14ac:dyDescent="0.25">
      <c r="A29" s="31" t="str">
        <f>IF($C29="","",Listes!$G143)</f>
        <v/>
      </c>
      <c r="B29" s="219"/>
      <c r="C29" s="10"/>
      <c r="D29" s="10"/>
      <c r="E29" s="10"/>
      <c r="F29" s="10"/>
      <c r="G29" s="10"/>
      <c r="H29" s="194"/>
      <c r="I29" s="194"/>
      <c r="J29" s="10"/>
      <c r="K29" s="10"/>
      <c r="L29" s="130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2" t="str">
        <f t="shared" si="0"/>
        <v/>
      </c>
      <c r="N29" s="44"/>
    </row>
    <row r="30" spans="1:14" ht="20.100000000000001" customHeight="1" x14ac:dyDescent="0.25">
      <c r="A30" s="31" t="str">
        <f>IF($C30="","",Listes!$G144)</f>
        <v/>
      </c>
      <c r="B30" s="219"/>
      <c r="C30" s="10"/>
      <c r="D30" s="10"/>
      <c r="E30" s="10"/>
      <c r="F30" s="10"/>
      <c r="G30" s="10"/>
      <c r="H30" s="194"/>
      <c r="I30" s="194"/>
      <c r="J30" s="10"/>
      <c r="K30" s="10"/>
      <c r="L30" s="130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2" t="str">
        <f t="shared" si="0"/>
        <v/>
      </c>
      <c r="N30" s="44"/>
    </row>
    <row r="31" spans="1:14" ht="20.100000000000001" customHeight="1" x14ac:dyDescent="0.25">
      <c r="A31" s="31" t="str">
        <f>IF($C31="","",Listes!$G145)</f>
        <v/>
      </c>
      <c r="B31" s="219"/>
      <c r="C31" s="10"/>
      <c r="D31" s="10"/>
      <c r="E31" s="10"/>
      <c r="F31" s="10"/>
      <c r="G31" s="10"/>
      <c r="H31" s="194"/>
      <c r="I31" s="194"/>
      <c r="J31" s="10"/>
      <c r="K31" s="10"/>
      <c r="L31" s="130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2" t="str">
        <f t="shared" si="0"/>
        <v/>
      </c>
      <c r="N31" s="44"/>
    </row>
    <row r="32" spans="1:14" ht="20.100000000000001" customHeight="1" x14ac:dyDescent="0.25">
      <c r="A32" s="31" t="str">
        <f>IF($C32="","",Listes!$G146)</f>
        <v/>
      </c>
      <c r="B32" s="219"/>
      <c r="C32" s="10"/>
      <c r="D32" s="10"/>
      <c r="E32" s="10"/>
      <c r="F32" s="10"/>
      <c r="G32" s="10"/>
      <c r="H32" s="194"/>
      <c r="I32" s="194"/>
      <c r="J32" s="10"/>
      <c r="K32" s="10"/>
      <c r="L32" s="130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2" t="str">
        <f t="shared" si="0"/>
        <v/>
      </c>
      <c r="N32" s="44"/>
    </row>
    <row r="33" spans="1:14" ht="20.100000000000001" customHeight="1" x14ac:dyDescent="0.25">
      <c r="A33" s="31" t="str">
        <f>IF($C33="","",Listes!$G147)</f>
        <v/>
      </c>
      <c r="B33" s="219"/>
      <c r="C33" s="10"/>
      <c r="D33" s="10"/>
      <c r="E33" s="10"/>
      <c r="F33" s="10"/>
      <c r="G33" s="10"/>
      <c r="H33" s="194"/>
      <c r="I33" s="194"/>
      <c r="J33" s="10"/>
      <c r="K33" s="10"/>
      <c r="L33" s="130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2" t="str">
        <f t="shared" si="0"/>
        <v/>
      </c>
      <c r="N33" s="44"/>
    </row>
    <row r="34" spans="1:14" ht="20.100000000000001" customHeight="1" x14ac:dyDescent="0.25">
      <c r="A34" s="31" t="str">
        <f>IF($C34="","",Listes!$G148)</f>
        <v/>
      </c>
      <c r="B34" s="219"/>
      <c r="C34" s="10"/>
      <c r="D34" s="10"/>
      <c r="E34" s="10"/>
      <c r="F34" s="10"/>
      <c r="G34" s="10"/>
      <c r="H34" s="194"/>
      <c r="I34" s="194"/>
      <c r="J34" s="10"/>
      <c r="K34" s="10"/>
      <c r="L34" s="130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2" t="str">
        <f t="shared" si="0"/>
        <v/>
      </c>
      <c r="N34" s="44"/>
    </row>
    <row r="35" spans="1:14" ht="20.100000000000001" customHeight="1" x14ac:dyDescent="0.25">
      <c r="A35" s="31" t="str">
        <f>IF($C35="","",Listes!$G149)</f>
        <v/>
      </c>
      <c r="B35" s="219"/>
      <c r="C35" s="10"/>
      <c r="D35" s="10"/>
      <c r="E35" s="10"/>
      <c r="F35" s="10"/>
      <c r="G35" s="10"/>
      <c r="H35" s="194"/>
      <c r="I35" s="194"/>
      <c r="J35" s="10"/>
      <c r="K35" s="10"/>
      <c r="L35" s="130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2" t="str">
        <f t="shared" si="0"/>
        <v/>
      </c>
      <c r="N35" s="44"/>
    </row>
    <row r="36" spans="1:14" ht="20.100000000000001" customHeight="1" x14ac:dyDescent="0.25">
      <c r="A36" s="31" t="str">
        <f>IF($C36="","",Listes!$G150)</f>
        <v/>
      </c>
      <c r="B36" s="219"/>
      <c r="C36" s="10"/>
      <c r="D36" s="10"/>
      <c r="E36" s="10"/>
      <c r="F36" s="10"/>
      <c r="G36" s="10"/>
      <c r="H36" s="194"/>
      <c r="I36" s="194"/>
      <c r="J36" s="10"/>
      <c r="K36" s="10"/>
      <c r="L36" s="130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2" t="str">
        <f t="shared" si="0"/>
        <v/>
      </c>
      <c r="N36" s="44"/>
    </row>
    <row r="37" spans="1:14" ht="20.100000000000001" customHeight="1" x14ac:dyDescent="0.25">
      <c r="A37" s="31" t="str">
        <f>IF($C37="","",Listes!$G151)</f>
        <v/>
      </c>
      <c r="B37" s="219"/>
      <c r="C37" s="10"/>
      <c r="D37" s="10"/>
      <c r="E37" s="10"/>
      <c r="F37" s="10"/>
      <c r="G37" s="10"/>
      <c r="H37" s="194"/>
      <c r="I37" s="194"/>
      <c r="J37" s="10"/>
      <c r="K37" s="10"/>
      <c r="L37" s="130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2" t="str">
        <f t="shared" si="0"/>
        <v/>
      </c>
      <c r="N37" s="44"/>
    </row>
    <row r="38" spans="1:14" ht="20.100000000000001" customHeight="1" x14ac:dyDescent="0.25">
      <c r="A38" s="31" t="str">
        <f>IF($C38="","",Listes!$G152)</f>
        <v/>
      </c>
      <c r="B38" s="219"/>
      <c r="C38" s="10"/>
      <c r="D38" s="10"/>
      <c r="E38" s="10"/>
      <c r="F38" s="10"/>
      <c r="G38" s="10"/>
      <c r="H38" s="194"/>
      <c r="I38" s="194"/>
      <c r="J38" s="10"/>
      <c r="K38" s="10"/>
      <c r="L38" s="130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2" t="str">
        <f t="shared" si="0"/>
        <v/>
      </c>
      <c r="N38" s="44"/>
    </row>
    <row r="39" spans="1:14" ht="20.100000000000001" customHeight="1" x14ac:dyDescent="0.25">
      <c r="A39" s="31" t="str">
        <f>IF($C39="","",Listes!$G153)</f>
        <v/>
      </c>
      <c r="B39" s="219"/>
      <c r="C39" s="10"/>
      <c r="D39" s="10"/>
      <c r="E39" s="10"/>
      <c r="F39" s="10"/>
      <c r="G39" s="10"/>
      <c r="H39" s="194"/>
      <c r="I39" s="194"/>
      <c r="J39" s="10"/>
      <c r="K39" s="10"/>
      <c r="L39" s="130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2" t="str">
        <f t="shared" si="0"/>
        <v/>
      </c>
      <c r="N39" s="44"/>
    </row>
    <row r="40" spans="1:14" ht="20.100000000000001" customHeight="1" x14ac:dyDescent="0.25">
      <c r="A40" s="31" t="str">
        <f>IF($C40="","",Listes!$G154)</f>
        <v/>
      </c>
      <c r="B40" s="219"/>
      <c r="C40" s="10"/>
      <c r="D40" s="10"/>
      <c r="E40" s="10"/>
      <c r="F40" s="10"/>
      <c r="G40" s="10"/>
      <c r="H40" s="194"/>
      <c r="I40" s="194"/>
      <c r="J40" s="10"/>
      <c r="K40" s="10"/>
      <c r="L40" s="130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2" t="str">
        <f t="shared" si="0"/>
        <v/>
      </c>
      <c r="N40" s="44"/>
    </row>
    <row r="41" spans="1:14" ht="20.100000000000001" customHeight="1" x14ac:dyDescent="0.25">
      <c r="A41" s="31" t="str">
        <f>IF($C41="","",Listes!$G155)</f>
        <v/>
      </c>
      <c r="B41" s="219"/>
      <c r="C41" s="10"/>
      <c r="D41" s="10"/>
      <c r="E41" s="10"/>
      <c r="F41" s="10"/>
      <c r="G41" s="10"/>
      <c r="H41" s="194"/>
      <c r="I41" s="194"/>
      <c r="J41" s="10"/>
      <c r="K41" s="10"/>
      <c r="L41" s="130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2" t="str">
        <f t="shared" si="0"/>
        <v/>
      </c>
      <c r="N41" s="44"/>
    </row>
    <row r="42" spans="1:14" ht="20.100000000000001" customHeight="1" x14ac:dyDescent="0.25">
      <c r="A42" s="31" t="str">
        <f>IF($C42="","",Listes!$G156)</f>
        <v/>
      </c>
      <c r="B42" s="219"/>
      <c r="C42" s="10"/>
      <c r="D42" s="10"/>
      <c r="E42" s="10"/>
      <c r="F42" s="10"/>
      <c r="G42" s="10"/>
      <c r="H42" s="194"/>
      <c r="I42" s="194"/>
      <c r="J42" s="10"/>
      <c r="K42" s="10"/>
      <c r="L42" s="130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2" t="str">
        <f t="shared" si="0"/>
        <v/>
      </c>
      <c r="N42" s="44"/>
    </row>
    <row r="43" spans="1:14" ht="20.100000000000001" customHeight="1" x14ac:dyDescent="0.25">
      <c r="A43" s="31" t="str">
        <f>IF($C43="","",Listes!$G157)</f>
        <v/>
      </c>
      <c r="B43" s="219"/>
      <c r="C43" s="10"/>
      <c r="D43" s="10"/>
      <c r="E43" s="10"/>
      <c r="F43" s="10"/>
      <c r="G43" s="10"/>
      <c r="H43" s="194"/>
      <c r="I43" s="194"/>
      <c r="J43" s="10"/>
      <c r="K43" s="10"/>
      <c r="L43" s="130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2" t="str">
        <f t="shared" si="0"/>
        <v/>
      </c>
      <c r="N43" s="44"/>
    </row>
    <row r="44" spans="1:14" ht="20.100000000000001" customHeight="1" x14ac:dyDescent="0.25">
      <c r="A44" s="31" t="str">
        <f>IF($C44="","",Listes!$G158)</f>
        <v/>
      </c>
      <c r="B44" s="219"/>
      <c r="C44" s="10"/>
      <c r="D44" s="10"/>
      <c r="E44" s="10"/>
      <c r="F44" s="10"/>
      <c r="G44" s="10"/>
      <c r="H44" s="194"/>
      <c r="I44" s="194"/>
      <c r="J44" s="10"/>
      <c r="K44" s="10"/>
      <c r="L44" s="130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2" t="str">
        <f t="shared" si="0"/>
        <v/>
      </c>
      <c r="N44" s="44"/>
    </row>
    <row r="45" spans="1:14" ht="20.100000000000001" customHeight="1" x14ac:dyDescent="0.25">
      <c r="A45" s="31" t="str">
        <f>IF($C45="","",Listes!$G159)</f>
        <v/>
      </c>
      <c r="B45" s="219"/>
      <c r="C45" s="10"/>
      <c r="D45" s="10"/>
      <c r="E45" s="10"/>
      <c r="F45" s="10"/>
      <c r="G45" s="10"/>
      <c r="H45" s="194"/>
      <c r="I45" s="194"/>
      <c r="J45" s="10"/>
      <c r="K45" s="10"/>
      <c r="L45" s="130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2" t="str">
        <f t="shared" si="0"/>
        <v/>
      </c>
      <c r="N45" s="44"/>
    </row>
    <row r="46" spans="1:14" ht="20.100000000000001" customHeight="1" x14ac:dyDescent="0.25">
      <c r="A46" s="31" t="str">
        <f>IF($C46="","",Listes!$G160)</f>
        <v/>
      </c>
      <c r="B46" s="219"/>
      <c r="C46" s="10"/>
      <c r="D46" s="10"/>
      <c r="E46" s="10"/>
      <c r="F46" s="10"/>
      <c r="G46" s="10"/>
      <c r="H46" s="194"/>
      <c r="I46" s="194"/>
      <c r="J46" s="10"/>
      <c r="K46" s="10"/>
      <c r="L46" s="130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32" t="str">
        <f t="shared" si="0"/>
        <v/>
      </c>
      <c r="N46" s="44"/>
    </row>
    <row r="47" spans="1:14" ht="20.100000000000001" customHeight="1" x14ac:dyDescent="0.25">
      <c r="A47" s="31" t="str">
        <f>IF($C47="","",Listes!$G161)</f>
        <v/>
      </c>
      <c r="B47" s="219"/>
      <c r="C47" s="10"/>
      <c r="D47" s="10"/>
      <c r="E47" s="10"/>
      <c r="F47" s="10"/>
      <c r="G47" s="10"/>
      <c r="H47" s="194"/>
      <c r="I47" s="194"/>
      <c r="J47" s="10"/>
      <c r="K47" s="10"/>
      <c r="L47" s="130" t="b">
        <f>IF($C47="Frais de restauration", 17.5, IF($C47="Frais de déplacement moto &gt; 125 cm³",E47*0.14,IF($C47="Frais de déplacement autre véhicule",$E47*0.11,IF($C47="Frais d'hébergement",IF($F47="Paris",110,IF(OR(($F47="Commune du grand Paris"),($F47="Ville de + de 200 000 habitants")),90,IF($F47="Autre ville / commune / Mayotte",70))),IF($C47="Frais de déplacement voiture",Listes!$A161)))))</f>
        <v>0</v>
      </c>
      <c r="M47" s="32" t="str">
        <f t="shared" si="0"/>
        <v/>
      </c>
      <c r="N47" s="44"/>
    </row>
    <row r="48" spans="1:14" ht="20.100000000000001" customHeight="1" x14ac:dyDescent="0.25">
      <c r="A48" s="31" t="str">
        <f>IF($C48="","",Listes!$G162)</f>
        <v/>
      </c>
      <c r="B48" s="219"/>
      <c r="C48" s="10"/>
      <c r="D48" s="10"/>
      <c r="E48" s="10"/>
      <c r="F48" s="10"/>
      <c r="G48" s="10"/>
      <c r="H48" s="194"/>
      <c r="I48" s="194"/>
      <c r="J48" s="10"/>
      <c r="K48" s="10"/>
      <c r="L48" s="130" t="b">
        <f>IF($C48="Frais de restauration", 17.5, IF($C48="Frais de déplacement moto &gt; 125 cm³",E48*0.14,IF($C48="Frais de déplacement autre véhicule",$E48*0.11,IF($C48="Frais d'hébergement",IF($F48="Paris",110,IF(OR(($F48="Commune du grand Paris"),($F48="Ville de + de 200 000 habitants")),90,IF($F48="Autre ville / commune / Mayotte",70))),IF($C48="Frais de déplacement voiture",Listes!$A162)))))</f>
        <v>0</v>
      </c>
      <c r="M48" s="32" t="str">
        <f t="shared" si="0"/>
        <v/>
      </c>
      <c r="N48" s="44"/>
    </row>
    <row r="49" spans="1:14" ht="20.100000000000001" customHeight="1" x14ac:dyDescent="0.25">
      <c r="A49" s="31" t="str">
        <f>IF($C49="","",Listes!$G163)</f>
        <v/>
      </c>
      <c r="B49" s="219"/>
      <c r="C49" s="10"/>
      <c r="D49" s="10"/>
      <c r="E49" s="10"/>
      <c r="F49" s="10"/>
      <c r="G49" s="10"/>
      <c r="H49" s="194"/>
      <c r="I49" s="194"/>
      <c r="J49" s="10"/>
      <c r="K49" s="10"/>
      <c r="L49" s="130" t="b">
        <f>IF($C49="Frais de restauration", 17.5, IF($C49="Frais de déplacement moto &gt; 125 cm³",E49*0.14,IF($C49="Frais de déplacement autre véhicule",$E49*0.11,IF($C49="Frais d'hébergement",IF($F49="Paris",110,IF(OR(($F49="Commune du grand Paris"),($F49="Ville de + de 200 000 habitants")),90,IF($F49="Autre ville / commune / Mayotte",70))),IF($C49="Frais de déplacement voiture",Listes!$A163)))))</f>
        <v>0</v>
      </c>
      <c r="M49" s="32" t="str">
        <f t="shared" si="0"/>
        <v/>
      </c>
      <c r="N49" s="44"/>
    </row>
    <row r="50" spans="1:14" ht="20.100000000000001" customHeight="1" x14ac:dyDescent="0.25">
      <c r="A50" s="31" t="str">
        <f>IF($C50="","",Listes!$G164)</f>
        <v/>
      </c>
      <c r="B50" s="219"/>
      <c r="C50" s="10"/>
      <c r="D50" s="10"/>
      <c r="E50" s="10"/>
      <c r="F50" s="10"/>
      <c r="G50" s="10"/>
      <c r="H50" s="194"/>
      <c r="I50" s="194"/>
      <c r="J50" s="10"/>
      <c r="K50" s="10"/>
      <c r="L50" s="130" t="b">
        <f>IF($C50="Frais de restauration", 17.5, IF($C50="Frais de déplacement moto &gt; 125 cm³",E50*0.14,IF($C50="Frais de déplacement autre véhicule",$E50*0.11,IF($C50="Frais d'hébergement",IF($F50="Paris",110,IF(OR(($F50="Commune du grand Paris"),($F50="Ville de + de 200 000 habitants")),90,IF($F50="Autre ville / commune / Mayotte",70))),IF($C50="Frais de déplacement voiture",Listes!$A164)))))</f>
        <v>0</v>
      </c>
      <c r="M50" s="32" t="str">
        <f t="shared" si="0"/>
        <v/>
      </c>
      <c r="N50" s="44"/>
    </row>
    <row r="51" spans="1:14" ht="20.100000000000001" customHeight="1" x14ac:dyDescent="0.25">
      <c r="A51" s="31" t="str">
        <f>IF($C51="","",Listes!$G165)</f>
        <v/>
      </c>
      <c r="B51" s="219"/>
      <c r="C51" s="10"/>
      <c r="D51" s="10"/>
      <c r="E51" s="10"/>
      <c r="F51" s="10"/>
      <c r="G51" s="10"/>
      <c r="H51" s="194"/>
      <c r="I51" s="194"/>
      <c r="J51" s="10"/>
      <c r="K51" s="10"/>
      <c r="L51" s="130" t="b">
        <f>IF($C51="Frais de restauration", 17.5, IF($C51="Frais de déplacement moto &gt; 125 cm³",E51*0.14,IF($C51="Frais de déplacement autre véhicule",$E51*0.11,IF($C51="Frais d'hébergement",IF($F51="Paris",110,IF(OR(($F51="Commune du grand Paris"),($F51="Ville de + de 200 000 habitants")),90,IF($F51="Autre ville / commune / Mayotte",70))),IF($C51="Frais de déplacement voiture",Listes!$A165)))))</f>
        <v>0</v>
      </c>
      <c r="M51" s="32" t="str">
        <f t="shared" si="0"/>
        <v/>
      </c>
      <c r="N51" s="44"/>
    </row>
    <row r="52" spans="1:14" ht="20.100000000000001" customHeight="1" x14ac:dyDescent="0.25">
      <c r="A52" s="31" t="str">
        <f>IF($C52="","",Listes!$G166)</f>
        <v/>
      </c>
      <c r="B52" s="219"/>
      <c r="C52" s="10"/>
      <c r="D52" s="10"/>
      <c r="E52" s="10"/>
      <c r="F52" s="10"/>
      <c r="G52" s="10"/>
      <c r="H52" s="194"/>
      <c r="I52" s="194"/>
      <c r="J52" s="10"/>
      <c r="K52" s="10"/>
      <c r="L52" s="130" t="b">
        <f>IF($C52="Frais de restauration", 17.5, IF($C52="Frais de déplacement moto &gt; 125 cm³",E52*0.14,IF($C52="Frais de déplacement autre véhicule",$E52*0.11,IF($C52="Frais d'hébergement",IF($F52="Paris",110,IF(OR(($F52="Commune du grand Paris"),($F52="Ville de + de 200 000 habitants")),90,IF($F52="Autre ville / commune / Mayotte",70))),IF($C52="Frais de déplacement voiture",Listes!$A166)))))</f>
        <v>0</v>
      </c>
      <c r="M52" s="32" t="str">
        <f t="shared" si="0"/>
        <v/>
      </c>
      <c r="N52" s="44"/>
    </row>
    <row r="53" spans="1:14" ht="20.100000000000001" customHeight="1" x14ac:dyDescent="0.25">
      <c r="A53" s="31" t="str">
        <f>IF($C53="","",Listes!$G167)</f>
        <v/>
      </c>
      <c r="B53" s="219"/>
      <c r="C53" s="10"/>
      <c r="D53" s="10"/>
      <c r="E53" s="10"/>
      <c r="F53" s="10"/>
      <c r="G53" s="10"/>
      <c r="H53" s="194"/>
      <c r="I53" s="194"/>
      <c r="J53" s="10"/>
      <c r="K53" s="10"/>
      <c r="L53" s="130" t="b">
        <f>IF($C53="Frais de restauration", 17.5, IF($C53="Frais de déplacement moto &gt; 125 cm³",E53*0.14,IF($C53="Frais de déplacement autre véhicule",$E53*0.11,IF($C53="Frais d'hébergement",IF($F53="Paris",110,IF(OR(($F53="Commune du grand Paris"),($F53="Ville de + de 200 000 habitants")),90,IF($F53="Autre ville / commune / Mayotte",70))),IF($C53="Frais de déplacement voiture",Listes!$A167)))))</f>
        <v>0</v>
      </c>
      <c r="M53" s="32" t="str">
        <f t="shared" si="0"/>
        <v/>
      </c>
      <c r="N53" s="44"/>
    </row>
    <row r="54" spans="1:14" ht="20.100000000000001" customHeight="1" x14ac:dyDescent="0.25">
      <c r="A54" s="31" t="str">
        <f>IF($C54="","",Listes!$G168)</f>
        <v/>
      </c>
      <c r="B54" s="219"/>
      <c r="C54" s="10"/>
      <c r="D54" s="10"/>
      <c r="E54" s="10"/>
      <c r="F54" s="10"/>
      <c r="G54" s="10"/>
      <c r="H54" s="194"/>
      <c r="I54" s="194"/>
      <c r="J54" s="10"/>
      <c r="K54" s="10"/>
      <c r="L54" s="130" t="b">
        <f>IF($C54="Frais de restauration", 17.5, IF($C54="Frais de déplacement moto &gt; 125 cm³",E54*0.14,IF($C54="Frais de déplacement autre véhicule",$E54*0.11,IF($C54="Frais d'hébergement",IF($F54="Paris",110,IF(OR(($F54="Commune du grand Paris"),($F54="Ville de + de 200 000 habitants")),90,IF($F54="Autre ville / commune / Mayotte",70))),IF($C54="Frais de déplacement voiture",Listes!$A168)))))</f>
        <v>0</v>
      </c>
      <c r="M54" s="32" t="str">
        <f t="shared" si="0"/>
        <v/>
      </c>
      <c r="N54" s="44"/>
    </row>
    <row r="55" spans="1:14" ht="20.100000000000001" customHeight="1" x14ac:dyDescent="0.25">
      <c r="A55" s="31" t="str">
        <f>IF($C55="","",Listes!$G169)</f>
        <v/>
      </c>
      <c r="B55" s="219"/>
      <c r="C55" s="10"/>
      <c r="D55" s="10"/>
      <c r="E55" s="10"/>
      <c r="F55" s="10"/>
      <c r="G55" s="10"/>
      <c r="H55" s="194"/>
      <c r="I55" s="194"/>
      <c r="J55" s="10"/>
      <c r="K55" s="10"/>
      <c r="L55" s="130" t="b">
        <f>IF($C55="Frais de restauration", 17.5, IF($C55="Frais de déplacement moto &gt; 125 cm³",E55*0.14,IF($C55="Frais de déplacement autre véhicule",$E55*0.11,IF($C55="Frais d'hébergement",IF($F55="Paris",110,IF(OR(($F55="Commune du grand Paris"),($F55="Ville de + de 200 000 habitants")),90,IF($F55="Autre ville / commune / Mayotte",70))),IF($C55="Frais de déplacement voiture",Listes!$A169)))))</f>
        <v>0</v>
      </c>
      <c r="M55" s="32" t="str">
        <f t="shared" si="0"/>
        <v/>
      </c>
      <c r="N55" s="44"/>
    </row>
    <row r="56" spans="1:14" ht="20.100000000000001" customHeight="1" x14ac:dyDescent="0.25">
      <c r="A56" s="31" t="str">
        <f>IF($C56="","",Listes!$G170)</f>
        <v/>
      </c>
      <c r="B56" s="219"/>
      <c r="C56" s="10"/>
      <c r="D56" s="10"/>
      <c r="E56" s="10"/>
      <c r="F56" s="10"/>
      <c r="G56" s="10"/>
      <c r="H56" s="194"/>
      <c r="I56" s="194"/>
      <c r="J56" s="10"/>
      <c r="K56" s="10"/>
      <c r="L56" s="130" t="b">
        <f>IF($C56="Frais de restauration", 17.5, IF($C56="Frais de déplacement moto &gt; 125 cm³",E56*0.14,IF($C56="Frais de déplacement autre véhicule",$E56*0.11,IF($C56="Frais d'hébergement",IF($F56="Paris",110,IF(OR(($F56="Commune du grand Paris"),($F56="Ville de + de 200 000 habitants")),90,IF($F56="Autre ville / commune / Mayotte",70))),IF($C56="Frais de déplacement voiture",Listes!$A170)))))</f>
        <v>0</v>
      </c>
      <c r="M56" s="32" t="str">
        <f t="shared" si="0"/>
        <v/>
      </c>
      <c r="N56" s="44"/>
    </row>
    <row r="57" spans="1:14" ht="20.100000000000001" customHeight="1" x14ac:dyDescent="0.25">
      <c r="A57" s="31" t="str">
        <f>IF($C57="","",Listes!$G171)</f>
        <v/>
      </c>
      <c r="B57" s="219"/>
      <c r="C57" s="10"/>
      <c r="D57" s="10"/>
      <c r="E57" s="10"/>
      <c r="F57" s="10"/>
      <c r="G57" s="10"/>
      <c r="H57" s="194"/>
      <c r="I57" s="194"/>
      <c r="J57" s="10"/>
      <c r="K57" s="10"/>
      <c r="L57" s="130" t="b">
        <f>IF($C57="Frais de restauration", 17.5, IF($C57="Frais de déplacement moto &gt; 125 cm³",E57*0.14,IF($C57="Frais de déplacement autre véhicule",$E57*0.11,IF($C57="Frais d'hébergement",IF($F57="Paris",110,IF(OR(($F57="Commune du grand Paris"),($F57="Ville de + de 200 000 habitants")),90,IF($F57="Autre ville / commune / Mayotte",70))),IF($C57="Frais de déplacement voiture",Listes!$A171)))))</f>
        <v>0</v>
      </c>
      <c r="M57" s="32" t="str">
        <f t="shared" si="0"/>
        <v/>
      </c>
      <c r="N57" s="44"/>
    </row>
    <row r="58" spans="1:14" ht="20.100000000000001" customHeight="1" x14ac:dyDescent="0.25">
      <c r="A58" s="31" t="str">
        <f>IF($C58="","",Listes!$G172)</f>
        <v/>
      </c>
      <c r="B58" s="219"/>
      <c r="C58" s="10"/>
      <c r="D58" s="10"/>
      <c r="E58" s="10"/>
      <c r="F58" s="10"/>
      <c r="G58" s="10"/>
      <c r="H58" s="194"/>
      <c r="I58" s="194"/>
      <c r="J58" s="10"/>
      <c r="K58" s="10"/>
      <c r="L58" s="130" t="b">
        <f>IF($C58="Frais de restauration", 17.5, IF($C58="Frais de déplacement moto &gt; 125 cm³",E58*0.14,IF($C58="Frais de déplacement autre véhicule",$E58*0.11,IF($C58="Frais d'hébergement",IF($F58="Paris",110,IF(OR(($F58="Commune du grand Paris"),($F58="Ville de + de 200 000 habitants")),90,IF($F58="Autre ville / commune / Mayotte",70))),IF($C58="Frais de déplacement voiture",Listes!$A172)))))</f>
        <v>0</v>
      </c>
      <c r="M58" s="32" t="str">
        <f t="shared" si="0"/>
        <v/>
      </c>
      <c r="N58" s="44"/>
    </row>
    <row r="59" spans="1:14" ht="20.100000000000001" customHeight="1" x14ac:dyDescent="0.25">
      <c r="A59" s="31" t="str">
        <f>IF($C59="","",Listes!$G173)</f>
        <v/>
      </c>
      <c r="B59" s="219"/>
      <c r="C59" s="10"/>
      <c r="D59" s="10"/>
      <c r="E59" s="10"/>
      <c r="F59" s="10"/>
      <c r="G59" s="10"/>
      <c r="H59" s="194"/>
      <c r="I59" s="194"/>
      <c r="J59" s="10"/>
      <c r="K59" s="10"/>
      <c r="L59" s="130" t="b">
        <f>IF($C59="Frais de restauration", 17.5, IF($C59="Frais de déplacement moto &gt; 125 cm³",E59*0.14,IF($C59="Frais de déplacement autre véhicule",$E59*0.11,IF($C59="Frais d'hébergement",IF($F59="Paris",110,IF(OR(($F59="Commune du grand Paris"),($F59="Ville de + de 200 000 habitants")),90,IF($F59="Autre ville / commune / Mayotte",70))),IF($C59="Frais de déplacement voiture",Listes!$A173)))))</f>
        <v>0</v>
      </c>
      <c r="M59" s="32" t="str">
        <f t="shared" si="0"/>
        <v/>
      </c>
      <c r="N59" s="44"/>
    </row>
    <row r="60" spans="1:14" ht="20.100000000000001" customHeight="1" x14ac:dyDescent="0.25">
      <c r="A60" s="31" t="str">
        <f>IF($C60="","",Listes!$G174)</f>
        <v/>
      </c>
      <c r="B60" s="219"/>
      <c r="C60" s="10"/>
      <c r="D60" s="10"/>
      <c r="E60" s="10"/>
      <c r="F60" s="10"/>
      <c r="G60" s="10"/>
      <c r="H60" s="194"/>
      <c r="I60" s="194"/>
      <c r="J60" s="10"/>
      <c r="K60" s="10"/>
      <c r="L60" s="130" t="b">
        <f>IF($C60="Frais de restauration", 17.5, IF($C60="Frais de déplacement moto &gt; 125 cm³",E60*0.14,IF($C60="Frais de déplacement autre véhicule",$E60*0.11,IF($C60="Frais d'hébergement",IF($F60="Paris",110,IF(OR(($F60="Commune du grand Paris"),($F60="Ville de + de 200 000 habitants")),90,IF($F60="Autre ville / commune / Mayotte",70))),IF($C60="Frais de déplacement voiture",Listes!$A174)))))</f>
        <v>0</v>
      </c>
      <c r="M60" s="32" t="str">
        <f t="shared" si="0"/>
        <v/>
      </c>
      <c r="N60" s="44"/>
    </row>
    <row r="61" spans="1:14" ht="20.100000000000001" customHeight="1" x14ac:dyDescent="0.25">
      <c r="A61" s="31" t="str">
        <f>IF($C61="","",Listes!$G175)</f>
        <v/>
      </c>
      <c r="B61" s="219"/>
      <c r="C61" s="10"/>
      <c r="D61" s="10"/>
      <c r="E61" s="10"/>
      <c r="F61" s="10"/>
      <c r="G61" s="10"/>
      <c r="H61" s="194"/>
      <c r="I61" s="194"/>
      <c r="J61" s="10"/>
      <c r="K61" s="10"/>
      <c r="L61" s="130" t="b">
        <f>IF($C61="Frais de restauration", 17.5, IF($C61="Frais de déplacement moto &gt; 125 cm³",E61*0.14,IF($C61="Frais de déplacement autre véhicule",$E61*0.11,IF($C61="Frais d'hébergement",IF($F61="Paris",110,IF(OR(($F61="Commune du grand Paris"),($F61="Ville de + de 200 000 habitants")),90,IF($F61="Autre ville / commune / Mayotte",70))),IF($C61="Frais de déplacement voiture",Listes!$A175)))))</f>
        <v>0</v>
      </c>
      <c r="M61" s="32" t="str">
        <f t="shared" si="0"/>
        <v/>
      </c>
      <c r="N61" s="44"/>
    </row>
    <row r="62" spans="1:14" ht="20.100000000000001" customHeight="1" x14ac:dyDescent="0.25">
      <c r="A62" s="31" t="str">
        <f>IF($C62="","",Listes!$G176)</f>
        <v/>
      </c>
      <c r="B62" s="219"/>
      <c r="C62" s="10"/>
      <c r="D62" s="10"/>
      <c r="E62" s="10"/>
      <c r="F62" s="10"/>
      <c r="G62" s="10"/>
      <c r="H62" s="194"/>
      <c r="I62" s="194"/>
      <c r="J62" s="10"/>
      <c r="K62" s="10"/>
      <c r="L62" s="130" t="b">
        <f>IF($C62="Frais de restauration", 17.5, IF($C62="Frais de déplacement moto &gt; 125 cm³",E62*0.14,IF($C62="Frais de déplacement autre véhicule",$E62*0.11,IF($C62="Frais d'hébergement",IF($F62="Paris",110,IF(OR(($F62="Commune du grand Paris"),($F62="Ville de + de 200 000 habitants")),90,IF($F62="Autre ville / commune / Mayotte",70))),IF($C62="Frais de déplacement voiture",Listes!$A176)))))</f>
        <v>0</v>
      </c>
      <c r="M62" s="32" t="str">
        <f t="shared" si="0"/>
        <v/>
      </c>
      <c r="N62" s="44"/>
    </row>
    <row r="63" spans="1:14" ht="20.100000000000001" customHeight="1" x14ac:dyDescent="0.25">
      <c r="A63" s="31" t="str">
        <f>IF($C63="","",Listes!$G177)</f>
        <v/>
      </c>
      <c r="B63" s="219"/>
      <c r="C63" s="10"/>
      <c r="D63" s="10"/>
      <c r="E63" s="10"/>
      <c r="F63" s="10"/>
      <c r="G63" s="10"/>
      <c r="H63" s="194"/>
      <c r="I63" s="194"/>
      <c r="J63" s="10"/>
      <c r="K63" s="10"/>
      <c r="L63" s="130" t="b">
        <f>IF($C63="Frais de restauration", 17.5, IF($C63="Frais de déplacement moto &gt; 125 cm³",E63*0.14,IF($C63="Frais de déplacement autre véhicule",$E63*0.11,IF($C63="Frais d'hébergement",IF($F63="Paris",110,IF(OR(($F63="Commune du grand Paris"),($F63="Ville de + de 200 000 habitants")),90,IF($F63="Autre ville / commune / Mayotte",70))),IF($C63="Frais de déplacement voiture",Listes!$A177)))))</f>
        <v>0</v>
      </c>
      <c r="M63" s="32" t="str">
        <f t="shared" si="0"/>
        <v/>
      </c>
      <c r="N63" s="44"/>
    </row>
    <row r="64" spans="1:14" ht="20.100000000000001" customHeight="1" x14ac:dyDescent="0.25">
      <c r="A64" s="31" t="str">
        <f>IF($C64="","",Listes!$G178)</f>
        <v/>
      </c>
      <c r="B64" s="219"/>
      <c r="C64" s="10"/>
      <c r="D64" s="10"/>
      <c r="E64" s="10"/>
      <c r="F64" s="10"/>
      <c r="G64" s="10"/>
      <c r="H64" s="194"/>
      <c r="I64" s="194"/>
      <c r="J64" s="10"/>
      <c r="K64" s="10"/>
      <c r="L64" s="130" t="b">
        <f>IF($C64="Frais de restauration", 17.5, IF($C64="Frais de déplacement moto &gt; 125 cm³",E64*0.14,IF($C64="Frais de déplacement autre véhicule",$E64*0.11,IF($C64="Frais d'hébergement",IF($F64="Paris",110,IF(OR(($F64="Commune du grand Paris"),($F64="Ville de + de 200 000 habitants")),90,IF($F64="Autre ville / commune / Mayotte",70))),IF($C64="Frais de déplacement voiture",Listes!$A178)))))</f>
        <v>0</v>
      </c>
      <c r="M64" s="32" t="str">
        <f t="shared" si="0"/>
        <v/>
      </c>
      <c r="N64" s="44"/>
    </row>
    <row r="65" spans="1:14" ht="20.100000000000001" customHeight="1" x14ac:dyDescent="0.25">
      <c r="A65" s="31" t="str">
        <f>IF($C65="","",Listes!$G179)</f>
        <v/>
      </c>
      <c r="B65" s="219"/>
      <c r="C65" s="10"/>
      <c r="D65" s="10"/>
      <c r="E65" s="10"/>
      <c r="F65" s="10"/>
      <c r="G65" s="10"/>
      <c r="H65" s="194"/>
      <c r="I65" s="194"/>
      <c r="J65" s="10"/>
      <c r="K65" s="10"/>
      <c r="L65" s="130" t="b">
        <f>IF($C65="Frais de restauration", 17.5, IF($C65="Frais de déplacement moto &gt; 125 cm³",E65*0.14,IF($C65="Frais de déplacement autre véhicule",$E65*0.11,IF($C65="Frais d'hébergement",IF($F65="Paris",110,IF(OR(($F65="Commune du grand Paris"),($F65="Ville de + de 200 000 habitants")),90,IF($F65="Autre ville / commune / Mayotte",70))),IF($C65="Frais de déplacement voiture",Listes!$A179)))))</f>
        <v>0</v>
      </c>
      <c r="M65" s="32" t="str">
        <f t="shared" si="0"/>
        <v/>
      </c>
      <c r="N65" s="44"/>
    </row>
    <row r="66" spans="1:14" ht="20.100000000000001" customHeight="1" x14ac:dyDescent="0.25">
      <c r="A66" s="31" t="str">
        <f>IF($C66="","",Listes!$G180)</f>
        <v/>
      </c>
      <c r="B66" s="219"/>
      <c r="C66" s="10"/>
      <c r="D66" s="10"/>
      <c r="E66" s="10"/>
      <c r="F66" s="10"/>
      <c r="G66" s="10"/>
      <c r="H66" s="194"/>
      <c r="I66" s="194"/>
      <c r="J66" s="10"/>
      <c r="K66" s="10"/>
      <c r="L66" s="130" t="b">
        <f>IF($C66="Frais de restauration", 17.5, IF($C66="Frais de déplacement moto &gt; 125 cm³",E66*0.14,IF($C66="Frais de déplacement autre véhicule",$E66*0.11,IF($C66="Frais d'hébergement",IF($F66="Paris",110,IF(OR(($F66="Commune du grand Paris"),($F66="Ville de + de 200 000 habitants")),90,IF($F66="Autre ville / commune / Mayotte",70))),IF($C66="Frais de déplacement voiture",Listes!$A180)))))</f>
        <v>0</v>
      </c>
      <c r="M66" s="32" t="str">
        <f t="shared" si="0"/>
        <v/>
      </c>
      <c r="N66" s="44"/>
    </row>
    <row r="67" spans="1:14" ht="20.100000000000001" customHeight="1" x14ac:dyDescent="0.25">
      <c r="A67" s="31" t="str">
        <f>IF($C67="","",Listes!$G181)</f>
        <v/>
      </c>
      <c r="B67" s="219"/>
      <c r="C67" s="10"/>
      <c r="D67" s="10"/>
      <c r="E67" s="10"/>
      <c r="F67" s="10"/>
      <c r="G67" s="10"/>
      <c r="H67" s="194"/>
      <c r="I67" s="194"/>
      <c r="J67" s="10"/>
      <c r="K67" s="10"/>
      <c r="L67" s="130" t="b">
        <f>IF($C67="Frais de restauration", 17.5, IF($C67="Frais de déplacement moto &gt; 125 cm³",E67*0.14,IF($C67="Frais de déplacement autre véhicule",$E67*0.11,IF($C67="Frais d'hébergement",IF($F67="Paris",110,IF(OR(($F67="Commune du grand Paris"),($F67="Ville de + de 200 000 habitants")),90,IF($F67="Autre ville / commune / Mayotte",70))),IF($C67="Frais de déplacement voiture",Listes!$A181)))))</f>
        <v>0</v>
      </c>
      <c r="M67" s="32" t="str">
        <f t="shared" si="0"/>
        <v/>
      </c>
      <c r="N67" s="44"/>
    </row>
    <row r="68" spans="1:14" ht="20.100000000000001" customHeight="1" x14ac:dyDescent="0.25">
      <c r="A68" s="31" t="str">
        <f>IF($C68="","",Listes!$G182)</f>
        <v/>
      </c>
      <c r="B68" s="219"/>
      <c r="C68" s="10"/>
      <c r="D68" s="10"/>
      <c r="E68" s="10"/>
      <c r="F68" s="10"/>
      <c r="G68" s="10"/>
      <c r="H68" s="194"/>
      <c r="I68" s="194"/>
      <c r="J68" s="10"/>
      <c r="K68" s="10"/>
      <c r="L68" s="130" t="b">
        <f>IF($C68="Frais de restauration", 17.5, IF($C68="Frais de déplacement moto &gt; 125 cm³",E68*0.14,IF($C68="Frais de déplacement autre véhicule",$E68*0.11,IF($C68="Frais d'hébergement",IF($F68="Paris",110,IF(OR(($F68="Commune du grand Paris"),($F68="Ville de + de 200 000 habitants")),90,IF($F68="Autre ville / commune / Mayotte",70))),IF($C68="Frais de déplacement voiture",Listes!$A182)))))</f>
        <v>0</v>
      </c>
      <c r="M68" s="32" t="str">
        <f t="shared" si="0"/>
        <v/>
      </c>
      <c r="N68" s="44"/>
    </row>
    <row r="69" spans="1:14" ht="20.100000000000001" customHeight="1" x14ac:dyDescent="0.25">
      <c r="A69" s="31" t="str">
        <f>IF($C69="","",Listes!$G183)</f>
        <v/>
      </c>
      <c r="B69" s="219"/>
      <c r="C69" s="10"/>
      <c r="D69" s="10"/>
      <c r="E69" s="10"/>
      <c r="F69" s="10"/>
      <c r="G69" s="10"/>
      <c r="H69" s="194"/>
      <c r="I69" s="194"/>
      <c r="J69" s="10"/>
      <c r="K69" s="10"/>
      <c r="L69" s="130" t="b">
        <f>IF($C69="Frais de restauration", 17.5, IF($C69="Frais de déplacement moto &gt; 125 cm³",E69*0.14,IF($C69="Frais de déplacement autre véhicule",$E69*0.11,IF($C69="Frais d'hébergement",IF($F69="Paris",110,IF(OR(($F69="Commune du grand Paris"),($F69="Ville de + de 200 000 habitants")),90,IF($F69="Autre ville / commune / Mayotte",70))),IF($C69="Frais de déplacement voiture",Listes!$A183)))))</f>
        <v>0</v>
      </c>
      <c r="M69" s="32" t="str">
        <f t="shared" ref="M69:M131" si="1">IF($G69="","",$J69*$L69)</f>
        <v/>
      </c>
      <c r="N69" s="44"/>
    </row>
    <row r="70" spans="1:14" ht="20.100000000000001" customHeight="1" x14ac:dyDescent="0.25">
      <c r="A70" s="31" t="str">
        <f>IF($C70="","",Listes!$G184)</f>
        <v/>
      </c>
      <c r="B70" s="219"/>
      <c r="C70" s="10"/>
      <c r="D70" s="10"/>
      <c r="E70" s="10"/>
      <c r="F70" s="10"/>
      <c r="G70" s="10"/>
      <c r="H70" s="194"/>
      <c r="I70" s="194"/>
      <c r="J70" s="10"/>
      <c r="K70" s="10"/>
      <c r="L70" s="130" t="b">
        <f>IF($C70="Frais de restauration", 17.5, IF($C70="Frais de déplacement moto &gt; 125 cm³",E70*0.14,IF($C70="Frais de déplacement autre véhicule",$E70*0.11,IF($C70="Frais d'hébergement",IF($F70="Paris",110,IF(OR(($F70="Commune du grand Paris"),($F70="Ville de + de 200 000 habitants")),90,IF($F70="Autre ville / commune / Mayotte",70))),IF($C70="Frais de déplacement voiture",Listes!$A184)))))</f>
        <v>0</v>
      </c>
      <c r="M70" s="32" t="str">
        <f t="shared" si="1"/>
        <v/>
      </c>
      <c r="N70" s="44"/>
    </row>
    <row r="71" spans="1:14" ht="20.100000000000001" customHeight="1" x14ac:dyDescent="0.25">
      <c r="A71" s="31" t="str">
        <f>IF($C71="","",Listes!$G185)</f>
        <v/>
      </c>
      <c r="B71" s="219"/>
      <c r="C71" s="10"/>
      <c r="D71" s="10"/>
      <c r="E71" s="10"/>
      <c r="F71" s="10"/>
      <c r="G71" s="10"/>
      <c r="H71" s="194"/>
      <c r="I71" s="194"/>
      <c r="J71" s="10"/>
      <c r="K71" s="10"/>
      <c r="L71" s="130" t="b">
        <f>IF($C71="Frais de restauration", 17.5, IF($C71="Frais de déplacement moto &gt; 125 cm³",E71*0.14,IF($C71="Frais de déplacement autre véhicule",$E71*0.11,IF($C71="Frais d'hébergement",IF($F71="Paris",110,IF(OR(($F71="Commune du grand Paris"),($F71="Ville de + de 200 000 habitants")),90,IF($F71="Autre ville / commune / Mayotte",70))),IF($C71="Frais de déplacement voiture",Listes!$A185)))))</f>
        <v>0</v>
      </c>
      <c r="M71" s="32" t="str">
        <f t="shared" si="1"/>
        <v/>
      </c>
      <c r="N71" s="44"/>
    </row>
    <row r="72" spans="1:14" ht="20.100000000000001" customHeight="1" x14ac:dyDescent="0.25">
      <c r="A72" s="31" t="str">
        <f>IF($C72="","",Listes!$G186)</f>
        <v/>
      </c>
      <c r="B72" s="219"/>
      <c r="C72" s="10"/>
      <c r="D72" s="10"/>
      <c r="E72" s="10"/>
      <c r="F72" s="10"/>
      <c r="G72" s="10"/>
      <c r="H72" s="194"/>
      <c r="I72" s="194"/>
      <c r="J72" s="10"/>
      <c r="K72" s="10"/>
      <c r="L72" s="130" t="b">
        <f>IF($C72="Frais de restauration", 17.5, IF($C72="Frais de déplacement moto &gt; 125 cm³",E72*0.14,IF($C72="Frais de déplacement autre véhicule",$E72*0.11,IF($C72="Frais d'hébergement",IF($F72="Paris",110,IF(OR(($F72="Commune du grand Paris"),($F72="Ville de + de 200 000 habitants")),90,IF($F72="Autre ville / commune / Mayotte",70))),IF($C72="Frais de déplacement voiture",Listes!$A186)))))</f>
        <v>0</v>
      </c>
      <c r="M72" s="32" t="str">
        <f t="shared" si="1"/>
        <v/>
      </c>
      <c r="N72" s="44"/>
    </row>
    <row r="73" spans="1:14" ht="20.100000000000001" customHeight="1" x14ac:dyDescent="0.25">
      <c r="A73" s="31" t="str">
        <f>IF($C73="","",Listes!$G187)</f>
        <v/>
      </c>
      <c r="B73" s="219"/>
      <c r="C73" s="10"/>
      <c r="D73" s="10"/>
      <c r="E73" s="10"/>
      <c r="F73" s="10"/>
      <c r="G73" s="10"/>
      <c r="H73" s="194"/>
      <c r="I73" s="194"/>
      <c r="J73" s="10"/>
      <c r="K73" s="10"/>
      <c r="L73" s="130" t="b">
        <f>IF($C73="Frais de restauration", 17.5, IF($C73="Frais de déplacement moto &gt; 125 cm³",E73*0.14,IF($C73="Frais de déplacement autre véhicule",$E73*0.11,IF($C73="Frais d'hébergement",IF($F73="Paris",110,IF(OR(($F73="Commune du grand Paris"),($F73="Ville de + de 200 000 habitants")),90,IF($F73="Autre ville / commune / Mayotte",70))),IF($C73="Frais de déplacement voiture",Listes!$A187)))))</f>
        <v>0</v>
      </c>
      <c r="M73" s="32" t="str">
        <f t="shared" si="1"/>
        <v/>
      </c>
      <c r="N73" s="44"/>
    </row>
    <row r="74" spans="1:14" ht="20.100000000000001" customHeight="1" x14ac:dyDescent="0.25">
      <c r="A74" s="31" t="str">
        <f>IF($C74="","",Listes!$G188)</f>
        <v/>
      </c>
      <c r="B74" s="219"/>
      <c r="C74" s="10"/>
      <c r="D74" s="10"/>
      <c r="E74" s="10"/>
      <c r="F74" s="10"/>
      <c r="G74" s="10"/>
      <c r="H74" s="194"/>
      <c r="I74" s="194"/>
      <c r="J74" s="10"/>
      <c r="K74" s="10"/>
      <c r="L74" s="130" t="b">
        <f>IF($C74="Frais de restauration", 17.5, IF($C74="Frais de déplacement moto &gt; 125 cm³",E74*0.14,IF($C74="Frais de déplacement autre véhicule",$E74*0.11,IF($C74="Frais d'hébergement",IF($F74="Paris",110,IF(OR(($F74="Commune du grand Paris"),($F74="Ville de + de 200 000 habitants")),90,IF($F74="Autre ville / commune / Mayotte",70))),IF($C74="Frais de déplacement voiture",Listes!$A188)))))</f>
        <v>0</v>
      </c>
      <c r="M74" s="32" t="str">
        <f t="shared" si="1"/>
        <v/>
      </c>
      <c r="N74" s="44"/>
    </row>
    <row r="75" spans="1:14" ht="20.100000000000001" customHeight="1" x14ac:dyDescent="0.25">
      <c r="A75" s="31" t="str">
        <f>IF($C75="","",Listes!$G189)</f>
        <v/>
      </c>
      <c r="B75" s="219"/>
      <c r="C75" s="10"/>
      <c r="D75" s="10"/>
      <c r="E75" s="10"/>
      <c r="F75" s="10"/>
      <c r="G75" s="10"/>
      <c r="H75" s="194"/>
      <c r="I75" s="194"/>
      <c r="J75" s="10"/>
      <c r="K75" s="10"/>
      <c r="L75" s="130" t="b">
        <f>IF($C75="Frais de restauration", 17.5, IF($C75="Frais de déplacement moto &gt; 125 cm³",E75*0.14,IF($C75="Frais de déplacement autre véhicule",$E75*0.11,IF($C75="Frais d'hébergement",IF($F75="Paris",110,IF(OR(($F75="Commune du grand Paris"),($F75="Ville de + de 200 000 habitants")),90,IF($F75="Autre ville / commune / Mayotte",70))),IF($C75="Frais de déplacement voiture",Listes!$A189)))))</f>
        <v>0</v>
      </c>
      <c r="M75" s="32" t="str">
        <f t="shared" si="1"/>
        <v/>
      </c>
      <c r="N75" s="44"/>
    </row>
    <row r="76" spans="1:14" ht="20.100000000000001" customHeight="1" x14ac:dyDescent="0.25">
      <c r="A76" s="31" t="str">
        <f>IF($C76="","",Listes!$G190)</f>
        <v/>
      </c>
      <c r="B76" s="219"/>
      <c r="C76" s="10"/>
      <c r="D76" s="10"/>
      <c r="E76" s="10"/>
      <c r="F76" s="10"/>
      <c r="G76" s="10"/>
      <c r="H76" s="194"/>
      <c r="I76" s="194"/>
      <c r="J76" s="10"/>
      <c r="K76" s="10"/>
      <c r="L76" s="130" t="b">
        <f>IF($C76="Frais de restauration", 17.5, IF($C76="Frais de déplacement moto &gt; 125 cm³",E76*0.14,IF($C76="Frais de déplacement autre véhicule",$E76*0.11,IF($C76="Frais d'hébergement",IF($F76="Paris",110,IF(OR(($F76="Commune du grand Paris"),($F76="Ville de + de 200 000 habitants")),90,IF($F76="Autre ville / commune / Mayotte",70))),IF($C76="Frais de déplacement voiture",Listes!$A190)))))</f>
        <v>0</v>
      </c>
      <c r="M76" s="32" t="str">
        <f t="shared" si="1"/>
        <v/>
      </c>
      <c r="N76" s="44"/>
    </row>
    <row r="77" spans="1:14" ht="20.100000000000001" customHeight="1" x14ac:dyDescent="0.25">
      <c r="A77" s="31" t="str">
        <f>IF($C77="","",Listes!$G191)</f>
        <v/>
      </c>
      <c r="B77" s="219"/>
      <c r="C77" s="10"/>
      <c r="D77" s="10"/>
      <c r="E77" s="10"/>
      <c r="F77" s="10"/>
      <c r="G77" s="10"/>
      <c r="H77" s="194"/>
      <c r="I77" s="194"/>
      <c r="J77" s="10"/>
      <c r="K77" s="10"/>
      <c r="L77" s="130" t="b">
        <f>IF($C77="Frais de restauration", 17.5, IF($C77="Frais de déplacement moto &gt; 125 cm³",E77*0.14,IF($C77="Frais de déplacement autre véhicule",$E77*0.11,IF($C77="Frais d'hébergement",IF($F77="Paris",110,IF(OR(($F77="Commune du grand Paris"),($F77="Ville de + de 200 000 habitants")),90,IF($F77="Autre ville / commune / Mayotte",70))),IF($C77="Frais de déplacement voiture",Listes!$A191)))))</f>
        <v>0</v>
      </c>
      <c r="M77" s="32" t="str">
        <f t="shared" si="1"/>
        <v/>
      </c>
      <c r="N77" s="44"/>
    </row>
    <row r="78" spans="1:14" ht="20.100000000000001" customHeight="1" x14ac:dyDescent="0.25">
      <c r="A78" s="31" t="str">
        <f>IF($C78="","",Listes!$G192)</f>
        <v/>
      </c>
      <c r="B78" s="219"/>
      <c r="C78" s="10"/>
      <c r="D78" s="10"/>
      <c r="E78" s="10"/>
      <c r="F78" s="10"/>
      <c r="G78" s="10"/>
      <c r="H78" s="194"/>
      <c r="I78" s="194"/>
      <c r="J78" s="10"/>
      <c r="K78" s="10"/>
      <c r="L78" s="130" t="b">
        <f>IF($C78="Frais de restauration", 17.5, IF($C78="Frais de déplacement moto &gt; 125 cm³",E78*0.14,IF($C78="Frais de déplacement autre véhicule",$E78*0.11,IF($C78="Frais d'hébergement",IF($F78="Paris",110,IF(OR(($F78="Commune du grand Paris"),($F78="Ville de + de 200 000 habitants")),90,IF($F78="Autre ville / commune / Mayotte",70))),IF($C78="Frais de déplacement voiture",Listes!$A192)))))</f>
        <v>0</v>
      </c>
      <c r="M78" s="32" t="str">
        <f t="shared" si="1"/>
        <v/>
      </c>
      <c r="N78" s="44"/>
    </row>
    <row r="79" spans="1:14" ht="20.100000000000001" customHeight="1" x14ac:dyDescent="0.25">
      <c r="A79" s="31" t="str">
        <f>IF($C79="","",Listes!$G193)</f>
        <v/>
      </c>
      <c r="B79" s="219"/>
      <c r="C79" s="10"/>
      <c r="D79" s="10"/>
      <c r="E79" s="10"/>
      <c r="F79" s="10"/>
      <c r="G79" s="10"/>
      <c r="H79" s="194"/>
      <c r="I79" s="194"/>
      <c r="J79" s="10"/>
      <c r="K79" s="10"/>
      <c r="L79" s="130" t="b">
        <f>IF($C79="Frais de restauration", 17.5, IF($C79="Frais de déplacement moto &gt; 125 cm³",E79*0.14,IF($C79="Frais de déplacement autre véhicule",$E79*0.11,IF($C79="Frais d'hébergement",IF($F79="Paris",110,IF(OR(($F79="Commune du grand Paris"),($F79="Ville de + de 200 000 habitants")),90,IF($F79="Autre ville / commune / Mayotte",70))),IF($C79="Frais de déplacement voiture",Listes!$A193)))))</f>
        <v>0</v>
      </c>
      <c r="M79" s="32" t="str">
        <f t="shared" si="1"/>
        <v/>
      </c>
      <c r="N79" s="44"/>
    </row>
    <row r="80" spans="1:14" ht="20.100000000000001" customHeight="1" x14ac:dyDescent="0.25">
      <c r="A80" s="31" t="str">
        <f>IF($C80="","",Listes!$G194)</f>
        <v/>
      </c>
      <c r="B80" s="219"/>
      <c r="C80" s="10"/>
      <c r="D80" s="10"/>
      <c r="E80" s="10"/>
      <c r="F80" s="10"/>
      <c r="G80" s="10"/>
      <c r="H80" s="194"/>
      <c r="I80" s="194"/>
      <c r="J80" s="10"/>
      <c r="K80" s="10"/>
      <c r="L80" s="130" t="b">
        <f>IF($C80="Frais de restauration", 17.5, IF($C80="Frais de déplacement moto &gt; 125 cm³",E80*0.14,IF($C80="Frais de déplacement autre véhicule",$E80*0.11,IF($C80="Frais d'hébergement",IF($F80="Paris",110,IF(OR(($F80="Commune du grand Paris"),($F80="Ville de + de 200 000 habitants")),90,IF($F80="Autre ville / commune / Mayotte",70))),IF($C80="Frais de déplacement voiture",Listes!$A194)))))</f>
        <v>0</v>
      </c>
      <c r="M80" s="32" t="str">
        <f t="shared" si="1"/>
        <v/>
      </c>
      <c r="N80" s="44"/>
    </row>
    <row r="81" spans="1:14" ht="20.100000000000001" customHeight="1" x14ac:dyDescent="0.25">
      <c r="A81" s="31" t="str">
        <f>IF($C81="","",Listes!$G195)</f>
        <v/>
      </c>
      <c r="B81" s="219"/>
      <c r="C81" s="10"/>
      <c r="D81" s="10"/>
      <c r="E81" s="10"/>
      <c r="F81" s="10"/>
      <c r="G81" s="10"/>
      <c r="H81" s="194"/>
      <c r="I81" s="194"/>
      <c r="J81" s="10"/>
      <c r="K81" s="10"/>
      <c r="L81" s="130" t="b">
        <f>IF($C81="Frais de restauration", 17.5, IF($C81="Frais de déplacement moto &gt; 125 cm³",E81*0.14,IF($C81="Frais de déplacement autre véhicule",$E81*0.11,IF($C81="Frais d'hébergement",IF($F81="Paris",110,IF(OR(($F81="Commune du grand Paris"),($F81="Ville de + de 200 000 habitants")),90,IF($F81="Autre ville / commune / Mayotte",70))),IF($C81="Frais de déplacement voiture",Listes!$A195)))))</f>
        <v>0</v>
      </c>
      <c r="M81" s="32" t="str">
        <f t="shared" si="1"/>
        <v/>
      </c>
      <c r="N81" s="44"/>
    </row>
    <row r="82" spans="1:14" ht="20.100000000000001" customHeight="1" x14ac:dyDescent="0.25">
      <c r="A82" s="31" t="str">
        <f>IF($C82="","",Listes!$G196)</f>
        <v/>
      </c>
      <c r="B82" s="219"/>
      <c r="C82" s="10"/>
      <c r="D82" s="10"/>
      <c r="E82" s="10"/>
      <c r="F82" s="10"/>
      <c r="G82" s="10"/>
      <c r="H82" s="194"/>
      <c r="I82" s="194"/>
      <c r="J82" s="10"/>
      <c r="K82" s="10"/>
      <c r="L82" s="130" t="b">
        <f>IF($C82="Frais de restauration", 17.5, IF($C82="Frais de déplacement moto &gt; 125 cm³",E82*0.14,IF($C82="Frais de déplacement autre véhicule",$E82*0.11,IF($C82="Frais d'hébergement",IF($F82="Paris",110,IF(OR(($F82="Commune du grand Paris"),($F82="Ville de + de 200 000 habitants")),90,IF($F82="Autre ville / commune / Mayotte",70))),IF($C82="Frais de déplacement voiture",Listes!$A196)))))</f>
        <v>0</v>
      </c>
      <c r="M82" s="32" t="str">
        <f t="shared" si="1"/>
        <v/>
      </c>
      <c r="N82" s="44"/>
    </row>
    <row r="83" spans="1:14" ht="20.100000000000001" customHeight="1" x14ac:dyDescent="0.25">
      <c r="A83" s="31" t="str">
        <f>IF($C83="","",Listes!$G197)</f>
        <v/>
      </c>
      <c r="B83" s="219"/>
      <c r="C83" s="10"/>
      <c r="D83" s="10"/>
      <c r="E83" s="10"/>
      <c r="F83" s="10"/>
      <c r="G83" s="10"/>
      <c r="H83" s="194"/>
      <c r="I83" s="194"/>
      <c r="J83" s="10"/>
      <c r="K83" s="10"/>
      <c r="L83" s="130" t="b">
        <f>IF($C83="Frais de restauration", 17.5, IF($C83="Frais de déplacement moto &gt; 125 cm³",E83*0.14,IF($C83="Frais de déplacement autre véhicule",$E83*0.11,IF($C83="Frais d'hébergement",IF($F83="Paris",110,IF(OR(($F83="Commune du grand Paris"),($F83="Ville de + de 200 000 habitants")),90,IF($F83="Autre ville / commune / Mayotte",70))),IF($C83="Frais de déplacement voiture",Listes!$A197)))))</f>
        <v>0</v>
      </c>
      <c r="M83" s="32" t="str">
        <f t="shared" si="1"/>
        <v/>
      </c>
      <c r="N83" s="44"/>
    </row>
    <row r="84" spans="1:14" ht="20.100000000000001" customHeight="1" x14ac:dyDescent="0.25">
      <c r="A84" s="31" t="str">
        <f>IF($C84="","",Listes!$G198)</f>
        <v/>
      </c>
      <c r="B84" s="219"/>
      <c r="C84" s="10"/>
      <c r="D84" s="10"/>
      <c r="E84" s="10"/>
      <c r="F84" s="10"/>
      <c r="G84" s="10"/>
      <c r="H84" s="194"/>
      <c r="I84" s="194"/>
      <c r="J84" s="10"/>
      <c r="K84" s="10"/>
      <c r="L84" s="130" t="b">
        <f>IF($C84="Frais de restauration", 17.5, IF($C84="Frais de déplacement moto &gt; 125 cm³",E84*0.14,IF($C84="Frais de déplacement autre véhicule",$E84*0.11,IF($C84="Frais d'hébergement",IF($F84="Paris",110,IF(OR(($F84="Commune du grand Paris"),($F84="Ville de + de 200 000 habitants")),90,IF($F84="Autre ville / commune / Mayotte",70))),IF($C84="Frais de déplacement voiture",Listes!$A198)))))</f>
        <v>0</v>
      </c>
      <c r="M84" s="32" t="str">
        <f t="shared" si="1"/>
        <v/>
      </c>
      <c r="N84" s="44"/>
    </row>
    <row r="85" spans="1:14" ht="20.100000000000001" customHeight="1" x14ac:dyDescent="0.25">
      <c r="A85" s="31" t="str">
        <f>IF($C85="","",Listes!$G199)</f>
        <v/>
      </c>
      <c r="B85" s="219"/>
      <c r="C85" s="10"/>
      <c r="D85" s="10"/>
      <c r="E85" s="10"/>
      <c r="F85" s="10"/>
      <c r="G85" s="10"/>
      <c r="H85" s="194"/>
      <c r="I85" s="194"/>
      <c r="J85" s="10"/>
      <c r="K85" s="10"/>
      <c r="L85" s="130" t="b">
        <f>IF($C85="Frais de restauration", 17.5, IF($C85="Frais de déplacement moto &gt; 125 cm³",E85*0.14,IF($C85="Frais de déplacement autre véhicule",$E85*0.11,IF($C85="Frais d'hébergement",IF($F85="Paris",110,IF(OR(($F85="Commune du grand Paris"),($F85="Ville de + de 200 000 habitants")),90,IF($F85="Autre ville / commune / Mayotte",70))),IF($C85="Frais de déplacement voiture",Listes!$A199)))))</f>
        <v>0</v>
      </c>
      <c r="M85" s="32" t="str">
        <f t="shared" si="1"/>
        <v/>
      </c>
      <c r="N85" s="44"/>
    </row>
    <row r="86" spans="1:14" ht="20.100000000000001" customHeight="1" x14ac:dyDescent="0.25">
      <c r="A86" s="31" t="str">
        <f>IF($C86="","",Listes!$G200)</f>
        <v/>
      </c>
      <c r="B86" s="219"/>
      <c r="C86" s="10"/>
      <c r="D86" s="10"/>
      <c r="E86" s="10"/>
      <c r="F86" s="10"/>
      <c r="G86" s="10"/>
      <c r="H86" s="194"/>
      <c r="I86" s="194"/>
      <c r="J86" s="10"/>
      <c r="K86" s="10"/>
      <c r="L86" s="130" t="b">
        <f>IF($C86="Frais de restauration", 17.5, IF($C86="Frais de déplacement moto &gt; 125 cm³",E86*0.14,IF($C86="Frais de déplacement autre véhicule",$E86*0.11,IF($C86="Frais d'hébergement",IF($F86="Paris",110,IF(OR(($F86="Commune du grand Paris"),($F86="Ville de + de 200 000 habitants")),90,IF($F86="Autre ville / commune / Mayotte",70))),IF($C86="Frais de déplacement voiture",Listes!$A200)))))</f>
        <v>0</v>
      </c>
      <c r="M86" s="32" t="str">
        <f t="shared" si="1"/>
        <v/>
      </c>
      <c r="N86" s="44"/>
    </row>
    <row r="87" spans="1:14" ht="20.100000000000001" customHeight="1" x14ac:dyDescent="0.25">
      <c r="A87" s="31" t="str">
        <f>IF($C87="","",Listes!$G201)</f>
        <v/>
      </c>
      <c r="B87" s="219"/>
      <c r="C87" s="10"/>
      <c r="D87" s="10"/>
      <c r="E87" s="10"/>
      <c r="F87" s="10"/>
      <c r="G87" s="10"/>
      <c r="H87" s="194"/>
      <c r="I87" s="194"/>
      <c r="J87" s="10"/>
      <c r="K87" s="10"/>
      <c r="L87" s="130" t="b">
        <f>IF($C87="Frais de restauration", 17.5, IF($C87="Frais de déplacement moto &gt; 125 cm³",E87*0.14,IF($C87="Frais de déplacement autre véhicule",$E87*0.11,IF($C87="Frais d'hébergement",IF($F87="Paris",110,IF(OR(($F87="Commune du grand Paris"),($F87="Ville de + de 200 000 habitants")),90,IF($F87="Autre ville / commune / Mayotte",70))),IF($C87="Frais de déplacement voiture",Listes!$A201)))))</f>
        <v>0</v>
      </c>
      <c r="M87" s="32" t="str">
        <f t="shared" si="1"/>
        <v/>
      </c>
      <c r="N87" s="44"/>
    </row>
    <row r="88" spans="1:14" ht="20.100000000000001" customHeight="1" x14ac:dyDescent="0.25">
      <c r="A88" s="31" t="str">
        <f>IF($C88="","",Listes!$G202)</f>
        <v/>
      </c>
      <c r="B88" s="219"/>
      <c r="C88" s="10"/>
      <c r="D88" s="10"/>
      <c r="E88" s="10"/>
      <c r="F88" s="10"/>
      <c r="G88" s="10"/>
      <c r="H88" s="194"/>
      <c r="I88" s="194"/>
      <c r="J88" s="10"/>
      <c r="K88" s="10"/>
      <c r="L88" s="130" t="b">
        <f>IF($C88="Frais de restauration", 17.5, IF($C88="Frais de déplacement moto &gt; 125 cm³",E88*0.14,IF($C88="Frais de déplacement autre véhicule",$E88*0.11,IF($C88="Frais d'hébergement",IF($F88="Paris",110,IF(OR(($F88="Commune du grand Paris"),($F88="Ville de + de 200 000 habitants")),90,IF($F88="Autre ville / commune / Mayotte",70))),IF($C88="Frais de déplacement voiture",Listes!$A202)))))</f>
        <v>0</v>
      </c>
      <c r="M88" s="32" t="str">
        <f t="shared" si="1"/>
        <v/>
      </c>
      <c r="N88" s="44"/>
    </row>
    <row r="89" spans="1:14" ht="20.100000000000001" customHeight="1" x14ac:dyDescent="0.25">
      <c r="A89" s="31" t="str">
        <f>IF($C89="","",Listes!$G203)</f>
        <v/>
      </c>
      <c r="B89" s="219"/>
      <c r="C89" s="10"/>
      <c r="D89" s="10"/>
      <c r="E89" s="10"/>
      <c r="F89" s="10"/>
      <c r="G89" s="10"/>
      <c r="H89" s="194"/>
      <c r="I89" s="194"/>
      <c r="J89" s="10"/>
      <c r="K89" s="10"/>
      <c r="L89" s="130" t="b">
        <f>IF($C89="Frais de restauration", 17.5, IF($C89="Frais de déplacement moto &gt; 125 cm³",E89*0.14,IF($C89="Frais de déplacement autre véhicule",$E89*0.11,IF($C89="Frais d'hébergement",IF($F89="Paris",110,IF(OR(($F89="Commune du grand Paris"),($F89="Ville de + de 200 000 habitants")),90,IF($F89="Autre ville / commune / Mayotte",70))),IF($C89="Frais de déplacement voiture",Listes!$A203)))))</f>
        <v>0</v>
      </c>
      <c r="M89" s="32" t="str">
        <f t="shared" si="1"/>
        <v/>
      </c>
      <c r="N89" s="44"/>
    </row>
    <row r="90" spans="1:14" ht="20.100000000000001" customHeight="1" x14ac:dyDescent="0.25">
      <c r="A90" s="31" t="str">
        <f>IF($C90="","",Listes!$G204)</f>
        <v/>
      </c>
      <c r="B90" s="219"/>
      <c r="C90" s="10"/>
      <c r="D90" s="10"/>
      <c r="E90" s="10"/>
      <c r="F90" s="10"/>
      <c r="G90" s="10"/>
      <c r="H90" s="194"/>
      <c r="I90" s="194"/>
      <c r="J90" s="10"/>
      <c r="K90" s="10"/>
      <c r="L90" s="130" t="b">
        <f>IF($C90="Frais de restauration", 17.5, IF($C90="Frais de déplacement moto &gt; 125 cm³",E90*0.14,IF($C90="Frais de déplacement autre véhicule",$E90*0.11,IF($C90="Frais d'hébergement",IF($F90="Paris",110,IF(OR(($F90="Commune du grand Paris"),($F90="Ville de + de 200 000 habitants")),90,IF($F90="Autre ville / commune / Mayotte",70))),IF($C90="Frais de déplacement voiture",Listes!$A204)))))</f>
        <v>0</v>
      </c>
      <c r="M90" s="32" t="str">
        <f t="shared" si="1"/>
        <v/>
      </c>
      <c r="N90" s="44"/>
    </row>
    <row r="91" spans="1:14" ht="20.100000000000001" customHeight="1" x14ac:dyDescent="0.25">
      <c r="A91" s="31" t="str">
        <f>IF($C91="","",Listes!$G205)</f>
        <v/>
      </c>
      <c r="B91" s="219"/>
      <c r="C91" s="10"/>
      <c r="D91" s="10"/>
      <c r="E91" s="10"/>
      <c r="F91" s="10"/>
      <c r="G91" s="10"/>
      <c r="H91" s="194"/>
      <c r="I91" s="194"/>
      <c r="J91" s="10"/>
      <c r="K91" s="10"/>
      <c r="L91" s="130" t="b">
        <f>IF($C91="Frais de restauration", 17.5, IF($C91="Frais de déplacement moto &gt; 125 cm³",E91*0.14,IF($C91="Frais de déplacement autre véhicule",$E91*0.11,IF($C91="Frais d'hébergement",IF($F91="Paris",110,IF(OR(($F91="Commune du grand Paris"),($F91="Ville de + de 200 000 habitants")),90,IF($F91="Autre ville / commune / Mayotte",70))),IF($C91="Frais de déplacement voiture",Listes!$A205)))))</f>
        <v>0</v>
      </c>
      <c r="M91" s="32" t="str">
        <f t="shared" si="1"/>
        <v/>
      </c>
      <c r="N91" s="44"/>
    </row>
    <row r="92" spans="1:14" ht="20.100000000000001" customHeight="1" x14ac:dyDescent="0.25">
      <c r="A92" s="31" t="str">
        <f>IF($C92="","",Listes!$G206)</f>
        <v/>
      </c>
      <c r="B92" s="219"/>
      <c r="C92" s="10"/>
      <c r="D92" s="10"/>
      <c r="E92" s="10"/>
      <c r="F92" s="10"/>
      <c r="G92" s="10"/>
      <c r="H92" s="194"/>
      <c r="I92" s="194"/>
      <c r="J92" s="10"/>
      <c r="K92" s="10"/>
      <c r="L92" s="130" t="b">
        <f>IF($C92="Frais de restauration", 17.5, IF($C92="Frais de déplacement moto &gt; 125 cm³",E92*0.14,IF($C92="Frais de déplacement autre véhicule",$E92*0.11,IF($C92="Frais d'hébergement",IF($F92="Paris",110,IF(OR(($F92="Commune du grand Paris"),($F92="Ville de + de 200 000 habitants")),90,IF($F92="Autre ville / commune / Mayotte",70))),IF($C92="Frais de déplacement voiture",Listes!$A206)))))</f>
        <v>0</v>
      </c>
      <c r="M92" s="32" t="str">
        <f t="shared" si="1"/>
        <v/>
      </c>
      <c r="N92" s="44"/>
    </row>
    <row r="93" spans="1:14" ht="20.100000000000001" customHeight="1" x14ac:dyDescent="0.25">
      <c r="A93" s="31" t="str">
        <f>IF($C93="","",Listes!$G207)</f>
        <v/>
      </c>
      <c r="B93" s="219"/>
      <c r="C93" s="10"/>
      <c r="D93" s="10"/>
      <c r="E93" s="10"/>
      <c r="F93" s="10"/>
      <c r="G93" s="10"/>
      <c r="H93" s="194"/>
      <c r="I93" s="194"/>
      <c r="J93" s="10"/>
      <c r="K93" s="10"/>
      <c r="L93" s="130" t="b">
        <f>IF($C93="Frais de restauration", 17.5, IF($C93="Frais de déplacement moto &gt; 125 cm³",E93*0.14,IF($C93="Frais de déplacement autre véhicule",$E93*0.11,IF($C93="Frais d'hébergement",IF($F93="Paris",110,IF(OR(($F93="Commune du grand Paris"),($F93="Ville de + de 200 000 habitants")),90,IF($F93="Autre ville / commune / Mayotte",70))),IF($C93="Frais de déplacement voiture",Listes!$A207)))))</f>
        <v>0</v>
      </c>
      <c r="M93" s="32" t="str">
        <f t="shared" si="1"/>
        <v/>
      </c>
      <c r="N93" s="44"/>
    </row>
    <row r="94" spans="1:14" ht="20.100000000000001" customHeight="1" x14ac:dyDescent="0.25">
      <c r="A94" s="31" t="str">
        <f>IF($C94="","",Listes!$G208)</f>
        <v/>
      </c>
      <c r="B94" s="219"/>
      <c r="C94" s="10"/>
      <c r="D94" s="10"/>
      <c r="E94" s="10"/>
      <c r="F94" s="10"/>
      <c r="G94" s="10"/>
      <c r="H94" s="194"/>
      <c r="I94" s="194"/>
      <c r="J94" s="10"/>
      <c r="K94" s="10"/>
      <c r="L94" s="130" t="b">
        <f>IF($C94="Frais de restauration", 17.5, IF($C94="Frais de déplacement moto &gt; 125 cm³",E94*0.14,IF($C94="Frais de déplacement autre véhicule",$E94*0.11,IF($C94="Frais d'hébergement",IF($F94="Paris",110,IF(OR(($F94="Commune du grand Paris"),($F94="Ville de + de 200 000 habitants")),90,IF($F94="Autre ville / commune / Mayotte",70))),IF($C94="Frais de déplacement voiture",Listes!$A208)))))</f>
        <v>0</v>
      </c>
      <c r="M94" s="32" t="str">
        <f t="shared" si="1"/>
        <v/>
      </c>
      <c r="N94" s="44"/>
    </row>
    <row r="95" spans="1:14" ht="20.100000000000001" customHeight="1" x14ac:dyDescent="0.25">
      <c r="A95" s="31" t="str">
        <f>IF($C95="","",Listes!$G209)</f>
        <v/>
      </c>
      <c r="B95" s="219"/>
      <c r="C95" s="10"/>
      <c r="D95" s="10"/>
      <c r="E95" s="10"/>
      <c r="F95" s="10"/>
      <c r="G95" s="10"/>
      <c r="H95" s="194"/>
      <c r="I95" s="194"/>
      <c r="J95" s="10"/>
      <c r="K95" s="10"/>
      <c r="L95" s="130" t="b">
        <f>IF($C95="Frais de restauration", 17.5, IF($C95="Frais de déplacement moto &gt; 125 cm³",E95*0.14,IF($C95="Frais de déplacement autre véhicule",$E95*0.11,IF($C95="Frais d'hébergement",IF($F95="Paris",110,IF(OR(($F95="Commune du grand Paris"),($F95="Ville de + de 200 000 habitants")),90,IF($F95="Autre ville / commune / Mayotte",70))),IF($C95="Frais de déplacement voiture",Listes!$A209)))))</f>
        <v>0</v>
      </c>
      <c r="M95" s="32" t="str">
        <f t="shared" si="1"/>
        <v/>
      </c>
      <c r="N95" s="44"/>
    </row>
    <row r="96" spans="1:14" ht="20.100000000000001" customHeight="1" x14ac:dyDescent="0.25">
      <c r="A96" s="31" t="str">
        <f>IF($C96="","",Listes!$G210)</f>
        <v/>
      </c>
      <c r="B96" s="219"/>
      <c r="C96" s="10"/>
      <c r="D96" s="10"/>
      <c r="E96" s="10"/>
      <c r="F96" s="10"/>
      <c r="G96" s="10"/>
      <c r="H96" s="194"/>
      <c r="I96" s="194"/>
      <c r="J96" s="10"/>
      <c r="K96" s="10"/>
      <c r="L96" s="130" t="b">
        <f>IF($C96="Frais de restauration", 17.5, IF($C96="Frais de déplacement moto &gt; 125 cm³",E96*0.14,IF($C96="Frais de déplacement autre véhicule",$E96*0.11,IF($C96="Frais d'hébergement",IF($F96="Paris",110,IF(OR(($F96="Commune du grand Paris"),($F96="Ville de + de 200 000 habitants")),90,IF($F96="Autre ville / commune / Mayotte",70))),IF($C96="Frais de déplacement voiture",Listes!$A210)))))</f>
        <v>0</v>
      </c>
      <c r="M96" s="32" t="str">
        <f t="shared" si="1"/>
        <v/>
      </c>
      <c r="N96" s="44"/>
    </row>
    <row r="97" spans="1:14" ht="20.100000000000001" customHeight="1" x14ac:dyDescent="0.25">
      <c r="A97" s="31" t="str">
        <f>IF($C97="","",Listes!$G211)</f>
        <v/>
      </c>
      <c r="B97" s="219"/>
      <c r="C97" s="10"/>
      <c r="D97" s="10"/>
      <c r="E97" s="10"/>
      <c r="F97" s="10"/>
      <c r="G97" s="10"/>
      <c r="H97" s="194"/>
      <c r="I97" s="194"/>
      <c r="J97" s="10"/>
      <c r="K97" s="10"/>
      <c r="L97" s="130" t="b">
        <f>IF($C97="Frais de restauration", 17.5, IF($C97="Frais de déplacement moto &gt; 125 cm³",E97*0.14,IF($C97="Frais de déplacement autre véhicule",$E97*0.11,IF($C97="Frais d'hébergement",IF($F97="Paris",110,IF(OR(($F97="Commune du grand Paris"),($F97="Ville de + de 200 000 habitants")),90,IF($F97="Autre ville / commune / Mayotte",70))),IF($C97="Frais de déplacement voiture",Listes!$A211)))))</f>
        <v>0</v>
      </c>
      <c r="M97" s="32" t="str">
        <f t="shared" si="1"/>
        <v/>
      </c>
      <c r="N97" s="44"/>
    </row>
    <row r="98" spans="1:14" ht="20.100000000000001" customHeight="1" x14ac:dyDescent="0.25">
      <c r="A98" s="31" t="str">
        <f>IF($C98="","",Listes!$G212)</f>
        <v/>
      </c>
      <c r="B98" s="219"/>
      <c r="C98" s="10"/>
      <c r="D98" s="10"/>
      <c r="E98" s="10"/>
      <c r="F98" s="10"/>
      <c r="G98" s="10"/>
      <c r="H98" s="194"/>
      <c r="I98" s="194"/>
      <c r="J98" s="10"/>
      <c r="K98" s="10"/>
      <c r="L98" s="130" t="b">
        <f>IF($C98="Frais de restauration", 17.5, IF($C98="Frais de déplacement moto &gt; 125 cm³",E98*0.14,IF($C98="Frais de déplacement autre véhicule",$E98*0.11,IF($C98="Frais d'hébergement",IF($F98="Paris",110,IF(OR(($F98="Commune du grand Paris"),($F98="Ville de + de 200 000 habitants")),90,IF($F98="Autre ville / commune / Mayotte",70))),IF($C98="Frais de déplacement voiture",Listes!$A212)))))</f>
        <v>0</v>
      </c>
      <c r="M98" s="32" t="str">
        <f t="shared" si="1"/>
        <v/>
      </c>
      <c r="N98" s="44"/>
    </row>
    <row r="99" spans="1:14" ht="20.100000000000001" customHeight="1" x14ac:dyDescent="0.25">
      <c r="A99" s="31" t="str">
        <f>IF($C99="","",Listes!$G213)</f>
        <v/>
      </c>
      <c r="B99" s="219"/>
      <c r="C99" s="10"/>
      <c r="D99" s="10"/>
      <c r="E99" s="10"/>
      <c r="F99" s="10"/>
      <c r="G99" s="10"/>
      <c r="H99" s="194"/>
      <c r="I99" s="194"/>
      <c r="J99" s="10"/>
      <c r="K99" s="10"/>
      <c r="L99" s="130" t="b">
        <f>IF($C99="Frais de restauration", 17.5, IF($C99="Frais de déplacement moto &gt; 125 cm³",E99*0.14,IF($C99="Frais de déplacement autre véhicule",$E99*0.11,IF($C99="Frais d'hébergement",IF($F99="Paris",110,IF(OR(($F99="Commune du grand Paris"),($F99="Ville de + de 200 000 habitants")),90,IF($F99="Autre ville / commune / Mayotte",70))),IF($C99="Frais de déplacement voiture",Listes!$A213)))))</f>
        <v>0</v>
      </c>
      <c r="M99" s="32" t="str">
        <f t="shared" si="1"/>
        <v/>
      </c>
      <c r="N99" s="44"/>
    </row>
    <row r="100" spans="1:14" ht="20.100000000000001" customHeight="1" x14ac:dyDescent="0.25">
      <c r="A100" s="31" t="str">
        <f>IF($C100="","",Listes!$G214)</f>
        <v/>
      </c>
      <c r="B100" s="219"/>
      <c r="C100" s="10"/>
      <c r="D100" s="10"/>
      <c r="E100" s="10"/>
      <c r="F100" s="10"/>
      <c r="G100" s="10"/>
      <c r="H100" s="194"/>
      <c r="I100" s="194"/>
      <c r="J100" s="10"/>
      <c r="K100" s="10"/>
      <c r="L100" s="130" t="b">
        <f>IF($C100="Frais de restauration", 17.5, IF($C100="Frais de déplacement moto &gt; 125 cm³",E100*0.14,IF($C100="Frais de déplacement autre véhicule",$E100*0.11,IF($C100="Frais d'hébergement",IF($F100="Paris",110,IF(OR(($F100="Commune du grand Paris"),($F100="Ville de + de 200 000 habitants")),90,IF($F100="Autre ville / commune / Mayotte",70))),IF($C100="Frais de déplacement voiture",Listes!$A214)))))</f>
        <v>0</v>
      </c>
      <c r="M100" s="32" t="str">
        <f t="shared" si="1"/>
        <v/>
      </c>
      <c r="N100" s="44"/>
    </row>
    <row r="101" spans="1:14" ht="20.100000000000001" customHeight="1" x14ac:dyDescent="0.25">
      <c r="A101" s="31" t="str">
        <f>IF($C101="","",Listes!$G215)</f>
        <v/>
      </c>
      <c r="B101" s="219"/>
      <c r="C101" s="10"/>
      <c r="D101" s="10"/>
      <c r="E101" s="10"/>
      <c r="F101" s="10"/>
      <c r="G101" s="10"/>
      <c r="H101" s="194"/>
      <c r="I101" s="194"/>
      <c r="J101" s="10"/>
      <c r="K101" s="10"/>
      <c r="L101" s="130" t="b">
        <f>IF($C101="Frais de restauration", 17.5, IF($C101="Frais de déplacement moto &gt; 125 cm³",E101*0.14,IF($C101="Frais de déplacement autre véhicule",$E101*0.11,IF($C101="Frais d'hébergement",IF($F101="Paris",110,IF(OR(($F101="Commune du grand Paris"),($F101="Ville de + de 200 000 habitants")),90,IF($F101="Autre ville / commune / Mayotte",70))),IF($C101="Frais de déplacement voiture",Listes!$A215)))))</f>
        <v>0</v>
      </c>
      <c r="M101" s="32" t="str">
        <f t="shared" si="1"/>
        <v/>
      </c>
      <c r="N101" s="44"/>
    </row>
    <row r="102" spans="1:14" ht="20.100000000000001" customHeight="1" x14ac:dyDescent="0.25">
      <c r="A102" s="31" t="str">
        <f>IF($C102="","",Listes!$G216)</f>
        <v/>
      </c>
      <c r="B102" s="219"/>
      <c r="C102" s="10"/>
      <c r="D102" s="10"/>
      <c r="E102" s="10"/>
      <c r="F102" s="10"/>
      <c r="G102" s="10"/>
      <c r="H102" s="194"/>
      <c r="I102" s="194"/>
      <c r="J102" s="10"/>
      <c r="K102" s="10"/>
      <c r="L102" s="130" t="b">
        <f>IF($C102="Frais de restauration", 17.5, IF($C102="Frais de déplacement moto &gt; 125 cm³",E102*0.14,IF($C102="Frais de déplacement autre véhicule",$E102*0.11,IF($C102="Frais d'hébergement",IF($F102="Paris",110,IF(OR(($F102="Commune du grand Paris"),($F102="Ville de + de 200 000 habitants")),90,IF($F102="Autre ville / commune / Mayotte",70))),IF($C102="Frais de déplacement voiture",Listes!$A216)))))</f>
        <v>0</v>
      </c>
      <c r="M102" s="32" t="str">
        <f t="shared" si="1"/>
        <v/>
      </c>
      <c r="N102" s="44"/>
    </row>
    <row r="103" spans="1:14" ht="20.100000000000001" customHeight="1" x14ac:dyDescent="0.25">
      <c r="A103" s="31" t="str">
        <f>IF($C103="","",Listes!$G217)</f>
        <v/>
      </c>
      <c r="B103" s="219"/>
      <c r="C103" s="10"/>
      <c r="D103" s="10"/>
      <c r="E103" s="10"/>
      <c r="F103" s="10"/>
      <c r="G103" s="10"/>
      <c r="H103" s="194"/>
      <c r="I103" s="194"/>
      <c r="J103" s="10"/>
      <c r="K103" s="10"/>
      <c r="L103" s="130" t="b">
        <f>IF($C103="Frais de restauration", 17.5, IF($C103="Frais de déplacement moto &gt; 125 cm³",E103*0.14,IF($C103="Frais de déplacement autre véhicule",$E103*0.11,IF($C103="Frais d'hébergement",IF($F103="Paris",110,IF(OR(($F103="Commune du grand Paris"),($F103="Ville de + de 200 000 habitants")),90,IF($F103="Autre ville / commune / Mayotte",70))),IF($C103="Frais de déplacement voiture",Listes!$A217)))))</f>
        <v>0</v>
      </c>
      <c r="M103" s="32" t="str">
        <f t="shared" si="1"/>
        <v/>
      </c>
      <c r="N103" s="44"/>
    </row>
    <row r="104" spans="1:14" ht="20.100000000000001" customHeight="1" x14ac:dyDescent="0.25">
      <c r="A104" s="31" t="str">
        <f>IF($C104="","",Listes!$G218)</f>
        <v/>
      </c>
      <c r="B104" s="219"/>
      <c r="C104" s="10"/>
      <c r="D104" s="10"/>
      <c r="E104" s="10"/>
      <c r="F104" s="10"/>
      <c r="G104" s="10"/>
      <c r="H104" s="194"/>
      <c r="I104" s="194"/>
      <c r="J104" s="10"/>
      <c r="K104" s="10"/>
      <c r="L104" s="130" t="b">
        <f>IF($C104="Frais de restauration", 17.5, IF($C104="Frais de déplacement moto &gt; 125 cm³",E104*0.14,IF($C104="Frais de déplacement autre véhicule",$E104*0.11,IF($C104="Frais d'hébergement",IF($F104="Paris",110,IF(OR(($F104="Commune du grand Paris"),($F104="Ville de + de 200 000 habitants")),90,IF($F104="Autre ville / commune / Mayotte",70))),IF($C104="Frais de déplacement voiture",Listes!$A218)))))</f>
        <v>0</v>
      </c>
      <c r="M104" s="32" t="str">
        <f t="shared" si="1"/>
        <v/>
      </c>
      <c r="N104" s="44"/>
    </row>
    <row r="105" spans="1:14" ht="20.100000000000001" customHeight="1" x14ac:dyDescent="0.25">
      <c r="A105" s="31" t="str">
        <f>IF($C105="","",Listes!$G219)</f>
        <v/>
      </c>
      <c r="B105" s="219"/>
      <c r="C105" s="10"/>
      <c r="D105" s="10"/>
      <c r="E105" s="10"/>
      <c r="F105" s="10"/>
      <c r="G105" s="10"/>
      <c r="H105" s="194"/>
      <c r="I105" s="194"/>
      <c r="J105" s="10"/>
      <c r="K105" s="10"/>
      <c r="L105" s="130" t="b">
        <f>IF($C105="Frais de restauration", 17.5, IF($C105="Frais de déplacement moto &gt; 125 cm³",E105*0.14,IF($C105="Frais de déplacement autre véhicule",$E105*0.11,IF($C105="Frais d'hébergement",IF($F105="Paris",110,IF(OR(($F105="Commune du grand Paris"),($F105="Ville de + de 200 000 habitants")),90,IF($F105="Autre ville / commune / Mayotte",70))),IF($C105="Frais de déplacement voiture",Listes!$A219)))))</f>
        <v>0</v>
      </c>
      <c r="M105" s="32" t="str">
        <f t="shared" si="1"/>
        <v/>
      </c>
      <c r="N105" s="44"/>
    </row>
    <row r="106" spans="1:14" ht="20.100000000000001" customHeight="1" x14ac:dyDescent="0.25">
      <c r="A106" s="31" t="str">
        <f>IF($C106="","",Listes!$G220)</f>
        <v/>
      </c>
      <c r="B106" s="219"/>
      <c r="C106" s="10"/>
      <c r="D106" s="10"/>
      <c r="E106" s="10"/>
      <c r="F106" s="10"/>
      <c r="G106" s="10"/>
      <c r="H106" s="194"/>
      <c r="I106" s="194"/>
      <c r="J106" s="10"/>
      <c r="K106" s="10"/>
      <c r="L106" s="130" t="b">
        <f>IF($C106="Frais de restauration", 17.5, IF($C106="Frais de déplacement moto &gt; 125 cm³",E106*0.14,IF($C106="Frais de déplacement autre véhicule",$E106*0.11,IF($C106="Frais d'hébergement",IF($F106="Paris",110,IF(OR(($F106="Commune du grand Paris"),($F106="Ville de + de 200 000 habitants")),90,IF($F106="Autre ville / commune / Mayotte",70))),IF($C106="Frais de déplacement voiture",Listes!$A220)))))</f>
        <v>0</v>
      </c>
      <c r="M106" s="32" t="str">
        <f t="shared" si="1"/>
        <v/>
      </c>
      <c r="N106" s="44"/>
    </row>
    <row r="107" spans="1:14" ht="20.100000000000001" customHeight="1" x14ac:dyDescent="0.25">
      <c r="A107" s="31" t="str">
        <f>IF($C107="","",Listes!$G221)</f>
        <v/>
      </c>
      <c r="B107" s="219"/>
      <c r="C107" s="10"/>
      <c r="D107" s="10"/>
      <c r="E107" s="10"/>
      <c r="F107" s="10"/>
      <c r="G107" s="10"/>
      <c r="H107" s="194"/>
      <c r="I107" s="194"/>
      <c r="J107" s="10"/>
      <c r="K107" s="10"/>
      <c r="L107" s="130" t="b">
        <f>IF($C107="Frais de restauration", 17.5, IF($C107="Frais de déplacement moto &gt; 125 cm³",E107*0.14,IF($C107="Frais de déplacement autre véhicule",$E107*0.11,IF($C107="Frais d'hébergement",IF($F107="Paris",110,IF(OR(($F107="Commune du grand Paris"),($F107="Ville de + de 200 000 habitants")),90,IF($F107="Autre ville / commune / Mayotte",70))),IF($C107="Frais de déplacement voiture",Listes!$A221)))))</f>
        <v>0</v>
      </c>
      <c r="M107" s="32" t="str">
        <f t="shared" si="1"/>
        <v/>
      </c>
      <c r="N107" s="44"/>
    </row>
    <row r="108" spans="1:14" ht="20.100000000000001" customHeight="1" x14ac:dyDescent="0.25">
      <c r="A108" s="31" t="str">
        <f>IF($C108="","",Listes!$G222)</f>
        <v/>
      </c>
      <c r="B108" s="219"/>
      <c r="C108" s="10"/>
      <c r="D108" s="10"/>
      <c r="E108" s="10"/>
      <c r="F108" s="10"/>
      <c r="G108" s="10"/>
      <c r="H108" s="194"/>
      <c r="I108" s="194"/>
      <c r="J108" s="10"/>
      <c r="K108" s="10"/>
      <c r="L108" s="130" t="b">
        <f>IF($C108="Frais de restauration", 17.5, IF($C108="Frais de déplacement moto &gt; 125 cm³",E108*0.14,IF($C108="Frais de déplacement autre véhicule",$E108*0.11,IF($C108="Frais d'hébergement",IF($F108="Paris",110,IF(OR(($F108="Commune du grand Paris"),($F108="Ville de + de 200 000 habitants")),90,IF($F108="Autre ville / commune / Mayotte",70))),IF($C108="Frais de déplacement voiture",Listes!$A222)))))</f>
        <v>0</v>
      </c>
      <c r="M108" s="32" t="str">
        <f t="shared" si="1"/>
        <v/>
      </c>
      <c r="N108" s="44"/>
    </row>
    <row r="109" spans="1:14" ht="20.100000000000001" customHeight="1" x14ac:dyDescent="0.25">
      <c r="A109" s="31" t="str">
        <f>IF($C109="","",Listes!$G223)</f>
        <v/>
      </c>
      <c r="B109" s="219"/>
      <c r="C109" s="10"/>
      <c r="D109" s="10"/>
      <c r="E109" s="10"/>
      <c r="F109" s="10"/>
      <c r="G109" s="10"/>
      <c r="H109" s="194"/>
      <c r="I109" s="194"/>
      <c r="J109" s="10"/>
      <c r="K109" s="10"/>
      <c r="L109" s="130" t="b">
        <f>IF($C109="Frais de restauration", 17.5, IF($C109="Frais de déplacement moto &gt; 125 cm³",E109*0.14,IF($C109="Frais de déplacement autre véhicule",$E109*0.11,IF($C109="Frais d'hébergement",IF($F109="Paris",110,IF(OR(($F109="Commune du grand Paris"),($F109="Ville de + de 200 000 habitants")),90,IF($F109="Autre ville / commune / Mayotte",70))),IF($C109="Frais de déplacement voiture",Listes!$A223)))))</f>
        <v>0</v>
      </c>
      <c r="M109" s="32" t="str">
        <f t="shared" si="1"/>
        <v/>
      </c>
      <c r="N109" s="44"/>
    </row>
    <row r="110" spans="1:14" ht="20.100000000000001" customHeight="1" x14ac:dyDescent="0.25">
      <c r="A110" s="31" t="str">
        <f>IF($C110="","",Listes!$G224)</f>
        <v/>
      </c>
      <c r="B110" s="219"/>
      <c r="C110" s="10"/>
      <c r="D110" s="10"/>
      <c r="E110" s="10"/>
      <c r="F110" s="10"/>
      <c r="G110" s="10"/>
      <c r="H110" s="194"/>
      <c r="I110" s="194"/>
      <c r="J110" s="10"/>
      <c r="K110" s="10"/>
      <c r="L110" s="130" t="b">
        <f>IF($C110="Frais de restauration", 17.5, IF($C110="Frais de déplacement moto &gt; 125 cm³",E110*0.14,IF($C110="Frais de déplacement autre véhicule",$E110*0.11,IF($C110="Frais d'hébergement",IF($F110="Paris",110,IF(OR(($F110="Commune du grand Paris"),($F110="Ville de + de 200 000 habitants")),90,IF($F110="Autre ville / commune / Mayotte",70))),IF($C110="Frais de déplacement voiture",Listes!$A224)))))</f>
        <v>0</v>
      </c>
      <c r="M110" s="32" t="str">
        <f t="shared" si="1"/>
        <v/>
      </c>
      <c r="N110" s="44"/>
    </row>
    <row r="111" spans="1:14" ht="20.100000000000001" customHeight="1" x14ac:dyDescent="0.25">
      <c r="A111" s="31" t="str">
        <f>IF($C111="","",Listes!$G225)</f>
        <v/>
      </c>
      <c r="B111" s="219"/>
      <c r="C111" s="10"/>
      <c r="D111" s="10"/>
      <c r="E111" s="10"/>
      <c r="F111" s="10"/>
      <c r="G111" s="10"/>
      <c r="H111" s="194"/>
      <c r="I111" s="194"/>
      <c r="J111" s="10"/>
      <c r="K111" s="10"/>
      <c r="L111" s="130" t="b">
        <f>IF($C111="Frais de restauration", 17.5, IF($C111="Frais de déplacement moto &gt; 125 cm³",E111*0.14,IF($C111="Frais de déplacement autre véhicule",$E111*0.11,IF($C111="Frais d'hébergement",IF($F111="Paris",110,IF(OR(($F111="Commune du grand Paris"),($F111="Ville de + de 200 000 habitants")),90,IF($F111="Autre ville / commune / Mayotte",70))),IF($C111="Frais de déplacement voiture",Listes!$A225)))))</f>
        <v>0</v>
      </c>
      <c r="M111" s="32" t="str">
        <f t="shared" si="1"/>
        <v/>
      </c>
      <c r="N111" s="44"/>
    </row>
    <row r="112" spans="1:14" ht="20.100000000000001" customHeight="1" x14ac:dyDescent="0.25">
      <c r="A112" s="31" t="str">
        <f>IF($C112="","",Listes!$G226)</f>
        <v/>
      </c>
      <c r="B112" s="219"/>
      <c r="C112" s="10"/>
      <c r="D112" s="10"/>
      <c r="E112" s="10"/>
      <c r="F112" s="10"/>
      <c r="G112" s="10"/>
      <c r="H112" s="194"/>
      <c r="I112" s="194"/>
      <c r="J112" s="10"/>
      <c r="K112" s="10"/>
      <c r="L112" s="130" t="b">
        <f>IF($C112="Frais de restauration", 17.5, IF($C112="Frais de déplacement moto &gt; 125 cm³",E112*0.14,IF($C112="Frais de déplacement autre véhicule",$E112*0.11,IF($C112="Frais d'hébergement",IF($F112="Paris",110,IF(OR(($F112="Commune du grand Paris"),($F112="Ville de + de 200 000 habitants")),90,IF($F112="Autre ville / commune / Mayotte",70))),IF($C112="Frais de déplacement voiture",Listes!$A226)))))</f>
        <v>0</v>
      </c>
      <c r="M112" s="32" t="str">
        <f t="shared" si="1"/>
        <v/>
      </c>
      <c r="N112" s="44"/>
    </row>
    <row r="113" spans="1:14" ht="20.100000000000001" customHeight="1" x14ac:dyDescent="0.25">
      <c r="A113" s="31" t="str">
        <f>IF($C113="","",Listes!$G227)</f>
        <v/>
      </c>
      <c r="B113" s="219"/>
      <c r="C113" s="10"/>
      <c r="D113" s="10"/>
      <c r="E113" s="10"/>
      <c r="F113" s="10"/>
      <c r="G113" s="10"/>
      <c r="H113" s="194"/>
      <c r="I113" s="194"/>
      <c r="J113" s="10"/>
      <c r="K113" s="10"/>
      <c r="L113" s="130" t="b">
        <f>IF($C113="Frais de restauration", 17.5, IF($C113="Frais de déplacement moto &gt; 125 cm³",E113*0.14,IF($C113="Frais de déplacement autre véhicule",$E113*0.11,IF($C113="Frais d'hébergement",IF($F113="Paris",110,IF(OR(($F113="Commune du grand Paris"),($F113="Ville de + de 200 000 habitants")),90,IF($F113="Autre ville / commune / Mayotte",70))),IF($C113="Frais de déplacement voiture",Listes!$A227)))))</f>
        <v>0</v>
      </c>
      <c r="M113" s="32" t="str">
        <f t="shared" si="1"/>
        <v/>
      </c>
      <c r="N113" s="44"/>
    </row>
    <row r="114" spans="1:14" ht="20.100000000000001" customHeight="1" x14ac:dyDescent="0.25">
      <c r="A114" s="31" t="str">
        <f>IF($C114="","",Listes!$G228)</f>
        <v/>
      </c>
      <c r="B114" s="219"/>
      <c r="C114" s="10"/>
      <c r="D114" s="10"/>
      <c r="E114" s="10"/>
      <c r="F114" s="10"/>
      <c r="G114" s="10"/>
      <c r="H114" s="194"/>
      <c r="I114" s="194"/>
      <c r="J114" s="10"/>
      <c r="K114" s="10"/>
      <c r="L114" s="130" t="b">
        <f>IF($C114="Frais de restauration", 17.5, IF($C114="Frais de déplacement moto &gt; 125 cm³",E114*0.14,IF($C114="Frais de déplacement autre véhicule",$E114*0.11,IF($C114="Frais d'hébergement",IF($F114="Paris",110,IF(OR(($F114="Commune du grand Paris"),($F114="Ville de + de 200 000 habitants")),90,IF($F114="Autre ville / commune / Mayotte",70))),IF($C114="Frais de déplacement voiture",Listes!$A228)))))</f>
        <v>0</v>
      </c>
      <c r="M114" s="32" t="str">
        <f t="shared" si="1"/>
        <v/>
      </c>
      <c r="N114" s="44"/>
    </row>
    <row r="115" spans="1:14" ht="20.100000000000001" customHeight="1" x14ac:dyDescent="0.25">
      <c r="A115" s="31" t="str">
        <f>IF($C115="","",Listes!$G229)</f>
        <v/>
      </c>
      <c r="B115" s="219"/>
      <c r="C115" s="10"/>
      <c r="D115" s="10"/>
      <c r="E115" s="10"/>
      <c r="F115" s="10"/>
      <c r="G115" s="10"/>
      <c r="H115" s="194"/>
      <c r="I115" s="194"/>
      <c r="J115" s="10"/>
      <c r="K115" s="10"/>
      <c r="L115" s="130" t="b">
        <f>IF($C115="Frais de restauration", 17.5, IF($C115="Frais de déplacement moto &gt; 125 cm³",E115*0.14,IF($C115="Frais de déplacement autre véhicule",$E115*0.11,IF($C115="Frais d'hébergement",IF($F115="Paris",110,IF(OR(($F115="Commune du grand Paris"),($F115="Ville de + de 200 000 habitants")),90,IF($F115="Autre ville / commune / Mayotte",70))),IF($C115="Frais de déplacement voiture",Listes!$A229)))))</f>
        <v>0</v>
      </c>
      <c r="M115" s="32" t="str">
        <f t="shared" si="1"/>
        <v/>
      </c>
      <c r="N115" s="44"/>
    </row>
    <row r="116" spans="1:14" ht="20.100000000000001" customHeight="1" x14ac:dyDescent="0.25">
      <c r="A116" s="31" t="str">
        <f>IF($C116="","",Listes!$G230)</f>
        <v/>
      </c>
      <c r="B116" s="219"/>
      <c r="C116" s="10"/>
      <c r="D116" s="10"/>
      <c r="E116" s="10"/>
      <c r="F116" s="10"/>
      <c r="G116" s="10"/>
      <c r="H116" s="194"/>
      <c r="I116" s="194"/>
      <c r="J116" s="10"/>
      <c r="K116" s="10"/>
      <c r="L116" s="130" t="b">
        <f>IF($C116="Frais de restauration", 17.5, IF($C116="Frais de déplacement moto &gt; 125 cm³",E116*0.14,IF($C116="Frais de déplacement autre véhicule",$E116*0.11,IF($C116="Frais d'hébergement",IF($F116="Paris",110,IF(OR(($F116="Commune du grand Paris"),($F116="Ville de + de 200 000 habitants")),90,IF($F116="Autre ville / commune / Mayotte",70))),IF($C116="Frais de déplacement voiture",Listes!$A230)))))</f>
        <v>0</v>
      </c>
      <c r="M116" s="32" t="str">
        <f t="shared" si="1"/>
        <v/>
      </c>
      <c r="N116" s="44"/>
    </row>
    <row r="117" spans="1:14" ht="20.100000000000001" customHeight="1" x14ac:dyDescent="0.25">
      <c r="A117" s="31" t="str">
        <f>IF($C117="","",Listes!$G231)</f>
        <v/>
      </c>
      <c r="B117" s="219"/>
      <c r="C117" s="10"/>
      <c r="D117" s="10"/>
      <c r="E117" s="10"/>
      <c r="F117" s="10"/>
      <c r="G117" s="10"/>
      <c r="H117" s="194"/>
      <c r="I117" s="194"/>
      <c r="J117" s="10"/>
      <c r="K117" s="10"/>
      <c r="L117" s="130" t="b">
        <f>IF($C117="Frais de restauration", 17.5, IF($C117="Frais de déplacement moto &gt; 125 cm³",E117*0.14,IF($C117="Frais de déplacement autre véhicule",$E117*0.11,IF($C117="Frais d'hébergement",IF($F117="Paris",110,IF(OR(($F117="Commune du grand Paris"),($F117="Ville de + de 200 000 habitants")),90,IF($F117="Autre ville / commune / Mayotte",70))),IF($C117="Frais de déplacement voiture",Listes!$A231)))))</f>
        <v>0</v>
      </c>
      <c r="M117" s="32" t="str">
        <f t="shared" si="1"/>
        <v/>
      </c>
      <c r="N117" s="44"/>
    </row>
    <row r="118" spans="1:14" ht="20.100000000000001" customHeight="1" x14ac:dyDescent="0.25">
      <c r="A118" s="31" t="str">
        <f>IF($C118="","",Listes!$G232)</f>
        <v/>
      </c>
      <c r="B118" s="219"/>
      <c r="C118" s="10"/>
      <c r="D118" s="10"/>
      <c r="E118" s="10"/>
      <c r="F118" s="10"/>
      <c r="G118" s="10"/>
      <c r="H118" s="194"/>
      <c r="I118" s="194"/>
      <c r="J118" s="10"/>
      <c r="K118" s="10"/>
      <c r="L118" s="130" t="b">
        <f>IF($C118="Frais de restauration", 17.5, IF($C118="Frais de déplacement moto &gt; 125 cm³",E118*0.14,IF($C118="Frais de déplacement autre véhicule",$E118*0.11,IF($C118="Frais d'hébergement",IF($F118="Paris",110,IF(OR(($F118="Commune du grand Paris"),($F118="Ville de + de 200 000 habitants")),90,IF($F118="Autre ville / commune / Mayotte",70))),IF($C118="Frais de déplacement voiture",Listes!$A232)))))</f>
        <v>0</v>
      </c>
      <c r="M118" s="32" t="str">
        <f t="shared" si="1"/>
        <v/>
      </c>
      <c r="N118" s="44"/>
    </row>
    <row r="119" spans="1:14" ht="20.100000000000001" customHeight="1" x14ac:dyDescent="0.25">
      <c r="A119" s="31" t="str">
        <f>IF($C119="","",Listes!$G233)</f>
        <v/>
      </c>
      <c r="B119" s="219"/>
      <c r="C119" s="10"/>
      <c r="D119" s="10"/>
      <c r="E119" s="10"/>
      <c r="F119" s="10"/>
      <c r="G119" s="10"/>
      <c r="H119" s="194"/>
      <c r="I119" s="194"/>
      <c r="J119" s="10"/>
      <c r="K119" s="10"/>
      <c r="L119" s="130" t="b">
        <f>IF($C119="Frais de restauration", 17.5, IF($C119="Frais de déplacement moto &gt; 125 cm³",E119*0.14,IF($C119="Frais de déplacement autre véhicule",$E119*0.11,IF($C119="Frais d'hébergement",IF($F119="Paris",110,IF(OR(($F119="Commune du grand Paris"),($F119="Ville de + de 200 000 habitants")),90,IF($F119="Autre ville / commune / Mayotte",70))),IF($C119="Frais de déplacement voiture",Listes!$A233)))))</f>
        <v>0</v>
      </c>
      <c r="M119" s="32" t="str">
        <f t="shared" si="1"/>
        <v/>
      </c>
      <c r="N119" s="44"/>
    </row>
    <row r="120" spans="1:14" ht="20.100000000000001" customHeight="1" x14ac:dyDescent="0.25">
      <c r="A120" s="31" t="str">
        <f>IF($C120="","",Listes!$G234)</f>
        <v/>
      </c>
      <c r="B120" s="219"/>
      <c r="C120" s="10"/>
      <c r="D120" s="10"/>
      <c r="E120" s="10"/>
      <c r="F120" s="10"/>
      <c r="G120" s="10"/>
      <c r="H120" s="194"/>
      <c r="I120" s="194"/>
      <c r="J120" s="10"/>
      <c r="K120" s="10"/>
      <c r="L120" s="130" t="b">
        <f>IF($C120="Frais de restauration", 17.5, IF($C120="Frais de déplacement moto &gt; 125 cm³",E120*0.14,IF($C120="Frais de déplacement autre véhicule",$E120*0.11,IF($C120="Frais d'hébergement",IF($F120="Paris",110,IF(OR(($F120="Commune du grand Paris"),($F120="Ville de + de 200 000 habitants")),90,IF($F120="Autre ville / commune / Mayotte",70))),IF($C120="Frais de déplacement voiture",Listes!$A234)))))</f>
        <v>0</v>
      </c>
      <c r="M120" s="32" t="str">
        <f t="shared" si="1"/>
        <v/>
      </c>
      <c r="N120" s="44"/>
    </row>
    <row r="121" spans="1:14" ht="20.100000000000001" customHeight="1" x14ac:dyDescent="0.25">
      <c r="A121" s="31" t="str">
        <f>IF($C121="","",Listes!$G235)</f>
        <v/>
      </c>
      <c r="B121" s="219"/>
      <c r="C121" s="10"/>
      <c r="D121" s="10"/>
      <c r="E121" s="10"/>
      <c r="F121" s="10"/>
      <c r="G121" s="10"/>
      <c r="H121" s="194"/>
      <c r="I121" s="194"/>
      <c r="J121" s="10"/>
      <c r="K121" s="10"/>
      <c r="L121" s="130" t="b">
        <f>IF($C121="Frais de restauration", 17.5, IF($C121="Frais de déplacement moto &gt; 125 cm³",E121*0.14,IF($C121="Frais de déplacement autre véhicule",$E121*0.11,IF($C121="Frais d'hébergement",IF($F121="Paris",110,IF(OR(($F121="Commune du grand Paris"),($F121="Ville de + de 200 000 habitants")),90,IF($F121="Autre ville / commune / Mayotte",70))),IF($C121="Frais de déplacement voiture",Listes!$A235)))))</f>
        <v>0</v>
      </c>
      <c r="M121" s="32" t="str">
        <f t="shared" si="1"/>
        <v/>
      </c>
      <c r="N121" s="44"/>
    </row>
    <row r="122" spans="1:14" ht="20.100000000000001" customHeight="1" x14ac:dyDescent="0.25">
      <c r="A122" s="31" t="str">
        <f>IF($C122="","",Listes!$G236)</f>
        <v/>
      </c>
      <c r="B122" s="219"/>
      <c r="C122" s="10"/>
      <c r="D122" s="10"/>
      <c r="E122" s="10"/>
      <c r="F122" s="10"/>
      <c r="G122" s="10"/>
      <c r="H122" s="194"/>
      <c r="I122" s="194"/>
      <c r="J122" s="10"/>
      <c r="K122" s="10"/>
      <c r="L122" s="130" t="b">
        <f>IF($C122="Frais de restauration", 17.5, IF($C122="Frais de déplacement moto &gt; 125 cm³",E122*0.14,IF($C122="Frais de déplacement autre véhicule",$E122*0.11,IF($C122="Frais d'hébergement",IF($F122="Paris",110,IF(OR(($F122="Commune du grand Paris"),($F122="Ville de + de 200 000 habitants")),90,IF($F122="Autre ville / commune / Mayotte",70))),IF($C122="Frais de déplacement voiture",Listes!$A236)))))</f>
        <v>0</v>
      </c>
      <c r="M122" s="32" t="str">
        <f t="shared" si="1"/>
        <v/>
      </c>
      <c r="N122" s="44"/>
    </row>
    <row r="123" spans="1:14" ht="20.100000000000001" customHeight="1" x14ac:dyDescent="0.25">
      <c r="A123" s="31" t="str">
        <f>IF($C123="","",Listes!$G237)</f>
        <v/>
      </c>
      <c r="B123" s="219"/>
      <c r="C123" s="10"/>
      <c r="D123" s="10"/>
      <c r="E123" s="10"/>
      <c r="F123" s="10"/>
      <c r="G123" s="10"/>
      <c r="H123" s="194"/>
      <c r="I123" s="194"/>
      <c r="J123" s="10"/>
      <c r="K123" s="10"/>
      <c r="L123" s="130" t="b">
        <f>IF($C123="Frais de restauration", 17.5, IF($C123="Frais de déplacement moto &gt; 125 cm³",E123*0.14,IF($C123="Frais de déplacement autre véhicule",$E123*0.11,IF($C123="Frais d'hébergement",IF($F123="Paris",110,IF(OR(($F123="Commune du grand Paris"),($F123="Ville de + de 200 000 habitants")),90,IF($F123="Autre ville / commune / Mayotte",70))),IF($C123="Frais de déplacement voiture",Listes!$A237)))))</f>
        <v>0</v>
      </c>
      <c r="M123" s="32" t="str">
        <f t="shared" si="1"/>
        <v/>
      </c>
      <c r="N123" s="44"/>
    </row>
    <row r="124" spans="1:14" ht="20.100000000000001" customHeight="1" x14ac:dyDescent="0.25">
      <c r="A124" s="31" t="str">
        <f>IF($C124="","",Listes!$G238)</f>
        <v/>
      </c>
      <c r="B124" s="219"/>
      <c r="C124" s="10"/>
      <c r="D124" s="10"/>
      <c r="E124" s="10"/>
      <c r="F124" s="10"/>
      <c r="G124" s="10"/>
      <c r="H124" s="194"/>
      <c r="I124" s="194"/>
      <c r="J124" s="10"/>
      <c r="K124" s="10"/>
      <c r="L124" s="130" t="b">
        <f>IF($C124="Frais de restauration", 17.5, IF($C124="Frais de déplacement moto &gt; 125 cm³",E124*0.14,IF($C124="Frais de déplacement autre véhicule",$E124*0.11,IF($C124="Frais d'hébergement",IF($F124="Paris",110,IF(OR(($F124="Commune du grand Paris"),($F124="Ville de + de 200 000 habitants")),90,IF($F124="Autre ville / commune / Mayotte",70))),IF($C124="Frais de déplacement voiture",Listes!$A238)))))</f>
        <v>0</v>
      </c>
      <c r="M124" s="32" t="str">
        <f t="shared" si="1"/>
        <v/>
      </c>
      <c r="N124" s="44"/>
    </row>
    <row r="125" spans="1:14" ht="20.100000000000001" customHeight="1" x14ac:dyDescent="0.25">
      <c r="A125" s="31" t="str">
        <f>IF($C125="","",Listes!$G239)</f>
        <v/>
      </c>
      <c r="B125" s="219"/>
      <c r="C125" s="10"/>
      <c r="D125" s="10"/>
      <c r="E125" s="10"/>
      <c r="F125" s="10"/>
      <c r="G125" s="10"/>
      <c r="H125" s="194"/>
      <c r="I125" s="194"/>
      <c r="J125" s="10"/>
      <c r="K125" s="10"/>
      <c r="L125" s="130" t="b">
        <f>IF($C125="Frais de restauration", 17.5, IF($C125="Frais de déplacement moto &gt; 125 cm³",E125*0.14,IF($C125="Frais de déplacement autre véhicule",$E125*0.11,IF($C125="Frais d'hébergement",IF($F125="Paris",110,IF(OR(($F125="Commune du grand Paris"),($F125="Ville de + de 200 000 habitants")),90,IF($F125="Autre ville / commune / Mayotte",70))),IF($C125="Frais de déplacement voiture",Listes!$A239)))))</f>
        <v>0</v>
      </c>
      <c r="M125" s="32" t="str">
        <f t="shared" si="1"/>
        <v/>
      </c>
      <c r="N125" s="44"/>
    </row>
    <row r="126" spans="1:14" ht="20.100000000000001" customHeight="1" x14ac:dyDescent="0.25">
      <c r="A126" s="31" t="str">
        <f>IF($C126="","",Listes!$G240)</f>
        <v/>
      </c>
      <c r="B126" s="219"/>
      <c r="C126" s="10"/>
      <c r="D126" s="10"/>
      <c r="E126" s="10"/>
      <c r="F126" s="10"/>
      <c r="G126" s="10"/>
      <c r="H126" s="194"/>
      <c r="I126" s="194"/>
      <c r="J126" s="10"/>
      <c r="K126" s="10"/>
      <c r="L126" s="130" t="b">
        <f>IF($C126="Frais de restauration", 17.5, IF($C126="Frais de déplacement moto &gt; 125 cm³",E126*0.14,IF($C126="Frais de déplacement autre véhicule",$E126*0.11,IF($C126="Frais d'hébergement",IF($F126="Paris",110,IF(OR(($F126="Commune du grand Paris"),($F126="Ville de + de 200 000 habitants")),90,IF($F126="Autre ville / commune / Mayotte",70))),IF($C126="Frais de déplacement voiture",Listes!$A240)))))</f>
        <v>0</v>
      </c>
      <c r="M126" s="32" t="str">
        <f t="shared" si="1"/>
        <v/>
      </c>
      <c r="N126" s="44"/>
    </row>
    <row r="127" spans="1:14" ht="20.100000000000001" customHeight="1" x14ac:dyDescent="0.25">
      <c r="A127" s="31" t="str">
        <f>IF($C127="","",Listes!$G241)</f>
        <v/>
      </c>
      <c r="B127" s="219"/>
      <c r="C127" s="10"/>
      <c r="D127" s="10"/>
      <c r="E127" s="10"/>
      <c r="F127" s="10"/>
      <c r="G127" s="10"/>
      <c r="H127" s="194"/>
      <c r="I127" s="194"/>
      <c r="J127" s="10"/>
      <c r="K127" s="10"/>
      <c r="L127" s="130" t="b">
        <f>IF($C127="Frais de restauration", 17.5, IF($C127="Frais de déplacement moto &gt; 125 cm³",E127*0.14,IF($C127="Frais de déplacement autre véhicule",$E127*0.11,IF($C127="Frais d'hébergement",IF($F127="Paris",110,IF(OR(($F127="Commune du grand Paris"),($F127="Ville de + de 200 000 habitants")),90,IF($F127="Autre ville / commune / Mayotte",70))),IF($C127="Frais de déplacement voiture",Listes!$A241)))))</f>
        <v>0</v>
      </c>
      <c r="M127" s="32" t="str">
        <f t="shared" si="1"/>
        <v/>
      </c>
      <c r="N127" s="44"/>
    </row>
    <row r="128" spans="1:14" ht="20.100000000000001" customHeight="1" x14ac:dyDescent="0.25">
      <c r="A128" s="31" t="str">
        <f>IF($C128="","",Listes!$G242)</f>
        <v/>
      </c>
      <c r="B128" s="219"/>
      <c r="C128" s="10"/>
      <c r="D128" s="10"/>
      <c r="E128" s="10"/>
      <c r="F128" s="10"/>
      <c r="G128" s="10"/>
      <c r="H128" s="194"/>
      <c r="I128" s="194"/>
      <c r="J128" s="10"/>
      <c r="K128" s="10"/>
      <c r="L128" s="130" t="b">
        <f>IF($C128="Frais de restauration", 17.5, IF($C128="Frais de déplacement moto &gt; 125 cm³",E128*0.14,IF($C128="Frais de déplacement autre véhicule",$E128*0.11,IF($C128="Frais d'hébergement",IF($F128="Paris",110,IF(OR(($F128="Commune du grand Paris"),($F128="Ville de + de 200 000 habitants")),90,IF($F128="Autre ville / commune / Mayotte",70))),IF($C128="Frais de déplacement voiture",Listes!$A242)))))</f>
        <v>0</v>
      </c>
      <c r="M128" s="32" t="str">
        <f t="shared" si="1"/>
        <v/>
      </c>
      <c r="N128" s="44"/>
    </row>
    <row r="129" spans="1:14" ht="19.5" customHeight="1" x14ac:dyDescent="0.25">
      <c r="A129" s="31" t="str">
        <f>IF($C129="","",Listes!$G243)</f>
        <v/>
      </c>
      <c r="B129" s="219"/>
      <c r="C129" s="10"/>
      <c r="D129" s="10"/>
      <c r="E129" s="10"/>
      <c r="F129" s="10"/>
      <c r="G129" s="10"/>
      <c r="H129" s="194"/>
      <c r="I129" s="194"/>
      <c r="J129" s="10"/>
      <c r="K129" s="10"/>
      <c r="L129" s="130" t="b">
        <f>IF($C129="Frais de restauration", 17.5, IF($C129="Frais de déplacement moto &gt; 125 cm³",E129*0.14,IF($C129="Frais de déplacement autre véhicule",$E129*0.11,IF($C129="Frais d'hébergement",IF($F129="Paris",110,IF(OR(($F129="Commune du grand Paris"),($F129="Ville de + de 200 000 habitants")),90,IF($F129="Autre ville / commune / Mayotte",70))),IF($C129="Frais de déplacement voiture",Listes!$A243)))))</f>
        <v>0</v>
      </c>
      <c r="M129" s="32" t="str">
        <f t="shared" si="1"/>
        <v/>
      </c>
      <c r="N129" s="44"/>
    </row>
    <row r="130" spans="1:14" ht="20.100000000000001" customHeight="1" x14ac:dyDescent="0.25">
      <c r="A130" s="31" t="str">
        <f>IF($C130="","",Listes!$G244)</f>
        <v/>
      </c>
      <c r="B130" s="219"/>
      <c r="C130" s="10"/>
      <c r="D130" s="10"/>
      <c r="E130" s="10"/>
      <c r="F130" s="10"/>
      <c r="G130" s="10"/>
      <c r="H130" s="194"/>
      <c r="I130" s="194"/>
      <c r="J130" s="10"/>
      <c r="K130" s="10"/>
      <c r="L130" s="130" t="b">
        <f>IF($C130="Frais de restauration", 17.5, IF($C130="Frais de déplacement moto &gt; 125 cm³",E130*0.14,IF($C130="Frais de déplacement autre véhicule",$E130*0.11,IF($C130="Frais d'hébergement",IF($F130="Paris",110,IF(OR(($F130="Commune du grand Paris"),($F130="Ville de + de 200 000 habitants")),90,IF($F130="Autre ville / commune / Mayotte",70))),IF($C130="Frais de déplacement voiture",Listes!$A244)))))</f>
        <v>0</v>
      </c>
      <c r="M130" s="32" t="str">
        <f t="shared" si="1"/>
        <v/>
      </c>
      <c r="N130" s="44"/>
    </row>
    <row r="131" spans="1:14" ht="20.100000000000001" customHeight="1" thickBot="1" x14ac:dyDescent="0.3">
      <c r="A131" s="131" t="str">
        <f>IF($C131="","",Listes!$G245)</f>
        <v/>
      </c>
      <c r="B131" s="220"/>
      <c r="C131" s="14"/>
      <c r="D131" s="14"/>
      <c r="E131" s="14"/>
      <c r="F131" s="14"/>
      <c r="G131" s="14"/>
      <c r="H131" s="195"/>
      <c r="I131" s="195"/>
      <c r="J131" s="14"/>
      <c r="K131" s="14"/>
      <c r="L131" s="132" t="b">
        <f>IF($C131="Frais de restauration", 17.5, IF($C131="Frais de déplacement moto &gt; 125 cm³",E131*0.14,IF($C131="Frais de déplacement autre véhicule",$E131*0.11,IF($C131="Frais d'hébergement",IF($F131="Paris",110,IF(OR(($F131="Commune du grand Paris"),($F131="Ville de + de 200 000 habitants")),90,IF($F131="Autre ville / commune / Mayotte",70))),IF($C131="Frais de déplacement voiture",Listes!$A245)))))</f>
        <v>0</v>
      </c>
      <c r="M131" s="52" t="str">
        <f t="shared" si="1"/>
        <v/>
      </c>
      <c r="N131" s="44"/>
    </row>
    <row r="132" spans="1:14" ht="30" customHeight="1" thickBot="1" x14ac:dyDescent="0.3">
      <c r="A132" s="271" t="s">
        <v>120</v>
      </c>
      <c r="B132" s="272"/>
      <c r="C132" s="272"/>
      <c r="D132" s="272"/>
      <c r="E132" s="272"/>
      <c r="F132" s="272"/>
      <c r="G132" s="272"/>
      <c r="H132" s="272"/>
      <c r="I132" s="272"/>
      <c r="J132" s="273"/>
      <c r="K132" s="38" t="s">
        <v>48</v>
      </c>
      <c r="L132" s="168" t="s">
        <v>48</v>
      </c>
      <c r="M132" s="28">
        <f>SUM(M4:M131)</f>
        <v>0</v>
      </c>
      <c r="N132" s="44"/>
    </row>
    <row r="133" spans="1:14" x14ac:dyDescent="0.25">
      <c r="A133" s="161"/>
      <c r="B133" s="218"/>
      <c r="C133" s="161"/>
      <c r="D133" s="161"/>
      <c r="E133" s="161"/>
      <c r="F133" s="161"/>
      <c r="G133" s="161"/>
      <c r="H133" s="171"/>
      <c r="I133" s="171"/>
      <c r="L133" s="33"/>
      <c r="M133" s="33"/>
      <c r="N133" s="161"/>
    </row>
    <row r="134" spans="1:14" x14ac:dyDescent="0.25">
      <c r="M134" s="161"/>
    </row>
  </sheetData>
  <sheetProtection password="C9BF" sheet="1" selectLockedCells="1"/>
  <dataConsolidate/>
  <mergeCells count="3">
    <mergeCell ref="A1:M1"/>
    <mergeCell ref="A2:M2"/>
    <mergeCell ref="A132:J132"/>
  </mergeCells>
  <conditionalFormatting sqref="D4:E131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131">
    <cfRule type="expression" dxfId="7" priority="6">
      <formula>$C4="Frais de restauration"</formula>
    </cfRule>
  </conditionalFormatting>
  <conditionalFormatting sqref="F4:F131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131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D4:D131</xm:sqref>
        </x14:dataValidation>
        <x14:dataValidation type="list" allowBlank="1" showInputMessage="1" showErrorMessage="1">
          <x14:formula1>
            <xm:f>Listes!$G$3:$G$4</xm:f>
          </x14:formula1>
          <xm:sqref>G4:G131</xm:sqref>
        </x14:dataValidation>
        <x14:dataValidation type="list" allowBlank="1" showInputMessage="1" showErrorMessage="1">
          <x14:formula1>
            <xm:f>Listes!$G$77:$G$79</xm:f>
          </x14:formula1>
          <xm:sqref>K4:K131</xm:sqref>
        </x14:dataValidation>
        <x14:dataValidation type="list" allowBlank="1" showInputMessage="1" showErrorMessage="1">
          <x14:formula1>
            <xm:f>Listes!$B$97:$B$101</xm:f>
          </x14:formula1>
          <xm:sqref>C4:C131</xm:sqref>
        </x14:dataValidation>
        <x14:dataValidation type="list" allowBlank="1" showInputMessage="1" showErrorMessage="1">
          <x14:formula1>
            <xm:f>Listes!$C$97:$C$100</xm:f>
          </x14:formula1>
          <xm:sqref>F4:F131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D15" sqref="D15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63" t="s">
        <v>58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2" s="35" customFormat="1" ht="20.100000000000001" customHeight="1" thickBot="1" x14ac:dyDescent="0.3">
      <c r="A2" s="268" t="s">
        <v>118</v>
      </c>
      <c r="B2" s="269"/>
      <c r="C2" s="269"/>
      <c r="D2" s="269"/>
      <c r="E2" s="269"/>
      <c r="F2" s="269"/>
      <c r="G2" s="269"/>
      <c r="H2" s="269"/>
      <c r="I2" s="269"/>
      <c r="J2" s="269"/>
      <c r="K2" s="270"/>
      <c r="L2" s="179"/>
    </row>
    <row r="3" spans="1:12" s="16" customFormat="1" ht="30" customHeight="1" thickBot="1" x14ac:dyDescent="0.3">
      <c r="A3" s="57" t="s">
        <v>0</v>
      </c>
      <c r="B3" s="58" t="s">
        <v>101</v>
      </c>
      <c r="C3" s="59" t="s">
        <v>98</v>
      </c>
      <c r="D3" s="58" t="s">
        <v>10</v>
      </c>
      <c r="E3" s="17" t="s">
        <v>11</v>
      </c>
      <c r="F3" s="18" t="s">
        <v>127</v>
      </c>
      <c r="G3" s="17" t="s">
        <v>128</v>
      </c>
      <c r="H3" s="58" t="s">
        <v>99</v>
      </c>
      <c r="I3" s="59" t="s">
        <v>110</v>
      </c>
      <c r="J3" s="59" t="s">
        <v>111</v>
      </c>
      <c r="K3" s="177" t="s">
        <v>126</v>
      </c>
    </row>
    <row r="4" spans="1:12" ht="20.100000000000001" customHeight="1" x14ac:dyDescent="0.25">
      <c r="A4" s="150" t="str">
        <f>IF($B4="","",Listes!$G118)</f>
        <v/>
      </c>
      <c r="B4" s="5"/>
      <c r="C4" s="5"/>
      <c r="D4" s="5"/>
      <c r="E4" s="5"/>
      <c r="F4" s="188"/>
      <c r="G4" s="188"/>
      <c r="H4" s="5"/>
      <c r="I4" s="5"/>
      <c r="J4" s="5"/>
      <c r="K4" s="30" t="str">
        <f t="shared" ref="K4:K33" si="0">IF($C4="","",$H4*$I4)</f>
        <v/>
      </c>
    </row>
    <row r="5" spans="1:12" ht="20.100000000000001" customHeight="1" x14ac:dyDescent="0.25">
      <c r="A5" s="31" t="str">
        <f>IF($B5="","",Listes!$G119)</f>
        <v/>
      </c>
      <c r="B5" s="6"/>
      <c r="C5" s="6"/>
      <c r="D5" s="6"/>
      <c r="E5" s="6"/>
      <c r="F5" s="189"/>
      <c r="G5" s="189"/>
      <c r="H5" s="6"/>
      <c r="I5" s="6"/>
      <c r="J5" s="6"/>
      <c r="K5" s="32" t="str">
        <f t="shared" si="0"/>
        <v/>
      </c>
    </row>
    <row r="6" spans="1:12" ht="20.100000000000001" customHeight="1" x14ac:dyDescent="0.25">
      <c r="A6" s="31" t="str">
        <f>IF($B6="","",Listes!$G120)</f>
        <v/>
      </c>
      <c r="B6" s="6"/>
      <c r="C6" s="6"/>
      <c r="D6" s="6"/>
      <c r="E6" s="6"/>
      <c r="F6" s="189"/>
      <c r="G6" s="189"/>
      <c r="H6" s="6"/>
      <c r="I6" s="6"/>
      <c r="J6" s="6"/>
      <c r="K6" s="32" t="str">
        <f t="shared" si="0"/>
        <v/>
      </c>
    </row>
    <row r="7" spans="1:12" ht="20.100000000000001" customHeight="1" x14ac:dyDescent="0.25">
      <c r="A7" s="31" t="str">
        <f>IF($B7="","",Listes!$G121)</f>
        <v/>
      </c>
      <c r="B7" s="6"/>
      <c r="C7" s="6"/>
      <c r="D7" s="6"/>
      <c r="E7" s="6"/>
      <c r="F7" s="189"/>
      <c r="G7" s="189"/>
      <c r="H7" s="6"/>
      <c r="I7" s="6"/>
      <c r="J7" s="6"/>
      <c r="K7" s="32" t="str">
        <f t="shared" si="0"/>
        <v/>
      </c>
    </row>
    <row r="8" spans="1:12" ht="20.100000000000001" customHeight="1" x14ac:dyDescent="0.25">
      <c r="A8" s="31" t="str">
        <f>IF($B8="","",Listes!$G122)</f>
        <v/>
      </c>
      <c r="B8" s="6"/>
      <c r="C8" s="6"/>
      <c r="D8" s="6"/>
      <c r="E8" s="6"/>
      <c r="F8" s="189"/>
      <c r="G8" s="189"/>
      <c r="H8" s="6"/>
      <c r="I8" s="6"/>
      <c r="J8" s="6"/>
      <c r="K8" s="32" t="str">
        <f t="shared" si="0"/>
        <v/>
      </c>
    </row>
    <row r="9" spans="1:12" ht="20.100000000000001" customHeight="1" x14ac:dyDescent="0.25">
      <c r="A9" s="31" t="str">
        <f>IF($B9="","",Listes!$G123)</f>
        <v/>
      </c>
      <c r="B9" s="6"/>
      <c r="C9" s="6"/>
      <c r="D9" s="6"/>
      <c r="E9" s="6"/>
      <c r="F9" s="189"/>
      <c r="G9" s="189"/>
      <c r="H9" s="6"/>
      <c r="I9" s="6"/>
      <c r="J9" s="6"/>
      <c r="K9" s="32" t="str">
        <f t="shared" si="0"/>
        <v/>
      </c>
    </row>
    <row r="10" spans="1:12" ht="20.100000000000001" customHeight="1" x14ac:dyDescent="0.25">
      <c r="A10" s="31" t="str">
        <f>IF($B10="","",Listes!$G124)</f>
        <v/>
      </c>
      <c r="B10" s="6"/>
      <c r="C10" s="6"/>
      <c r="D10" s="6"/>
      <c r="E10" s="6"/>
      <c r="F10" s="189"/>
      <c r="G10" s="189"/>
      <c r="H10" s="6"/>
      <c r="I10" s="6"/>
      <c r="J10" s="6"/>
      <c r="K10" s="32" t="str">
        <f t="shared" si="0"/>
        <v/>
      </c>
    </row>
    <row r="11" spans="1:12" ht="20.100000000000001" customHeight="1" x14ac:dyDescent="0.25">
      <c r="A11" s="31" t="str">
        <f>IF($B11="","",Listes!$G125)</f>
        <v/>
      </c>
      <c r="B11" s="6"/>
      <c r="C11" s="6"/>
      <c r="D11" s="6"/>
      <c r="E11" s="6"/>
      <c r="F11" s="189"/>
      <c r="G11" s="189"/>
      <c r="H11" s="6"/>
      <c r="I11" s="6"/>
      <c r="J11" s="6"/>
      <c r="K11" s="32" t="str">
        <f t="shared" si="0"/>
        <v/>
      </c>
    </row>
    <row r="12" spans="1:12" ht="20.100000000000001" customHeight="1" x14ac:dyDescent="0.25">
      <c r="A12" s="31" t="str">
        <f>IF($B12="","",Listes!$G126)</f>
        <v/>
      </c>
      <c r="B12" s="6"/>
      <c r="C12" s="6"/>
      <c r="D12" s="6"/>
      <c r="E12" s="6"/>
      <c r="F12" s="189"/>
      <c r="G12" s="189"/>
      <c r="H12" s="6"/>
      <c r="I12" s="6"/>
      <c r="J12" s="6"/>
      <c r="K12" s="32" t="str">
        <f t="shared" si="0"/>
        <v/>
      </c>
    </row>
    <row r="13" spans="1:12" ht="20.100000000000001" customHeight="1" x14ac:dyDescent="0.25">
      <c r="A13" s="31" t="str">
        <f>IF($B13="","",Listes!$G127)</f>
        <v/>
      </c>
      <c r="B13" s="6"/>
      <c r="C13" s="6"/>
      <c r="D13" s="6"/>
      <c r="E13" s="6"/>
      <c r="F13" s="189"/>
      <c r="G13" s="189"/>
      <c r="H13" s="6"/>
      <c r="I13" s="6"/>
      <c r="J13" s="6"/>
      <c r="K13" s="32" t="str">
        <f t="shared" si="0"/>
        <v/>
      </c>
    </row>
    <row r="14" spans="1:12" ht="20.100000000000001" customHeight="1" x14ac:dyDescent="0.25">
      <c r="A14" s="31" t="str">
        <f>IF($B14="","",Listes!$G128)</f>
        <v/>
      </c>
      <c r="B14" s="6"/>
      <c r="C14" s="6"/>
      <c r="D14" s="6"/>
      <c r="E14" s="6"/>
      <c r="F14" s="189"/>
      <c r="G14" s="189"/>
      <c r="H14" s="6"/>
      <c r="I14" s="6"/>
      <c r="J14" s="6"/>
      <c r="K14" s="32" t="str">
        <f t="shared" si="0"/>
        <v/>
      </c>
    </row>
    <row r="15" spans="1:12" ht="20.100000000000001" customHeight="1" x14ac:dyDescent="0.25">
      <c r="A15" s="31" t="str">
        <f>IF($B15="","",Listes!$G129)</f>
        <v/>
      </c>
      <c r="B15" s="6"/>
      <c r="C15" s="6"/>
      <c r="D15" s="6"/>
      <c r="E15" s="6"/>
      <c r="F15" s="189"/>
      <c r="G15" s="189"/>
      <c r="H15" s="6"/>
      <c r="I15" s="6"/>
      <c r="J15" s="6"/>
      <c r="K15" s="32" t="str">
        <f t="shared" si="0"/>
        <v/>
      </c>
    </row>
    <row r="16" spans="1:12" ht="20.100000000000001" customHeight="1" x14ac:dyDescent="0.25">
      <c r="A16" s="31" t="str">
        <f>IF($B16="","",Listes!$G130)</f>
        <v/>
      </c>
      <c r="B16" s="6"/>
      <c r="C16" s="6"/>
      <c r="D16" s="6"/>
      <c r="E16" s="6"/>
      <c r="F16" s="189"/>
      <c r="G16" s="189"/>
      <c r="H16" s="6"/>
      <c r="I16" s="6"/>
      <c r="J16" s="6"/>
      <c r="K16" s="32" t="str">
        <f t="shared" si="0"/>
        <v/>
      </c>
    </row>
    <row r="17" spans="1:11" ht="20.100000000000001" customHeight="1" x14ac:dyDescent="0.25">
      <c r="A17" s="31" t="str">
        <f>IF($B17="","",Listes!$G131)</f>
        <v/>
      </c>
      <c r="B17" s="6"/>
      <c r="C17" s="6"/>
      <c r="D17" s="6"/>
      <c r="E17" s="6"/>
      <c r="F17" s="189"/>
      <c r="G17" s="189"/>
      <c r="H17" s="6"/>
      <c r="I17" s="6"/>
      <c r="J17" s="6"/>
      <c r="K17" s="32" t="str">
        <f t="shared" si="0"/>
        <v/>
      </c>
    </row>
    <row r="18" spans="1:11" ht="20.100000000000001" customHeight="1" x14ac:dyDescent="0.25">
      <c r="A18" s="31" t="str">
        <f>IF($B18="","",Listes!$G132)</f>
        <v/>
      </c>
      <c r="B18" s="6"/>
      <c r="C18" s="6"/>
      <c r="D18" s="6"/>
      <c r="E18" s="6"/>
      <c r="F18" s="189"/>
      <c r="G18" s="189"/>
      <c r="H18" s="6"/>
      <c r="I18" s="6"/>
      <c r="J18" s="6"/>
      <c r="K18" s="32" t="str">
        <f t="shared" si="0"/>
        <v/>
      </c>
    </row>
    <row r="19" spans="1:11" ht="20.100000000000001" customHeight="1" x14ac:dyDescent="0.25">
      <c r="A19" s="31" t="str">
        <f>IF($B19="","",Listes!$G133)</f>
        <v/>
      </c>
      <c r="B19" s="6"/>
      <c r="C19" s="6"/>
      <c r="D19" s="6"/>
      <c r="E19" s="6"/>
      <c r="F19" s="189"/>
      <c r="G19" s="189"/>
      <c r="H19" s="6"/>
      <c r="I19" s="6"/>
      <c r="J19" s="6"/>
      <c r="K19" s="32" t="str">
        <f t="shared" si="0"/>
        <v/>
      </c>
    </row>
    <row r="20" spans="1:11" ht="20.100000000000001" customHeight="1" x14ac:dyDescent="0.25">
      <c r="A20" s="31" t="str">
        <f>IF($B20="","",Listes!$G134)</f>
        <v/>
      </c>
      <c r="B20" s="6"/>
      <c r="C20" s="6"/>
      <c r="D20" s="6"/>
      <c r="E20" s="6"/>
      <c r="F20" s="189"/>
      <c r="G20" s="189"/>
      <c r="H20" s="6"/>
      <c r="I20" s="6"/>
      <c r="J20" s="6"/>
      <c r="K20" s="32" t="str">
        <f t="shared" si="0"/>
        <v/>
      </c>
    </row>
    <row r="21" spans="1:11" ht="20.100000000000001" customHeight="1" x14ac:dyDescent="0.25">
      <c r="A21" s="31" t="str">
        <f>IF($B21="","",Listes!$G135)</f>
        <v/>
      </c>
      <c r="B21" s="6"/>
      <c r="C21" s="6"/>
      <c r="D21" s="6"/>
      <c r="E21" s="6"/>
      <c r="F21" s="189"/>
      <c r="G21" s="189"/>
      <c r="H21" s="6"/>
      <c r="I21" s="6"/>
      <c r="J21" s="6"/>
      <c r="K21" s="32" t="str">
        <f t="shared" si="0"/>
        <v/>
      </c>
    </row>
    <row r="22" spans="1:11" ht="20.100000000000001" customHeight="1" x14ac:dyDescent="0.25">
      <c r="A22" s="31" t="str">
        <f>IF($B22="","",Listes!$G136)</f>
        <v/>
      </c>
      <c r="B22" s="6"/>
      <c r="C22" s="6"/>
      <c r="D22" s="6"/>
      <c r="E22" s="6"/>
      <c r="F22" s="189"/>
      <c r="G22" s="189"/>
      <c r="H22" s="6"/>
      <c r="I22" s="6"/>
      <c r="J22" s="6"/>
      <c r="K22" s="32" t="str">
        <f t="shared" si="0"/>
        <v/>
      </c>
    </row>
    <row r="23" spans="1:11" ht="20.100000000000001" customHeight="1" x14ac:dyDescent="0.25">
      <c r="A23" s="31" t="str">
        <f>IF($B23="","",Listes!$G137)</f>
        <v/>
      </c>
      <c r="B23" s="6"/>
      <c r="C23" s="6"/>
      <c r="D23" s="6"/>
      <c r="E23" s="6"/>
      <c r="F23" s="189"/>
      <c r="G23" s="189"/>
      <c r="H23" s="6"/>
      <c r="I23" s="6"/>
      <c r="J23" s="6"/>
      <c r="K23" s="32" t="str">
        <f t="shared" si="0"/>
        <v/>
      </c>
    </row>
    <row r="24" spans="1:11" ht="20.100000000000001" customHeight="1" x14ac:dyDescent="0.25">
      <c r="A24" s="31" t="str">
        <f>IF($B24="","",Listes!$G138)</f>
        <v/>
      </c>
      <c r="B24" s="6"/>
      <c r="C24" s="6"/>
      <c r="D24" s="6"/>
      <c r="E24" s="6"/>
      <c r="F24" s="189"/>
      <c r="G24" s="189"/>
      <c r="H24" s="6"/>
      <c r="I24" s="6"/>
      <c r="J24" s="6"/>
      <c r="K24" s="32" t="str">
        <f t="shared" si="0"/>
        <v/>
      </c>
    </row>
    <row r="25" spans="1:11" ht="20.100000000000001" customHeight="1" x14ac:dyDescent="0.25">
      <c r="A25" s="31" t="str">
        <f>IF($B25="","",Listes!$G139)</f>
        <v/>
      </c>
      <c r="B25" s="6"/>
      <c r="C25" s="6"/>
      <c r="D25" s="6"/>
      <c r="E25" s="6"/>
      <c r="F25" s="189"/>
      <c r="G25" s="189"/>
      <c r="H25" s="6"/>
      <c r="I25" s="6"/>
      <c r="J25" s="6"/>
      <c r="K25" s="32" t="str">
        <f t="shared" si="0"/>
        <v/>
      </c>
    </row>
    <row r="26" spans="1:11" ht="20.100000000000001" customHeight="1" x14ac:dyDescent="0.25">
      <c r="A26" s="31" t="str">
        <f>IF($B26="","",Listes!$G140)</f>
        <v/>
      </c>
      <c r="B26" s="6"/>
      <c r="C26" s="6"/>
      <c r="D26" s="6"/>
      <c r="E26" s="6"/>
      <c r="F26" s="189"/>
      <c r="G26" s="189"/>
      <c r="H26" s="6"/>
      <c r="I26" s="6"/>
      <c r="J26" s="6"/>
      <c r="K26" s="32" t="str">
        <f t="shared" si="0"/>
        <v/>
      </c>
    </row>
    <row r="27" spans="1:11" ht="20.100000000000001" customHeight="1" x14ac:dyDescent="0.25">
      <c r="A27" s="31" t="str">
        <f>IF($B27="","",Listes!$G141)</f>
        <v/>
      </c>
      <c r="B27" s="6"/>
      <c r="C27" s="6"/>
      <c r="D27" s="6"/>
      <c r="E27" s="6"/>
      <c r="F27" s="189"/>
      <c r="G27" s="189"/>
      <c r="H27" s="6"/>
      <c r="I27" s="6"/>
      <c r="J27" s="6"/>
      <c r="K27" s="32" t="str">
        <f t="shared" si="0"/>
        <v/>
      </c>
    </row>
    <row r="28" spans="1:11" ht="20.100000000000001" customHeight="1" x14ac:dyDescent="0.25">
      <c r="A28" s="31" t="str">
        <f>IF($B28="","",Listes!$G142)</f>
        <v/>
      </c>
      <c r="B28" s="6"/>
      <c r="C28" s="6"/>
      <c r="D28" s="6"/>
      <c r="E28" s="6"/>
      <c r="F28" s="189"/>
      <c r="G28" s="189"/>
      <c r="H28" s="6"/>
      <c r="I28" s="6"/>
      <c r="J28" s="6"/>
      <c r="K28" s="32" t="str">
        <f t="shared" si="0"/>
        <v/>
      </c>
    </row>
    <row r="29" spans="1:11" ht="20.100000000000001" customHeight="1" x14ac:dyDescent="0.25">
      <c r="A29" s="31" t="str">
        <f>IF($B29="","",Listes!$G143)</f>
        <v/>
      </c>
      <c r="B29" s="6"/>
      <c r="C29" s="6"/>
      <c r="D29" s="6"/>
      <c r="E29" s="6"/>
      <c r="F29" s="189"/>
      <c r="G29" s="189"/>
      <c r="H29" s="6"/>
      <c r="I29" s="6"/>
      <c r="J29" s="6"/>
      <c r="K29" s="32" t="str">
        <f t="shared" si="0"/>
        <v/>
      </c>
    </row>
    <row r="30" spans="1:11" ht="20.100000000000001" customHeight="1" x14ac:dyDescent="0.25">
      <c r="A30" s="31" t="str">
        <f>IF($B30="","",Listes!$G144)</f>
        <v/>
      </c>
      <c r="B30" s="6"/>
      <c r="C30" s="6"/>
      <c r="D30" s="6"/>
      <c r="E30" s="6"/>
      <c r="F30" s="189"/>
      <c r="G30" s="189"/>
      <c r="H30" s="6"/>
      <c r="I30" s="6"/>
      <c r="J30" s="6"/>
      <c r="K30" s="32" t="str">
        <f t="shared" si="0"/>
        <v/>
      </c>
    </row>
    <row r="31" spans="1:11" ht="20.100000000000001" customHeight="1" x14ac:dyDescent="0.25">
      <c r="A31" s="31" t="str">
        <f>IF($B31="","",Listes!$G145)</f>
        <v/>
      </c>
      <c r="B31" s="6"/>
      <c r="C31" s="6"/>
      <c r="D31" s="6"/>
      <c r="E31" s="6"/>
      <c r="F31" s="189"/>
      <c r="G31" s="189"/>
      <c r="H31" s="6"/>
      <c r="I31" s="6"/>
      <c r="J31" s="6"/>
      <c r="K31" s="32" t="str">
        <f t="shared" si="0"/>
        <v/>
      </c>
    </row>
    <row r="32" spans="1:11" ht="20.100000000000001" customHeight="1" x14ac:dyDescent="0.25">
      <c r="A32" s="31" t="str">
        <f>IF($B32="","",Listes!$G146)</f>
        <v/>
      </c>
      <c r="B32" s="6"/>
      <c r="C32" s="6"/>
      <c r="D32" s="6"/>
      <c r="E32" s="6"/>
      <c r="F32" s="189"/>
      <c r="G32" s="189"/>
      <c r="H32" s="6"/>
      <c r="I32" s="6"/>
      <c r="J32" s="6"/>
      <c r="K32" s="32" t="str">
        <f t="shared" si="0"/>
        <v/>
      </c>
    </row>
    <row r="33" spans="1:11" ht="20.100000000000001" customHeight="1" thickBot="1" x14ac:dyDescent="0.3">
      <c r="A33" s="31" t="str">
        <f>IF($B33="","",Listes!$G147)</f>
        <v/>
      </c>
      <c r="B33" s="6"/>
      <c r="C33" s="6"/>
      <c r="D33" s="6"/>
      <c r="E33" s="6"/>
      <c r="F33" s="189"/>
      <c r="G33" s="189"/>
      <c r="H33" s="6"/>
      <c r="I33" s="6"/>
      <c r="J33" s="6"/>
      <c r="K33" s="32" t="str">
        <f t="shared" si="0"/>
        <v/>
      </c>
    </row>
    <row r="34" spans="1:11" ht="30" customHeight="1" thickBot="1" x14ac:dyDescent="0.3">
      <c r="A34" s="281"/>
      <c r="B34" s="281"/>
      <c r="C34" s="281"/>
      <c r="D34" s="281"/>
      <c r="E34" s="90"/>
      <c r="F34" s="90"/>
      <c r="G34" s="90"/>
      <c r="H34" s="60"/>
      <c r="I34" s="284" t="s">
        <v>48</v>
      </c>
      <c r="J34" s="285"/>
      <c r="K34" s="156">
        <f>SUM(K4:K33)</f>
        <v>0</v>
      </c>
    </row>
    <row r="35" spans="1:11" x14ac:dyDescent="0.25">
      <c r="A35" s="161"/>
      <c r="B35" s="161"/>
      <c r="C35" s="161"/>
      <c r="D35" s="161"/>
      <c r="H35" s="161"/>
      <c r="I35" s="33"/>
      <c r="J35" s="33"/>
      <c r="K35" s="47"/>
    </row>
    <row r="36" spans="1:11" x14ac:dyDescent="0.25">
      <c r="K36" s="161"/>
    </row>
  </sheetData>
  <sheetProtection algorithmName="SHA-512" hashValue="Ip2RIyW1mkL+bCNkVdTxrTGQwr3ITzYtoj+m34GdMSna5pqsyMJ95lNywx2sG9cCKIdRXzv7mrhNsmi/GRF7WA==" saltValue="0vChF+MpIULjfwtjbZw+gw==" spinCount="100000" sheet="1" selectLockedCells="1"/>
  <mergeCells count="4">
    <mergeCell ref="A1:K1"/>
    <mergeCell ref="I34:J34"/>
    <mergeCell ref="A34:D34"/>
    <mergeCell ref="A2:K2"/>
  </mergeCells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15</vt:i4>
      </vt:variant>
    </vt:vector>
  </HeadingPairs>
  <TitlesOfParts>
    <vt:vector size="28" baseType="lpstr">
      <vt:lpstr>Synthèse dépenses</vt:lpstr>
      <vt:lpstr>Sur factures</vt:lpstr>
      <vt:lpstr>Auto-construction</vt:lpstr>
      <vt:lpstr>Rémunération sur frais réels</vt:lpstr>
      <vt:lpstr>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Barèmes!Impression_des_titres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de structures'!Zone_d_impression</vt:lpstr>
      <vt:lpstr>'Frais réels'!Zone_d_impression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2021-03-23T12:17:29Z</cp:lastPrinted>
  <dcterms:created xsi:type="dcterms:W3CDTF">2015-12-18T05:22:04Z</dcterms:created>
  <dcterms:modified xsi:type="dcterms:W3CDTF">2024-02-22T08:50:27Z</dcterms:modified>
</cp:coreProperties>
</file>