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FEADER\1045-MODELES\M07\TO 7.2.1B\06-PAIEMENT\Version Juin 2021\"/>
    </mc:Choice>
  </mc:AlternateContent>
  <bookViews>
    <workbookView xWindow="0" yWindow="0" windowWidth="28800" windowHeight="11730" tabRatio="771"/>
  </bookViews>
  <sheets>
    <sheet name="Synthèse dépenses" sheetId="3" r:id="rId1"/>
    <sheet name="Sur factures" sheetId="1" r:id="rId2"/>
    <sheet name="Auto-construction" sheetId="19" state="hidden" r:id="rId3"/>
    <sheet name="Rémunération sur frais réels" sheetId="12" state="hidden" r:id="rId4"/>
    <sheet name="Proratisées-Frais de structures" sheetId="7" state="hidden" r:id="rId5"/>
    <sheet name="Frais réels" sheetId="16" state="hidden" r:id="rId6"/>
    <sheet name="Forfaitaires" sheetId="18" state="hidden" r:id="rId7"/>
    <sheet name="Barèmes" sheetId="9" state="hidden" r:id="rId8"/>
    <sheet name="Bénévolat" sheetId="15" state="hidden" r:id="rId9"/>
    <sheet name="Contribution en nature" sheetId="6" r:id="rId10"/>
    <sheet name="Charges d'amortissement" sheetId="14" state="hidden" r:id="rId11"/>
    <sheet name="Recettes" sheetId="10" state="hidden" r:id="rId12"/>
    <sheet name="Listes" sheetId="2" state="hidden" r:id="rId13"/>
  </sheets>
  <definedNames>
    <definedName name="Barge">Listes!$F$124:$I$124</definedName>
    <definedName name="_xlnm.Print_Titles" localSheetId="2">'Auto-construction'!$1:$3</definedName>
    <definedName name="_xlnm.Print_Titles" localSheetId="7">Barèmes!$1:$3</definedName>
    <definedName name="_xlnm.Print_Titles" localSheetId="8">Bénévolat!$1:$3</definedName>
    <definedName name="_xlnm.Print_Titles" localSheetId="10">'Charges d''amortissement'!$1:$3</definedName>
    <definedName name="_xlnm.Print_Titles" localSheetId="9">'Contribution en nature'!$1:$3</definedName>
    <definedName name="_xlnm.Print_Titles" localSheetId="6">Forfaitaires!$1:$3</definedName>
    <definedName name="_xlnm.Print_Titles" localSheetId="5">'Frais réels'!$1:$3</definedName>
    <definedName name="_xlnm.Print_Titles" localSheetId="11">Recettes!$1:$3</definedName>
    <definedName name="_xlnm.Print_Titles" localSheetId="3">'Rémunération sur frais réels'!$1:$3</definedName>
    <definedName name="_xlnm.Print_Titles" localSheetId="1">'Sur factures'!$1:$3</definedName>
    <definedName name="_xlnm.Print_Area" localSheetId="2">'Auto-construction'!$A$1:$K$34</definedName>
    <definedName name="_xlnm.Print_Area" localSheetId="7">Barèmes!$A$1:$N$55</definedName>
    <definedName name="_xlnm.Print_Area" localSheetId="8">Bénévolat!$A$1:$L$34</definedName>
    <definedName name="_xlnm.Print_Area" localSheetId="10">'Charges d''amortissement'!$A$1:$I$34</definedName>
    <definedName name="_xlnm.Print_Area" localSheetId="9">'Contribution en nature'!$A$1:$J$34</definedName>
    <definedName name="_xlnm.Print_Area" localSheetId="6">Forfaitaires!$A$1:$K$34</definedName>
    <definedName name="_xlnm.Print_Area" localSheetId="5">'Frais réels'!$A$1:$I$34</definedName>
    <definedName name="_xlnm.Print_Area" localSheetId="4">'Proratisées-Frais de structures'!$A$1:$G$5</definedName>
    <definedName name="_xlnm.Print_Area" localSheetId="11">Recettes!$A$1:$F$24</definedName>
    <definedName name="_xlnm.Print_Area" localSheetId="3">'Rémunération sur frais réels'!$A$1:$N$58</definedName>
    <definedName name="_xlnm.Print_Area" localSheetId="1">'Sur factures'!$A$1:$K$74</definedName>
    <definedName name="_xlnm.Print_Area" localSheetId="0">'Synthèse dépenses'!$A$1:$K$35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6" i="2" l="1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M5" i="9"/>
  <c r="N5" i="9"/>
  <c r="M6" i="9"/>
  <c r="N6" i="9"/>
  <c r="M7" i="9"/>
  <c r="N7" i="9"/>
  <c r="M8" i="9"/>
  <c r="N8" i="9"/>
  <c r="M9" i="9"/>
  <c r="N9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N5" i="12" l="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N4" i="9" l="1"/>
  <c r="M4" i="9"/>
  <c r="K5" i="19" l="1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4" i="19"/>
  <c r="G20" i="3" l="1"/>
  <c r="G21" i="3"/>
  <c r="G22" i="3"/>
  <c r="G23" i="3"/>
  <c r="G19" i="3"/>
  <c r="G24" i="3" l="1"/>
  <c r="K20" i="3"/>
  <c r="K19" i="3"/>
  <c r="K21" i="3" l="1"/>
  <c r="J4" i="19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4" i="15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4" i="18"/>
  <c r="A4" i="12"/>
  <c r="N4" i="12"/>
  <c r="A145" i="2" l="1"/>
  <c r="A5" i="15" l="1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4" i="15"/>
  <c r="A5" i="10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4" i="10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4" i="1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4" i="6"/>
  <c r="A4" i="9"/>
  <c r="K34" i="18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4" i="18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" i="19"/>
  <c r="A5" i="19" l="1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N55" i="9" l="1"/>
  <c r="F24" i="10"/>
  <c r="K34" i="19" l="1"/>
  <c r="I34" i="14"/>
  <c r="J34" i="6" l="1"/>
  <c r="C20" i="3" s="1"/>
  <c r="L34" i="15" l="1"/>
  <c r="K74" i="1" l="1"/>
  <c r="C19" i="3" s="1"/>
  <c r="C21" i="3" s="1"/>
  <c r="N58" i="12" l="1"/>
  <c r="G4" i="7" s="1"/>
  <c r="G5" i="7" s="1"/>
  <c r="I34" i="16" l="1"/>
</calcChain>
</file>

<file path=xl/sharedStrings.xml><?xml version="1.0" encoding="utf-8"?>
<sst xmlns="http://schemas.openxmlformats.org/spreadsheetml/2006/main" count="356" uniqueCount="165">
  <si>
    <t>N°</t>
  </si>
  <si>
    <t>Quantité</t>
  </si>
  <si>
    <t>Unité</t>
  </si>
  <si>
    <t>Km</t>
  </si>
  <si>
    <t>Nom ou raison sociale du porteur</t>
  </si>
  <si>
    <t>Intitulé du projet</t>
  </si>
  <si>
    <t>Légende</t>
  </si>
  <si>
    <t>Synthèse par type de dépense</t>
  </si>
  <si>
    <t xml:space="preserve">A remplir </t>
  </si>
  <si>
    <t>Total des dépenses prévisionnelles</t>
  </si>
  <si>
    <t>Nom de l'intervenant</t>
  </si>
  <si>
    <t>Qualification de l'intervenant</t>
  </si>
  <si>
    <t>Repas</t>
  </si>
  <si>
    <t>Nuits</t>
  </si>
  <si>
    <t>Puissance du véhicule</t>
  </si>
  <si>
    <t>Sous-opération</t>
  </si>
  <si>
    <t>Poste de dépense</t>
  </si>
  <si>
    <t>Ans</t>
  </si>
  <si>
    <t>Montant (€ HT)</t>
  </si>
  <si>
    <t>Sous-operation</t>
  </si>
  <si>
    <t>année</t>
  </si>
  <si>
    <t>heure</t>
  </si>
  <si>
    <t>jour</t>
  </si>
  <si>
    <t>litre</t>
  </si>
  <si>
    <t>mois</t>
  </si>
  <si>
    <t>mètre</t>
  </si>
  <si>
    <t>nuitée</t>
  </si>
  <si>
    <t>repas</t>
  </si>
  <si>
    <t>semaine</t>
  </si>
  <si>
    <t>semestre</t>
  </si>
  <si>
    <t>trimestre</t>
  </si>
  <si>
    <t>unité</t>
  </si>
  <si>
    <t>kilomètre</t>
  </si>
  <si>
    <t>Je soussigné (Nom du signataire)</t>
  </si>
  <si>
    <t xml:space="preserve">en tant que (Titre) </t>
  </si>
  <si>
    <t xml:space="preserve">Fait à </t>
  </si>
  <si>
    <t xml:space="preserve">le </t>
  </si>
  <si>
    <t xml:space="preserve"> Dépense de remunération
 sur frais réels</t>
  </si>
  <si>
    <t>Dépense sur Barèmes</t>
  </si>
  <si>
    <t>Dépenses sur frais réels</t>
  </si>
  <si>
    <t>Charges d'amortissement</t>
  </si>
  <si>
    <t>Dépenses d'auto-construction</t>
  </si>
  <si>
    <t>Liste des GAL</t>
  </si>
  <si>
    <t>GAL Centre-Nord</t>
  </si>
  <si>
    <t>GAL Est</t>
  </si>
  <si>
    <t>GAL Ouest-Grand Sud</t>
  </si>
  <si>
    <t>Identifiant du Justificatif</t>
  </si>
  <si>
    <t>Description de l'intervention</t>
  </si>
  <si>
    <t>Identifiant du justificatif</t>
  </si>
  <si>
    <t>Valeur barème</t>
  </si>
  <si>
    <t>Total</t>
  </si>
  <si>
    <t>Unité auto-construction</t>
  </si>
  <si>
    <t>Unité devis</t>
  </si>
  <si>
    <t>Unité remunération
 sur frais réels</t>
  </si>
  <si>
    <t>Dénomination du fournisseur</t>
  </si>
  <si>
    <t>Dépense Forfaitaires</t>
  </si>
  <si>
    <t>Identification du justificatif</t>
  </si>
  <si>
    <t>Dépenses de Rémunération sur frais réels / Frais de personnel</t>
  </si>
  <si>
    <t>Dépenses sur Frais réels</t>
  </si>
  <si>
    <t>Dépenses Proratisés / Frais de structures</t>
  </si>
  <si>
    <t>Dépense sur Barème</t>
  </si>
  <si>
    <t>Contributions en nature de type bénévolat</t>
  </si>
  <si>
    <t xml:space="preserve"> Contributions en nature type biens et services</t>
  </si>
  <si>
    <t>Recettes générées par l'opération</t>
  </si>
  <si>
    <t xml:space="preserve"> Auto-construction</t>
  </si>
  <si>
    <t>Synthése des dépenses liées au projet présenté</t>
  </si>
  <si>
    <t>Unité forfaitaire</t>
  </si>
  <si>
    <t>adhésion</t>
  </si>
  <si>
    <t>Unité Bénévolat</t>
  </si>
  <si>
    <t>Unité Contribution en nature</t>
  </si>
  <si>
    <t>Unité Charges d'amortissement</t>
  </si>
  <si>
    <t>Unité Barèmes</t>
  </si>
  <si>
    <t>Voiture</t>
  </si>
  <si>
    <t>Puissance adminstrative du véhicule</t>
  </si>
  <si>
    <t>Nombre de kilomètre réalisés</t>
  </si>
  <si>
    <t>Frais de déplacement voiture</t>
  </si>
  <si>
    <t>Frais de restauration</t>
  </si>
  <si>
    <t>Frais d'hébergement</t>
  </si>
  <si>
    <t>Demande de paiement</t>
  </si>
  <si>
    <t>Demande de paiement 1</t>
  </si>
  <si>
    <t>Demande de paiement 2</t>
  </si>
  <si>
    <t>Demande de paiement 3</t>
  </si>
  <si>
    <t>Demande de paiement 4</t>
  </si>
  <si>
    <t>Demande de paiement 5</t>
  </si>
  <si>
    <t>Demande de paiement 6</t>
  </si>
  <si>
    <t>Demande de paiement 7</t>
  </si>
  <si>
    <t>Demande de paiement 8</t>
  </si>
  <si>
    <t>Demande de paiement 9</t>
  </si>
  <si>
    <t>Dernière demande de paiement</t>
  </si>
  <si>
    <t>Numéro de page</t>
  </si>
  <si>
    <t>Montant demandé (€ HT)</t>
  </si>
  <si>
    <t>Localisation des frais d'hébergement</t>
  </si>
  <si>
    <t>Paris</t>
  </si>
  <si>
    <t>Commune du Grand Paris</t>
  </si>
  <si>
    <t>5 CV et moins</t>
  </si>
  <si>
    <t>6CV et 7 CV</t>
  </si>
  <si>
    <t>8 CV et plus</t>
  </si>
  <si>
    <t>Frais de déplacement autre véhicule</t>
  </si>
  <si>
    <t>Ville de + de 200 000 habitants</t>
  </si>
  <si>
    <t>Autre ville / commune / Mayotte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</si>
  <si>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</si>
  <si>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Poste de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</si>
  <si>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unitaire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</si>
  <si>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travaillé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</si>
  <si>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contribution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</si>
  <si>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du bien </t>
    </r>
    <r>
      <rPr>
        <b/>
        <sz val="11"/>
        <color rgb="FFFF0000"/>
        <rFont val="Calibri"/>
        <family val="2"/>
      </rPr>
      <t>*</t>
    </r>
  </si>
  <si>
    <r>
      <t xml:space="preserve">Poste de dépense </t>
    </r>
    <r>
      <rPr>
        <b/>
        <sz val="11"/>
        <color rgb="FFFF0000"/>
        <rFont val="Calibri"/>
        <family val="2"/>
      </rPr>
      <t>*</t>
    </r>
  </si>
  <si>
    <r>
      <t xml:space="preserve">Date de début d'amortissement </t>
    </r>
    <r>
      <rPr>
        <b/>
        <sz val="11"/>
        <color rgb="FFFF0000"/>
        <rFont val="Calibri"/>
        <family val="2"/>
      </rPr>
      <t>*</t>
    </r>
  </si>
  <si>
    <r>
      <t xml:space="preserve">Durée d'amortissement </t>
    </r>
    <r>
      <rPr>
        <b/>
        <sz val="11"/>
        <color rgb="FFFF0000"/>
        <rFont val="Calibri"/>
        <family val="2"/>
      </rPr>
      <t>*</t>
    </r>
  </si>
  <si>
    <r>
      <t xml:space="preserve">Unité </t>
    </r>
    <r>
      <rPr>
        <b/>
        <sz val="11"/>
        <color rgb="FFFF0000"/>
        <rFont val="Calibri"/>
        <family val="2"/>
      </rPr>
      <t>*</t>
    </r>
  </si>
  <si>
    <r>
      <t xml:space="preserve">Description de l'intervention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</si>
  <si>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salarial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</si>
  <si>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</si>
  <si>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</si>
  <si>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Unité </t>
    </r>
    <r>
      <rPr>
        <b/>
        <sz val="11"/>
        <color rgb="FFFF0000"/>
        <rFont val="Calibri"/>
        <family val="2"/>
        <scheme val="minor"/>
      </rPr>
      <t>*</t>
    </r>
  </si>
  <si>
    <t>NB : Les dépenses proratisés / frais de structure sont fixés à 15% du total des dépenses de rémunération sur frais réel / frais de personnel. Une seule dépense sera présenté.</t>
  </si>
  <si>
    <r>
      <t xml:space="preserve">Description de la dépense </t>
    </r>
    <r>
      <rPr>
        <b/>
        <sz val="11"/>
        <color rgb="FFFF0000"/>
        <rFont val="Calibri"/>
        <family val="2"/>
      </rPr>
      <t>*</t>
    </r>
  </si>
  <si>
    <r>
      <t xml:space="preserve">Montant forfaitaire </t>
    </r>
    <r>
      <rPr>
        <b/>
        <sz val="11"/>
        <color rgb="FFFF0000"/>
        <rFont val="Calibri"/>
        <family val="2"/>
      </rPr>
      <t>*</t>
    </r>
  </si>
  <si>
    <r>
      <t xml:space="preserve">Quantité </t>
    </r>
    <r>
      <rPr>
        <b/>
        <sz val="11"/>
        <color rgb="FFFF0000"/>
        <rFont val="Calibri"/>
        <family val="2"/>
      </rPr>
      <t>*</t>
    </r>
  </si>
  <si>
    <r>
      <t xml:space="preserve">Nombre d'intervention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</si>
  <si>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recette </t>
    </r>
    <r>
      <rPr>
        <b/>
        <sz val="11"/>
        <color rgb="FFFF0000"/>
        <rFont val="Calibri"/>
        <family val="2"/>
        <scheme val="minor"/>
      </rPr>
      <t>*</t>
    </r>
  </si>
  <si>
    <t>Synthèse par sous opération</t>
  </si>
  <si>
    <r>
      <t xml:space="preserve">Sous 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</si>
  <si>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</si>
  <si>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Ne pas remplir</t>
  </si>
  <si>
    <t>Les lignes de dépense sur barèmes sont à remplir en fonction de la description de l'intervention et de la légende situé sur l'écran "Synthèse dépense".</t>
  </si>
  <si>
    <t>Synthèse par poste de dépense</t>
  </si>
  <si>
    <t>N° de Demande de Paiement</t>
  </si>
  <si>
    <t>Dénomination du Fournisseur</t>
  </si>
  <si>
    <t>Date d'émission du justificatif</t>
  </si>
  <si>
    <t>Date d'acquittement du justificatif</t>
  </si>
  <si>
    <r>
      <t xml:space="preserve">Montant acquitté (€ HT) </t>
    </r>
    <r>
      <rPr>
        <b/>
        <sz val="11"/>
        <color rgb="FFFF0000"/>
        <rFont val="Calibri"/>
        <family val="2"/>
        <scheme val="minor"/>
      </rPr>
      <t>*</t>
    </r>
  </si>
  <si>
    <t>Date de début d'intervention</t>
  </si>
  <si>
    <t>Date de fin d'intervention</t>
  </si>
  <si>
    <r>
      <t xml:space="preserve">Date d'émission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</si>
  <si>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d'acquittement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</si>
  <si>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Sous opération </t>
    </r>
    <r>
      <rPr>
        <b/>
        <sz val="11"/>
        <color rgb="FFFF0000"/>
        <rFont val="Calibri"/>
        <family val="2"/>
      </rPr>
      <t>*</t>
    </r>
  </si>
  <si>
    <t>Date de début d'auto-construction</t>
  </si>
  <si>
    <t>Date de fin d'auto-construction</t>
  </si>
  <si>
    <t>Frais de structure</t>
  </si>
  <si>
    <t>Oui</t>
  </si>
  <si>
    <t>Non</t>
  </si>
  <si>
    <t>certifie que les dépenses reportées ci-contre, sont certaines authentiques et ont bien été acquittées par (Nom de la structure)</t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</si>
  <si>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 xml:space="preserve">* </t>
    </r>
    <r>
      <rPr>
        <i/>
        <sz val="12"/>
        <color theme="1"/>
        <rFont val="Calibri"/>
        <family val="2"/>
        <scheme val="minor"/>
      </rPr>
      <t>" sont à remplir obligatoirement pour chaque ligne de dépense. Merci de ne pas modifier ce document.</t>
    </r>
  </si>
  <si>
    <t>Dépense sur Factures</t>
  </si>
  <si>
    <t>Frais de déplacement moto &gt; 125 cm³</t>
  </si>
  <si>
    <t>NB : autant de lignes que nécessaire peuvent être ajoutées. Pour cela, clique droit sur un numéro de ligne, puis "insertion".</t>
  </si>
  <si>
    <t>Description du barème</t>
  </si>
  <si>
    <t>Euros</t>
  </si>
  <si>
    <t>Investissements dans la gestion des eaux pluviales et la sécurisation des voiries</t>
  </si>
  <si>
    <t>Annexe financière des dépenses de paiement du projet 7.2.1</t>
  </si>
  <si>
    <t>Contributions en nature type biens et services</t>
  </si>
  <si>
    <t>Aménagement, ouvrages, gestion eaux pluviales</t>
  </si>
  <si>
    <t>Equipements protection piéton</t>
  </si>
  <si>
    <t>Achat de terrain</t>
  </si>
  <si>
    <t>Foncier</t>
  </si>
  <si>
    <t>Contributions en nature</t>
  </si>
  <si>
    <t>Frais généraux liés à la MO et étude</t>
  </si>
  <si>
    <t>Hors foncier</t>
  </si>
  <si>
    <t>Numero du dossier OSIRIS</t>
  </si>
  <si>
    <t>Date de reception du dossier (à remplir par la DAAF)</t>
  </si>
  <si>
    <t>Dépenses sur Factures</t>
  </si>
  <si>
    <t>Qualité et signature</t>
  </si>
  <si>
    <t>Pour les structures publiques uniquement : Cachet, date et signature du comptable public</t>
  </si>
  <si>
    <t>Annexe financière des dépenses de paiement de la mesure 7.2.1 (Version Février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</si>
</sst>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" fillId="4" borderId="23" applyNumberFormat="0" applyAlignment="0">
      <protection locked="0"/>
    </xf>
    <xf numFmtId="0" fontId="14" fillId="0" borderId="7">
      <alignment horizontal="left" vertical="center"/>
      <protection locked="0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1" applyNumberFormat="0" applyFont="0" applyBorder="0" applyAlignment="0">
      <alignment horizontal="center" vertical="center"/>
    </xf>
    <xf numFmtId="0" fontId="15" fillId="0" borderId="1" applyNumberFormat="0" applyAlignment="0">
      <protection locked="0"/>
    </xf>
    <xf numFmtId="0" fontId="17" fillId="0" borderId="1" applyNumberFormat="0">
      <alignment horizontal="left" vertical="center" wrapText="1"/>
      <protection locked="0"/>
    </xf>
    <xf numFmtId="0" fontId="12" fillId="3" borderId="0" applyNumberFormat="0">
      <alignment vertical="center" wrapText="1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08">
    <xf numFmtId="0" fontId="0" fillId="0" borderId="0" xfId="0"/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4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164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30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164" fontId="0" fillId="5" borderId="3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5" borderId="37" xfId="0" applyFont="1" applyFill="1" applyBorder="1" applyAlignment="1" applyProtection="1">
      <alignment horizontal="center" vertical="center"/>
      <protection locked="0"/>
    </xf>
    <xf numFmtId="164" fontId="0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 wrapText="1"/>
      <protection hidden="1"/>
    </xf>
    <xf numFmtId="0" fontId="2" fillId="8" borderId="33" xfId="0" applyFont="1" applyFill="1" applyBorder="1" applyAlignment="1" applyProtection="1">
      <alignment horizontal="center" vertical="center" wrapText="1"/>
      <protection hidden="1"/>
    </xf>
    <xf numFmtId="49" fontId="21" fillId="8" borderId="33" xfId="11" applyNumberFormat="1" applyFont="1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8" borderId="29" xfId="0" applyFont="1" applyFill="1" applyBorder="1" applyAlignment="1" applyProtection="1">
      <alignment horizontal="center" vertical="center" wrapText="1"/>
      <protection hidden="1"/>
    </xf>
    <xf numFmtId="164" fontId="0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0" xfId="0" applyFont="1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29" xfId="0" applyFont="1" applyFill="1" applyBorder="1" applyAlignment="1" applyProtection="1">
      <alignment horizontal="center" vertical="center"/>
      <protection hidden="1"/>
    </xf>
    <xf numFmtId="164" fontId="0" fillId="8" borderId="31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164" fontId="21" fillId="8" borderId="34" xfId="1" applyNumberFormat="1" applyFont="1" applyFill="1" applyBorder="1" applyAlignment="1" applyProtection="1">
      <alignment horizontal="center" vertical="center"/>
      <protection hidden="1"/>
    </xf>
    <xf numFmtId="0" fontId="24" fillId="5" borderId="27" xfId="0" applyNumberFormat="1" applyFont="1" applyFill="1" applyBorder="1" applyAlignment="1" applyProtection="1">
      <alignment horizontal="center" vertical="center"/>
      <protection locked="0"/>
    </xf>
    <xf numFmtId="0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33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8" borderId="27" xfId="0" applyFont="1" applyFill="1" applyBorder="1" applyAlignment="1" applyProtection="1">
      <alignment horizontal="center" vertical="center"/>
      <protection hidden="1"/>
    </xf>
    <xf numFmtId="164" fontId="1" fillId="8" borderId="28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9" fillId="8" borderId="33" xfId="0" applyFont="1" applyFill="1" applyBorder="1" applyAlignment="1" applyProtection="1">
      <alignment horizontal="center" vertical="center"/>
      <protection hidden="1"/>
    </xf>
    <xf numFmtId="0" fontId="9" fillId="8" borderId="32" xfId="0" applyFont="1" applyFill="1" applyBorder="1" applyAlignment="1" applyProtection="1">
      <alignment horizontal="center" vertical="center" wrapText="1"/>
      <protection hidden="1"/>
    </xf>
    <xf numFmtId="0" fontId="9" fillId="8" borderId="33" xfId="0" applyFont="1" applyFill="1" applyBorder="1" applyAlignment="1" applyProtection="1">
      <alignment horizontal="center" vertical="center" wrapText="1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/>
      <protection hidden="1"/>
    </xf>
    <xf numFmtId="164" fontId="2" fillId="8" borderId="4" xfId="0" applyNumberFormat="1" applyFont="1" applyFill="1" applyBorder="1" applyAlignment="1" applyProtection="1">
      <alignment horizontal="center" vertical="center"/>
      <protection hidden="1"/>
    </xf>
    <xf numFmtId="164" fontId="0" fillId="5" borderId="27" xfId="0" applyNumberFormat="1" applyFont="1" applyFill="1" applyBorder="1" applyAlignment="1" applyProtection="1">
      <alignment horizontal="center" vertical="center"/>
      <protection locked="0"/>
    </xf>
    <xf numFmtId="164" fontId="0" fillId="5" borderId="30" xfId="0" applyNumberFormat="1" applyFont="1" applyFill="1" applyBorder="1" applyAlignment="1" applyProtection="1">
      <alignment horizontal="center" vertical="center"/>
      <protection locked="0"/>
    </xf>
    <xf numFmtId="164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hidden="1"/>
    </xf>
    <xf numFmtId="0" fontId="21" fillId="8" borderId="33" xfId="0" applyFont="1" applyFill="1" applyBorder="1" applyAlignment="1" applyProtection="1">
      <alignment horizontal="center" vertical="center" wrapText="1"/>
      <protection hidden="1"/>
    </xf>
    <xf numFmtId="0" fontId="21" fillId="8" borderId="3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164" fontId="20" fillId="8" borderId="31" xfId="3" applyNumberFormat="1" applyFont="1" applyFill="1" applyBorder="1" applyAlignment="1" applyProtection="1">
      <alignment horizontal="center" vertical="center"/>
      <protection hidden="1"/>
    </xf>
    <xf numFmtId="164" fontId="20" fillId="8" borderId="25" xfId="3" applyNumberFormat="1" applyFont="1" applyFill="1" applyBorder="1" applyAlignment="1" applyProtection="1">
      <alignment horizontal="center" vertical="center"/>
      <protection hidden="1"/>
    </xf>
    <xf numFmtId="164" fontId="20" fillId="8" borderId="19" xfId="3" applyNumberFormat="1" applyFont="1" applyFill="1" applyBorder="1" applyAlignment="1" applyProtection="1">
      <alignment horizontal="center" vertical="center"/>
      <protection hidden="1"/>
    </xf>
    <xf numFmtId="164" fontId="20" fillId="8" borderId="41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right" vertical="center" wrapText="1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center"/>
      <protection hidden="1"/>
    </xf>
    <xf numFmtId="164" fontId="20" fillId="2" borderId="0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28" fillId="10" borderId="34" xfId="0" applyFont="1" applyFill="1" applyBorder="1" applyAlignment="1" applyProtection="1">
      <alignment horizontal="center" vertical="center"/>
      <protection hidden="1"/>
    </xf>
    <xf numFmtId="0" fontId="28" fillId="10" borderId="13" xfId="0" applyFont="1" applyFill="1" applyBorder="1" applyAlignment="1" applyProtection="1">
      <alignment horizontal="center" vertical="center"/>
      <protection hidden="1"/>
    </xf>
    <xf numFmtId="164" fontId="20" fillId="8" borderId="30" xfId="3" applyNumberFormat="1" applyFont="1" applyFill="1" applyBorder="1" applyAlignment="1" applyProtection="1">
      <alignment horizontal="center" vertical="center"/>
      <protection hidden="1"/>
    </xf>
    <xf numFmtId="0" fontId="0" fillId="8" borderId="50" xfId="0" applyFont="1" applyFill="1" applyBorder="1" applyAlignment="1" applyProtection="1">
      <alignment horizontal="center" vertical="center" wrapText="1"/>
      <protection hidden="1"/>
    </xf>
    <xf numFmtId="0" fontId="24" fillId="5" borderId="51" xfId="0" applyFont="1" applyFill="1" applyBorder="1" applyAlignment="1" applyProtection="1">
      <alignment horizontal="center" vertical="center"/>
      <protection locked="0"/>
    </xf>
    <xf numFmtId="0" fontId="0" fillId="8" borderId="50" xfId="0" applyFont="1" applyFill="1" applyBorder="1" applyAlignment="1" applyProtection="1">
      <alignment horizontal="center" vertical="center"/>
      <protection hidden="1"/>
    </xf>
    <xf numFmtId="0" fontId="0" fillId="5" borderId="51" xfId="0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hidden="1"/>
    </xf>
    <xf numFmtId="0" fontId="19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6" xfId="0" applyFont="1" applyFill="1" applyBorder="1" applyAlignment="1" applyProtection="1">
      <alignment horizontal="left" wrapText="1"/>
      <protection hidden="1"/>
    </xf>
    <xf numFmtId="0" fontId="0" fillId="0" borderId="24" xfId="0" applyFont="1" applyFill="1" applyBorder="1" applyAlignment="1" applyProtection="1">
      <alignment horizontal="left" wrapText="1"/>
      <protection hidden="1"/>
    </xf>
    <xf numFmtId="0" fontId="0" fillId="7" borderId="16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left" wrapText="1"/>
      <protection hidden="1"/>
    </xf>
    <xf numFmtId="0" fontId="0" fillId="0" borderId="15" xfId="0" applyFont="1" applyFill="1" applyBorder="1" applyAlignment="1" applyProtection="1">
      <alignment horizontal="left" wrapText="1"/>
      <protection hidden="1"/>
    </xf>
    <xf numFmtId="0" fontId="2" fillId="0" borderId="24" xfId="0" applyFont="1" applyBorder="1" applyAlignment="1" applyProtection="1">
      <alignment horizontal="left" wrapText="1"/>
      <protection hidden="1"/>
    </xf>
    <xf numFmtId="0" fontId="0" fillId="0" borderId="24" xfId="0" applyFont="1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7" borderId="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2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6" xfId="0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6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16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8" borderId="30" xfId="0" applyFont="1" applyFill="1" applyBorder="1" applyAlignment="1" applyProtection="1">
      <alignment horizontal="center" vertical="center"/>
      <protection hidden="1"/>
    </xf>
    <xf numFmtId="0" fontId="0" fillId="8" borderId="36" xfId="0" applyFont="1" applyFill="1" applyBorder="1" applyAlignment="1" applyProtection="1">
      <alignment horizontal="center" vertical="center"/>
      <protection hidden="1"/>
    </xf>
    <xf numFmtId="0" fontId="0" fillId="8" borderId="37" xfId="0" applyFont="1" applyFill="1" applyBorder="1" applyAlignment="1" applyProtection="1">
      <alignment horizontal="center" vertical="center"/>
      <protection hidden="1"/>
    </xf>
    <xf numFmtId="0" fontId="0" fillId="5" borderId="51" xfId="0" applyFont="1" applyFill="1" applyBorder="1" applyAlignment="1" applyProtection="1">
      <alignment horizontal="center" vertical="center" wrapText="1"/>
      <protection locked="0"/>
    </xf>
    <xf numFmtId="164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8" borderId="52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 wrapText="1" readingOrder="1"/>
      <protection hidden="1"/>
    </xf>
    <xf numFmtId="0" fontId="26" fillId="2" borderId="0" xfId="0" applyFont="1" applyFill="1" applyBorder="1" applyAlignment="1" applyProtection="1">
      <alignment horizontal="center" vertical="center" wrapText="1" readingOrder="1"/>
      <protection hidden="1"/>
    </xf>
    <xf numFmtId="0" fontId="26" fillId="2" borderId="15" xfId="0" applyFont="1" applyFill="1" applyBorder="1" applyAlignment="1" applyProtection="1">
      <alignment horizontal="center" vertical="center" wrapText="1" readingOrder="1"/>
      <protection hidden="1"/>
    </xf>
    <xf numFmtId="164" fontId="2" fillId="8" borderId="34" xfId="0" applyNumberFormat="1" applyFont="1" applyFill="1" applyBorder="1" applyAlignment="1" applyProtection="1">
      <alignment horizontal="center" vertical="center"/>
      <protection hidden="1"/>
    </xf>
    <xf numFmtId="0" fontId="0" fillId="5" borderId="53" xfId="0" applyFont="1" applyFill="1" applyBorder="1" applyAlignment="1" applyProtection="1">
      <alignment horizontal="center" vertical="center"/>
      <protection locked="0"/>
    </xf>
    <xf numFmtId="0" fontId="0" fillId="8" borderId="53" xfId="0" applyFont="1" applyFill="1" applyBorder="1" applyAlignment="1" applyProtection="1">
      <alignment horizontal="center" vertical="center"/>
      <protection hidden="1"/>
    </xf>
    <xf numFmtId="164" fontId="21" fillId="8" borderId="34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8" borderId="34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6" xfId="0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0" borderId="12" xfId="0" applyBorder="1" applyProtection="1">
      <protection hidden="1"/>
    </xf>
    <xf numFmtId="0" fontId="24" fillId="5" borderId="57" xfId="0" applyFont="1" applyFill="1" applyBorder="1" applyAlignment="1" applyProtection="1">
      <alignment horizontal="center" vertical="center"/>
      <protection locked="0"/>
    </xf>
    <xf numFmtId="14" fontId="24" fillId="5" borderId="27" xfId="0" applyNumberFormat="1" applyFont="1" applyFill="1" applyBorder="1" applyAlignment="1" applyProtection="1">
      <alignment horizontal="center" vertical="center"/>
      <protection locked="0"/>
    </xf>
    <xf numFmtId="14" fontId="24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58" xfId="0" applyNumberFormat="1" applyFont="1" applyFill="1" applyBorder="1" applyAlignment="1" applyProtection="1">
      <alignment horizontal="center" vertical="center"/>
      <protection locked="0"/>
    </xf>
    <xf numFmtId="14" fontId="0" fillId="5" borderId="59" xfId="0" applyNumberFormat="1" applyFont="1" applyFill="1" applyBorder="1" applyAlignment="1" applyProtection="1">
      <alignment horizontal="center" vertical="center"/>
      <protection locked="0"/>
    </xf>
    <xf numFmtId="14" fontId="0" fillId="5" borderId="60" xfId="0" applyNumberFormat="1" applyFont="1" applyFill="1" applyBorder="1" applyAlignment="1" applyProtection="1">
      <alignment horizontal="center" vertical="center"/>
      <protection locked="0"/>
    </xf>
    <xf numFmtId="14" fontId="0" fillId="5" borderId="27" xfId="0" applyNumberFormat="1" applyFont="1" applyFill="1" applyBorder="1" applyAlignment="1" applyProtection="1">
      <alignment horizontal="center" vertical="center"/>
      <protection locked="0"/>
    </xf>
    <xf numFmtId="14" fontId="0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37" xfId="0" applyNumberFormat="1" applyFont="1" applyFill="1" applyBorder="1" applyAlignment="1" applyProtection="1">
      <alignment horizontal="center" vertical="center"/>
      <protection locked="0"/>
    </xf>
    <xf numFmtId="14" fontId="0" fillId="5" borderId="57" xfId="0" applyNumberFormat="1" applyFont="1" applyFill="1" applyBorder="1" applyAlignment="1" applyProtection="1">
      <alignment horizontal="center" vertical="center"/>
      <protection locked="0"/>
    </xf>
    <xf numFmtId="14" fontId="0" fillId="5" borderId="51" xfId="0" applyNumberFormat="1" applyFont="1" applyFill="1" applyBorder="1" applyAlignment="1" applyProtection="1">
      <alignment horizontal="center" vertical="center"/>
      <protection locked="0"/>
    </xf>
    <xf numFmtId="164" fontId="21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vertical="center" wrapText="1"/>
      <protection hidden="1"/>
    </xf>
    <xf numFmtId="0" fontId="8" fillId="8" borderId="4" xfId="0" applyFont="1" applyFill="1" applyBorder="1" applyAlignment="1" applyProtection="1">
      <alignment vertical="center" wrapText="1"/>
      <protection hidden="1"/>
    </xf>
    <xf numFmtId="0" fontId="0" fillId="5" borderId="61" xfId="0" applyFont="1" applyFill="1" applyBorder="1" applyAlignment="1" applyProtection="1">
      <alignment horizontal="center" vertical="center"/>
      <protection locked="0"/>
    </xf>
    <xf numFmtId="0" fontId="0" fillId="5" borderId="43" xfId="0" applyFont="1" applyFill="1" applyBorder="1" applyAlignment="1" applyProtection="1">
      <alignment horizontal="center" vertical="center"/>
      <protection locked="0"/>
    </xf>
    <xf numFmtId="0" fontId="0" fillId="5" borderId="49" xfId="0" applyFont="1" applyFill="1" applyBorder="1" applyAlignment="1" applyProtection="1">
      <alignment horizontal="center" vertical="center"/>
      <protection locked="0"/>
    </xf>
    <xf numFmtId="164" fontId="30" fillId="10" borderId="62" xfId="0" applyNumberFormat="1" applyFont="1" applyFill="1" applyBorder="1" applyAlignment="1" applyProtection="1">
      <alignment horizontal="center" vertical="center"/>
      <protection hidden="1"/>
    </xf>
    <xf numFmtId="164" fontId="20" fillId="2" borderId="12" xfId="3" applyNumberFormat="1" applyFont="1" applyFill="1" applyBorder="1" applyAlignment="1" applyProtection="1">
      <alignment horizontal="center" vertical="center"/>
      <protection hidden="1"/>
    </xf>
    <xf numFmtId="164" fontId="30" fillId="10" borderId="13" xfId="0" applyNumberFormat="1" applyFont="1" applyFill="1" applyBorder="1" applyAlignment="1" applyProtection="1">
      <alignment horizontal="center" vertical="center"/>
      <protection hidden="1"/>
    </xf>
    <xf numFmtId="164" fontId="20" fillId="2" borderId="13" xfId="3" applyNumberFormat="1" applyFont="1" applyFill="1" applyBorder="1" applyAlignment="1" applyProtection="1">
      <alignment horizontal="center" vertical="center"/>
      <protection hidden="1"/>
    </xf>
    <xf numFmtId="164" fontId="20" fillId="2" borderId="15" xfId="3" applyNumberFormat="1" applyFont="1" applyFill="1" applyBorder="1" applyAlignment="1" applyProtection="1">
      <alignment horizontal="center" vertical="center"/>
      <protection hidden="1"/>
    </xf>
    <xf numFmtId="0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hidden="1"/>
    </xf>
    <xf numFmtId="0" fontId="26" fillId="10" borderId="14" xfId="0" applyFont="1" applyFill="1" applyBorder="1" applyAlignment="1" applyProtection="1">
      <alignment horizontal="center" vertical="center" readingOrder="1"/>
      <protection hidden="1"/>
    </xf>
    <xf numFmtId="0" fontId="26" fillId="10" borderId="0" xfId="0" applyFont="1" applyFill="1" applyBorder="1" applyAlignment="1" applyProtection="1">
      <alignment horizontal="center" vertical="center" readingOrder="1"/>
      <protection hidden="1"/>
    </xf>
    <xf numFmtId="0" fontId="26" fillId="10" borderId="15" xfId="0" applyFont="1" applyFill="1" applyBorder="1" applyAlignment="1" applyProtection="1">
      <alignment horizontal="center" vertical="center" readingOrder="1"/>
      <protection hidden="1"/>
    </xf>
    <xf numFmtId="0" fontId="26" fillId="10" borderId="14" xfId="0" applyFont="1" applyFill="1" applyBorder="1" applyAlignment="1" applyProtection="1">
      <alignment horizontal="center" vertical="center" wrapText="1" readingOrder="1"/>
      <protection hidden="1"/>
    </xf>
    <xf numFmtId="0" fontId="26" fillId="10" borderId="0" xfId="0" applyFont="1" applyFill="1" applyBorder="1" applyAlignment="1" applyProtection="1">
      <alignment horizontal="center" vertical="center" wrapText="1" readingOrder="1"/>
      <protection hidden="1"/>
    </xf>
    <xf numFmtId="0" fontId="26" fillId="10" borderId="15" xfId="0" applyFont="1" applyFill="1" applyBorder="1" applyAlignment="1" applyProtection="1">
      <alignment horizontal="center" vertical="center" wrapText="1" readingOrder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6" xfId="0" applyFont="1" applyFill="1" applyBorder="1" applyAlignment="1" applyProtection="1">
      <alignment horizontal="center" vertical="center"/>
      <protection hidden="1"/>
    </xf>
    <xf numFmtId="0" fontId="19" fillId="8" borderId="47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8" fillId="5" borderId="46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0" fillId="8" borderId="43" xfId="0" applyFill="1" applyBorder="1" applyAlignment="1" applyProtection="1">
      <alignment horizontal="left" vertical="center"/>
      <protection hidden="1"/>
    </xf>
    <xf numFmtId="0" fontId="28" fillId="10" borderId="11" xfId="0" applyFont="1" applyFill="1" applyBorder="1" applyAlignment="1" applyProtection="1">
      <alignment horizontal="center" vertical="center" wrapText="1"/>
      <protection hidden="1"/>
    </xf>
    <xf numFmtId="0" fontId="28" fillId="10" borderId="61" xfId="0" applyFont="1" applyFill="1" applyBorder="1" applyAlignment="1" applyProtection="1">
      <alignment horizontal="center" vertical="center" wrapText="1"/>
      <protection hidden="1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28" fillId="10" borderId="39" xfId="0" applyFont="1" applyFill="1" applyBorder="1" applyAlignment="1" applyProtection="1">
      <alignment horizontal="center" vertical="center" wrapText="1"/>
      <protection hidden="1"/>
    </xf>
    <xf numFmtId="0" fontId="0" fillId="8" borderId="48" xfId="0" applyFill="1" applyBorder="1" applyAlignment="1" applyProtection="1">
      <alignment horizontal="left" vertical="center"/>
      <protection hidden="1"/>
    </xf>
    <xf numFmtId="0" fontId="0" fillId="8" borderId="44" xfId="0" applyFill="1" applyBorder="1" applyAlignment="1" applyProtection="1">
      <alignment horizontal="left" vertical="center"/>
      <protection hidden="1"/>
    </xf>
    <xf numFmtId="0" fontId="28" fillId="10" borderId="6" xfId="0" applyFont="1" applyFill="1" applyBorder="1" applyAlignment="1" applyProtection="1">
      <alignment horizontal="center"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Border="1" applyAlignment="1" applyProtection="1">
      <alignment horizontal="center" vertical="center" wrapText="1"/>
      <protection hidden="1"/>
    </xf>
    <xf numFmtId="0" fontId="27" fillId="10" borderId="15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left" vertical="center"/>
      <protection hidden="1"/>
    </xf>
    <xf numFmtId="0" fontId="28" fillId="10" borderId="12" xfId="0" applyFont="1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left" vertical="center"/>
      <protection hidden="1"/>
    </xf>
    <xf numFmtId="0" fontId="0" fillId="2" borderId="14" xfId="0" applyFill="1" applyBorder="1" applyAlignment="1" applyProtection="1">
      <alignment horizontal="left" vertical="center"/>
      <protection hidden="1"/>
    </xf>
    <xf numFmtId="0" fontId="19" fillId="8" borderId="56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19" fillId="8" borderId="63" xfId="0" applyFont="1" applyFill="1" applyBorder="1" applyAlignment="1" applyProtection="1">
      <alignment horizontal="center" vertical="center"/>
      <protection hidden="1"/>
    </xf>
    <xf numFmtId="0" fontId="8" fillId="5" borderId="56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21" fillId="5" borderId="56" xfId="0" applyFont="1" applyFill="1" applyBorder="1" applyAlignment="1" applyProtection="1">
      <alignment horizontal="center" vertical="center"/>
      <protection locked="0"/>
    </xf>
    <xf numFmtId="0" fontId="21" fillId="5" borderId="55" xfId="0" applyFont="1" applyFill="1" applyBorder="1" applyAlignment="1" applyProtection="1">
      <alignment horizontal="center" vertical="center"/>
      <protection locked="0"/>
    </xf>
    <xf numFmtId="0" fontId="19" fillId="8" borderId="54" xfId="0" applyFont="1" applyFill="1" applyBorder="1" applyAlignment="1" applyProtection="1">
      <alignment horizontal="center" vertical="center"/>
      <protection hidden="1"/>
    </xf>
    <xf numFmtId="0" fontId="8" fillId="5" borderId="55" xfId="0" applyFont="1" applyFill="1" applyBorder="1" applyAlignment="1" applyProtection="1">
      <alignment horizontal="center" vertical="center" wrapText="1"/>
      <protection locked="0"/>
    </xf>
    <xf numFmtId="0" fontId="22" fillId="9" borderId="3" xfId="0" applyFont="1" applyFill="1" applyBorder="1" applyAlignment="1" applyProtection="1">
      <alignment horizontal="center" vertical="center"/>
      <protection hidden="1"/>
    </xf>
    <xf numFmtId="0" fontId="22" fillId="9" borderId="6" xfId="0" applyFont="1" applyFill="1" applyBorder="1" applyAlignment="1" applyProtection="1">
      <alignment horizontal="center" vertical="center"/>
      <protection hidden="1"/>
    </xf>
    <xf numFmtId="0" fontId="22" fillId="9" borderId="4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9" borderId="3" xfId="0" applyFont="1" applyFill="1" applyBorder="1" applyAlignment="1" applyProtection="1">
      <alignment horizontal="center" vertical="center"/>
      <protection hidden="1"/>
    </xf>
    <xf numFmtId="0" fontId="31" fillId="9" borderId="6" xfId="0" applyFont="1" applyFill="1" applyBorder="1" applyAlignment="1" applyProtection="1">
      <alignment horizontal="center" vertical="center"/>
      <protection hidden="1"/>
    </xf>
    <xf numFmtId="0" fontId="31" fillId="9" borderId="4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/>
      <protection hidden="1"/>
    </xf>
    <xf numFmtId="0" fontId="25" fillId="9" borderId="6" xfId="0" applyFont="1" applyFill="1" applyBorder="1" applyAlignment="1" applyProtection="1">
      <alignment horizontal="center" vertical="center"/>
      <protection hidden="1"/>
    </xf>
    <xf numFmtId="0" fontId="25" fillId="9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/>
      <protection hidden="1"/>
    </xf>
    <xf numFmtId="164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9" fillId="8" borderId="39" xfId="0" applyFont="1" applyFill="1" applyBorder="1" applyAlignment="1" applyProtection="1">
      <alignment horizontal="center" vertical="center" wrapText="1"/>
      <protection hidden="1"/>
    </xf>
    <xf numFmtId="0" fontId="10" fillId="8" borderId="3" xfId="0" applyFont="1" applyFill="1" applyBorder="1" applyAlignment="1" applyProtection="1">
      <alignment horizontal="center" vertical="center" wrapText="1"/>
      <protection hidden="1"/>
    </xf>
    <xf numFmtId="0" fontId="10" fillId="8" borderId="6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  <xf numFmtId="0" fontId="21" fillId="8" borderId="54" xfId="0" applyFont="1" applyFill="1" applyBorder="1" applyAlignment="1" applyProtection="1">
      <alignment horizontal="right" vertical="center"/>
      <protection hidden="1"/>
    </xf>
    <xf numFmtId="0" fontId="21" fillId="8" borderId="63" xfId="0" applyFont="1" applyFill="1" applyBorder="1" applyAlignment="1" applyProtection="1">
      <alignment horizontal="right" vertical="center"/>
      <protection hidden="1"/>
    </xf>
    <xf numFmtId="0" fontId="8" fillId="5" borderId="63" xfId="0" applyFont="1" applyFill="1" applyBorder="1" applyAlignment="1" applyProtection="1">
      <alignment horizontal="center" vertical="center" wrapText="1"/>
      <protection locked="0"/>
    </xf>
    <xf numFmtId="0" fontId="29" fillId="5" borderId="42" xfId="0" applyFont="1" applyFill="1" applyBorder="1" applyAlignment="1" applyProtection="1">
      <alignment horizontal="center" vertical="top" wrapText="1"/>
      <protection locked="0"/>
    </xf>
    <xf numFmtId="0" fontId="29" fillId="5" borderId="9" xfId="0" applyFont="1" applyFill="1" applyBorder="1" applyAlignment="1" applyProtection="1">
      <alignment horizontal="center" vertical="top" wrapText="1"/>
      <protection locked="0"/>
    </xf>
    <xf numFmtId="0" fontId="29" fillId="5" borderId="64" xfId="0" applyFont="1" applyFill="1" applyBorder="1" applyAlignment="1" applyProtection="1">
      <alignment horizontal="center" vertical="top" wrapText="1"/>
      <protection locked="0"/>
    </xf>
    <xf numFmtId="0" fontId="29" fillId="5" borderId="21" xfId="0" applyFont="1" applyFill="1" applyBorder="1" applyAlignment="1" applyProtection="1">
      <alignment horizontal="center" vertical="top" wrapText="1"/>
      <protection locked="0"/>
    </xf>
    <xf numFmtId="0" fontId="29" fillId="5" borderId="40" xfId="0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Border="1" applyAlignment="1" applyProtection="1">
      <alignment horizontal="center" vertical="top" wrapText="1"/>
      <protection locked="0"/>
    </xf>
    <xf numFmtId="0" fontId="29" fillId="5" borderId="65" xfId="0" applyFont="1" applyFill="1" applyBorder="1" applyAlignment="1" applyProtection="1">
      <alignment horizontal="center" vertical="top" wrapText="1"/>
      <protection locked="0"/>
    </xf>
    <xf numFmtId="0" fontId="29" fillId="5" borderId="15" xfId="0" applyFont="1" applyFill="1" applyBorder="1" applyAlignment="1" applyProtection="1">
      <alignment horizontal="center" vertical="top" wrapText="1"/>
      <protection locked="0"/>
    </xf>
    <xf numFmtId="0" fontId="21" fillId="8" borderId="66" xfId="0" applyFont="1" applyFill="1" applyBorder="1" applyAlignment="1" applyProtection="1">
      <alignment horizontal="right" vertical="center" wrapText="1"/>
      <protection hidden="1"/>
    </xf>
    <xf numFmtId="0" fontId="21" fillId="8" borderId="64" xfId="0" applyFont="1" applyFill="1" applyBorder="1" applyAlignment="1" applyProtection="1">
      <alignment horizontal="right" vertical="center" wrapText="1"/>
      <protection hidden="1"/>
    </xf>
    <xf numFmtId="0" fontId="8" fillId="5" borderId="4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64" xfId="0" applyFont="1" applyFill="1" applyBorder="1" applyAlignment="1" applyProtection="1">
      <alignment horizontal="center" vertical="center" wrapText="1"/>
      <protection locked="0"/>
    </xf>
    <xf numFmtId="0" fontId="21" fillId="8" borderId="67" xfId="0" applyFont="1" applyFill="1" applyBorder="1" applyAlignment="1" applyProtection="1">
      <alignment horizontal="right" vertical="center" wrapText="1"/>
      <protection hidden="1"/>
    </xf>
    <xf numFmtId="0" fontId="21" fillId="8" borderId="68" xfId="0" applyFont="1" applyFill="1" applyBorder="1" applyAlignment="1" applyProtection="1">
      <alignment horizontal="right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68" xfId="0" applyFont="1" applyFill="1" applyBorder="1" applyAlignment="1" applyProtection="1">
      <alignment horizontal="center" vertical="center" wrapText="1"/>
      <protection locked="0"/>
    </xf>
    <xf numFmtId="0" fontId="29" fillId="5" borderId="26" xfId="0" applyFont="1" applyFill="1" applyBorder="1" applyAlignment="1" applyProtection="1">
      <alignment horizontal="center" vertical="top" wrapText="1"/>
      <protection locked="0"/>
    </xf>
    <xf numFmtId="0" fontId="29" fillId="5" borderId="8" xfId="0" applyFont="1" applyFill="1" applyBorder="1" applyAlignment="1" applyProtection="1">
      <alignment horizontal="center" vertical="top" wrapText="1"/>
      <protection locked="0"/>
    </xf>
    <xf numFmtId="0" fontId="29" fillId="5" borderId="68" xfId="0" applyFont="1" applyFill="1" applyBorder="1" applyAlignment="1" applyProtection="1">
      <alignment horizontal="center" vertical="top" wrapText="1"/>
      <protection locked="0"/>
    </xf>
    <xf numFmtId="0" fontId="29" fillId="5" borderId="10" xfId="0" applyFont="1" applyFill="1" applyBorder="1" applyAlignment="1" applyProtection="1">
      <alignment horizontal="center" vertical="top" wrapText="1"/>
      <protection locked="0"/>
    </xf>
  </cellXfs>
  <cellStyles count="50">
    <cellStyle name="à saisir" xfId="6"/>
    <cellStyle name="Champs-saisie" xfId="15"/>
    <cellStyle name="Champs-saisie-sans_bordure" xfId="7"/>
    <cellStyle name="Milliers 2" xfId="8"/>
    <cellStyle name="Milliers 2 2" xfId="19"/>
    <cellStyle name="Milliers 2 2 2" xfId="32"/>
    <cellStyle name="Milliers 2 2 2 2" xfId="40"/>
    <cellStyle name="Milliers 2 2 3" xfId="42"/>
    <cellStyle name="Milliers 2 2 4" xfId="46"/>
    <cellStyle name="Milliers 2 2 5" xfId="36"/>
    <cellStyle name="Milliers 2 3" xfId="21"/>
    <cellStyle name="Milliers 2 3 2" xfId="34"/>
    <cellStyle name="Milliers 2 3 2 2" xfId="44"/>
    <cellStyle name="Milliers 2 3 3" xfId="48"/>
    <cellStyle name="Milliers 2 3 4" xfId="38"/>
    <cellStyle name="Milliers 2 4" xfId="17"/>
    <cellStyle name="Monétaire" xfId="3" builtinId="4"/>
    <cellStyle name="Monétaire 2" xfId="2"/>
    <cellStyle name="Monétaire 2 2" xfId="20"/>
    <cellStyle name="Monétaire 2 2 2" xfId="33"/>
    <cellStyle name="Monétaire 2 2 2 2" xfId="41"/>
    <cellStyle name="Monétaire 2 2 3" xfId="43"/>
    <cellStyle name="Monétaire 2 2 4" xfId="47"/>
    <cellStyle name="Monétaire 2 2 5" xfId="37"/>
    <cellStyle name="Monétaire 2 3" xfId="22"/>
    <cellStyle name="Monétaire 2 3 2" xfId="35"/>
    <cellStyle name="Monétaire 2 3 2 2" xfId="45"/>
    <cellStyle name="Monétaire 2 3 3" xfId="49"/>
    <cellStyle name="Monétaire 2 3 4" xfId="39"/>
    <cellStyle name="Monétaire 2 4" xfId="18"/>
    <cellStyle name="Monétaire 2 5" xfId="24"/>
    <cellStyle name="Monétaire 2 6" xfId="29"/>
    <cellStyle name="Monétaire 2 7" xfId="9"/>
    <cellStyle name="Monétaire 3" xfId="1"/>
    <cellStyle name="Monétaire 3 2" xfId="28"/>
    <cellStyle name="Monétaire 3 3" xfId="23"/>
    <cellStyle name="Monétaire 4" xfId="4"/>
    <cellStyle name="Monétaire 4 2" xfId="31"/>
    <cellStyle name="Monétaire 4 3" xfId="26"/>
    <cellStyle name="Monétaire 5" xfId="25"/>
    <cellStyle name="Monétaire 6" xfId="30"/>
    <cellStyle name="Normal" xfId="0" builtinId="0"/>
    <cellStyle name="Normal 2" xfId="5"/>
    <cellStyle name="Normal 2 2" xfId="11"/>
    <cellStyle name="Normal 2 3" xfId="27"/>
    <cellStyle name="Normal 2 4" xfId="10"/>
    <cellStyle name="Normal 3" xfId="12"/>
    <cellStyle name="OSIRIS_LIBEL" xfId="16"/>
    <cellStyle name="protégé" xfId="13"/>
    <cellStyle name="Saisie obligatoire" xfId="1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79044</xdr:colOff>
      <xdr:row>0</xdr:row>
      <xdr:rowOff>53324</xdr:rowOff>
    </xdr:from>
    <xdr:to>
      <xdr:col>5</xdr:col>
      <xdr:colOff>1449652</xdr:colOff>
      <xdr:row>6</xdr:row>
      <xdr:rowOff>42117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4669" y="53324"/>
          <a:ext cx="1370608" cy="1131793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0</xdr:row>
      <xdr:rowOff>53324</xdr:rowOff>
    </xdr:from>
    <xdr:to>
      <xdr:col>10</xdr:col>
      <xdr:colOff>1295400</xdr:colOff>
      <xdr:row>6</xdr:row>
      <xdr:rowOff>100496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7450" y="53324"/>
          <a:ext cx="1219200" cy="1190172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53324</xdr:rowOff>
    </xdr:from>
    <xdr:to>
      <xdr:col>1</xdr:col>
      <xdr:colOff>71371</xdr:colOff>
      <xdr:row>6</xdr:row>
      <xdr:rowOff>100948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324"/>
          <a:ext cx="1395346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C:\Users\kevin.poveda\Desktop\ANNEXE_DEMANDE_TO411.xlsx" TargetMode="External"/><Relationship Id="rId1" Type="http://schemas.openxmlformats.org/officeDocument/2006/relationships/externalLinkPath" Target="file:///C:\Users\kevin.poveda\Desktop\ANNEXE_DEMANDE_TO41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  <pageSetUpPr fitToPage="1"/>
  </sheetPr>
  <dimension ref="A1:S95"/>
  <sheetViews>
    <sheetView tabSelected="1" topLeftCell="A10" zoomScaleNormal="100" workbookViewId="0">
      <selection activeCell="D12" sqref="D12:K12"/>
    </sheetView>
  </sheetViews>
  <sheetFormatPr baseColWidth="10" defaultRowHeight="15" x14ac:dyDescent="0.25"/>
  <cols>
    <col min="1" max="5" width="20.7109375" style="13" customWidth="1"/>
    <col min="6" max="6" width="23.140625" style="13" customWidth="1"/>
    <col min="7" max="13" width="20.7109375" style="13" customWidth="1"/>
    <col min="14" max="16384" width="11.42578125" style="13"/>
  </cols>
  <sheetData>
    <row r="1" spans="1:15" x14ac:dyDescent="0.25">
      <c r="A1" s="60"/>
      <c r="B1" s="32"/>
      <c r="C1" s="32"/>
      <c r="D1" s="32"/>
      <c r="E1" s="32"/>
      <c r="F1" s="32"/>
      <c r="G1" s="32"/>
      <c r="H1" s="32"/>
      <c r="I1" s="32"/>
      <c r="J1" s="32"/>
      <c r="K1" s="33"/>
      <c r="L1" s="159"/>
    </row>
    <row r="2" spans="1:15" x14ac:dyDescent="0.25">
      <c r="A2" s="42"/>
      <c r="B2" s="159"/>
      <c r="C2" s="159"/>
      <c r="D2" s="159"/>
      <c r="E2" s="159"/>
      <c r="F2" s="159"/>
      <c r="G2" s="159"/>
      <c r="H2" s="159"/>
      <c r="I2" s="159"/>
      <c r="J2" s="159"/>
      <c r="K2" s="61"/>
      <c r="L2" s="159"/>
    </row>
    <row r="3" spans="1:15" x14ac:dyDescent="0.25">
      <c r="A3" s="42"/>
      <c r="B3" s="159"/>
      <c r="C3" s="159"/>
      <c r="D3" s="159"/>
      <c r="E3" s="159"/>
      <c r="F3" s="159"/>
      <c r="G3" s="159"/>
      <c r="H3" s="159"/>
      <c r="I3" s="159"/>
      <c r="J3" s="159"/>
      <c r="K3" s="61"/>
      <c r="L3" s="159"/>
    </row>
    <row r="4" spans="1:15" x14ac:dyDescent="0.25">
      <c r="A4" s="42"/>
      <c r="B4" s="159"/>
      <c r="C4" s="159"/>
      <c r="D4" s="159"/>
      <c r="E4" s="159"/>
      <c r="F4" s="159"/>
      <c r="G4" s="159"/>
      <c r="H4" s="159"/>
      <c r="I4" s="159"/>
      <c r="J4" s="159"/>
      <c r="K4" s="61"/>
      <c r="L4" s="159"/>
    </row>
    <row r="5" spans="1:15" x14ac:dyDescent="0.25">
      <c r="A5" s="42"/>
      <c r="B5" s="159"/>
      <c r="C5" s="159"/>
      <c r="D5" s="159"/>
      <c r="E5" s="159"/>
      <c r="F5" s="159"/>
      <c r="G5" s="159"/>
      <c r="H5" s="159"/>
      <c r="I5" s="159"/>
      <c r="J5" s="159"/>
      <c r="K5" s="61"/>
      <c r="L5" s="159"/>
    </row>
    <row r="6" spans="1:15" x14ac:dyDescent="0.25">
      <c r="A6" s="42"/>
      <c r="B6" s="159"/>
      <c r="C6" s="159"/>
      <c r="D6" s="159"/>
      <c r="E6" s="159"/>
      <c r="F6" s="159"/>
      <c r="G6" s="159"/>
      <c r="H6" s="159"/>
      <c r="I6" s="159"/>
      <c r="J6" s="159"/>
      <c r="K6" s="61"/>
      <c r="L6" s="159"/>
    </row>
    <row r="7" spans="1:15" ht="20.100000000000001" customHeight="1" x14ac:dyDescent="0.25">
      <c r="A7" s="20"/>
      <c r="B7" s="22"/>
      <c r="C7" s="159"/>
      <c r="D7" s="159"/>
      <c r="E7" s="159"/>
      <c r="F7" s="159"/>
      <c r="G7" s="159"/>
      <c r="H7" s="159"/>
      <c r="I7" s="159"/>
      <c r="J7" s="159"/>
      <c r="K7" s="61"/>
      <c r="L7" s="159"/>
    </row>
    <row r="8" spans="1:15" ht="24.95" customHeight="1" x14ac:dyDescent="0.25">
      <c r="A8" s="211" t="s">
        <v>150</v>
      </c>
      <c r="B8" s="212"/>
      <c r="C8" s="212"/>
      <c r="D8" s="212"/>
      <c r="E8" s="212"/>
      <c r="F8" s="212"/>
      <c r="G8" s="212"/>
      <c r="H8" s="212"/>
      <c r="I8" s="212"/>
      <c r="J8" s="212"/>
      <c r="K8" s="213"/>
      <c r="L8" s="159"/>
    </row>
    <row r="9" spans="1:15" ht="24.95" customHeight="1" x14ac:dyDescent="0.25">
      <c r="A9" s="214" t="s">
        <v>149</v>
      </c>
      <c r="B9" s="215"/>
      <c r="C9" s="215"/>
      <c r="D9" s="215"/>
      <c r="E9" s="215"/>
      <c r="F9" s="215"/>
      <c r="G9" s="215"/>
      <c r="H9" s="215"/>
      <c r="I9" s="215"/>
      <c r="J9" s="215"/>
      <c r="K9" s="216"/>
      <c r="L9" s="159"/>
    </row>
    <row r="10" spans="1:15" ht="20.100000000000001" customHeight="1" x14ac:dyDescent="0.2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3"/>
      <c r="L10" s="159"/>
    </row>
    <row r="11" spans="1:15" ht="24.95" customHeight="1" x14ac:dyDescent="0.25">
      <c r="A11" s="223" t="s">
        <v>6</v>
      </c>
      <c r="B11" s="224"/>
      <c r="C11" s="224"/>
      <c r="D11" s="220" t="s">
        <v>124</v>
      </c>
      <c r="E11" s="220"/>
      <c r="F11" s="220"/>
      <c r="G11" s="220"/>
      <c r="H11" s="221" t="s">
        <v>8</v>
      </c>
      <c r="I11" s="221"/>
      <c r="J11" s="221"/>
      <c r="K11" s="222"/>
      <c r="L11" s="159"/>
    </row>
    <row r="12" spans="1:15" ht="24.95" customHeight="1" x14ac:dyDescent="0.25">
      <c r="A12" s="223" t="s">
        <v>4</v>
      </c>
      <c r="B12" s="224"/>
      <c r="C12" s="224"/>
      <c r="D12" s="218"/>
      <c r="E12" s="218"/>
      <c r="F12" s="218"/>
      <c r="G12" s="218"/>
      <c r="H12" s="218"/>
      <c r="I12" s="218"/>
      <c r="J12" s="218"/>
      <c r="K12" s="225"/>
      <c r="L12" s="159"/>
    </row>
    <row r="13" spans="1:15" ht="24.95" customHeight="1" x14ac:dyDescent="0.25">
      <c r="A13" s="223" t="s">
        <v>5</v>
      </c>
      <c r="B13" s="224"/>
      <c r="C13" s="224"/>
      <c r="D13" s="218"/>
      <c r="E13" s="218"/>
      <c r="F13" s="218"/>
      <c r="G13" s="218"/>
      <c r="H13" s="218"/>
      <c r="I13" s="218"/>
      <c r="J13" s="218"/>
      <c r="K13" s="225"/>
      <c r="L13" s="159"/>
      <c r="O13" s="62"/>
    </row>
    <row r="14" spans="1:15" ht="24.95" customHeight="1" x14ac:dyDescent="0.25">
      <c r="A14" s="251" t="s">
        <v>127</v>
      </c>
      <c r="B14" s="245"/>
      <c r="C14" s="245"/>
      <c r="D14" s="247"/>
      <c r="E14" s="248"/>
      <c r="F14" s="248"/>
      <c r="G14" s="248"/>
      <c r="H14" s="248"/>
      <c r="I14" s="248"/>
      <c r="J14" s="248"/>
      <c r="K14" s="252"/>
      <c r="L14" s="167"/>
      <c r="O14" s="62"/>
    </row>
    <row r="15" spans="1:15" ht="20.100000000000001" customHeight="1" x14ac:dyDescent="0.25">
      <c r="A15" s="244" t="s">
        <v>159</v>
      </c>
      <c r="B15" s="245"/>
      <c r="C15" s="246"/>
      <c r="D15" s="247"/>
      <c r="E15" s="248"/>
      <c r="F15" s="248"/>
      <c r="G15" s="244" t="s">
        <v>160</v>
      </c>
      <c r="H15" s="245"/>
      <c r="I15" s="245"/>
      <c r="J15" s="249"/>
      <c r="K15" s="250"/>
      <c r="L15" s="159"/>
      <c r="O15" s="62"/>
    </row>
    <row r="16" spans="1:15" ht="20.100000000000001" customHeight="1" x14ac:dyDescent="0.25">
      <c r="A16" s="237" t="s">
        <v>65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9"/>
      <c r="L16" s="159"/>
    </row>
    <row r="17" spans="1:19" ht="16.5" customHeight="1" thickBot="1" x14ac:dyDescent="0.3">
      <c r="A17" s="63"/>
      <c r="B17" s="64"/>
      <c r="C17" s="64"/>
      <c r="D17" s="64"/>
      <c r="E17" s="65"/>
      <c r="F17" s="65"/>
      <c r="G17" s="65"/>
      <c r="H17" s="64"/>
      <c r="I17" s="64"/>
      <c r="J17" s="64"/>
      <c r="K17" s="61"/>
      <c r="L17" s="159"/>
    </row>
    <row r="18" spans="1:19" ht="16.5" customHeight="1" thickBot="1" x14ac:dyDescent="0.3">
      <c r="A18" s="231" t="s">
        <v>7</v>
      </c>
      <c r="B18" s="235"/>
      <c r="C18" s="80" t="s">
        <v>18</v>
      </c>
      <c r="D18" s="159"/>
      <c r="E18" s="231" t="s">
        <v>126</v>
      </c>
      <c r="F18" s="232"/>
      <c r="G18" s="81" t="s">
        <v>18</v>
      </c>
      <c r="H18" s="159"/>
      <c r="I18" s="231" t="s">
        <v>121</v>
      </c>
      <c r="J18" s="235"/>
      <c r="K18" s="80" t="s">
        <v>18</v>
      </c>
      <c r="L18" s="66"/>
      <c r="M18" s="66"/>
      <c r="N18" s="66"/>
    </row>
    <row r="19" spans="1:19" ht="16.5" customHeight="1" x14ac:dyDescent="0.25">
      <c r="A19" s="227" t="s">
        <v>161</v>
      </c>
      <c r="B19" s="236"/>
      <c r="C19" s="82">
        <f>'Sur factures'!K74</f>
        <v>0</v>
      </c>
      <c r="D19" s="159"/>
      <c r="E19" s="233" t="s">
        <v>157</v>
      </c>
      <c r="F19" s="234"/>
      <c r="G19" s="68">
        <f>SUMIF('Sur factures'!$C$4:$C$73,'Synthèse dépenses'!E19,'Sur factures'!$K$4:$K$73)+SUMIF('Auto-construction'!$C$4:$C$33,'Synthèse dépenses'!E19,'Auto-construction'!$K$4:$K$33)+SUMIF('Rémunération sur frais réels'!$C$4:$C$57,'Synthèse dépenses'!E19,'Rémunération sur frais réels'!$N$4:$N$57)+SUMIF('Frais réels'!$C$4:$C$33,'Synthèse dépenses'!E19,'Frais réels'!$I$4:$I$33)+SUMIF('Proratisées-Frais de structures'!$E$4,'Synthèse dépenses'!E19,'Proratisées-Frais de structures'!$G$4)+SUMIF(Forfaitaires!$C$4:$C$33,'Synthèse dépenses'!E19,Forfaitaires!$K$4:$K$33)+SUMIF(Barèmes!$G$4:$G$54,'Synthèse dépenses'!E19,Barèmes!$N$4:$N$54)+SUMIF(Bénévolat!$C$4:$C$33,'Synthèse dépenses'!E19,Bénévolat!$L$4:$L$33)+SUMIF('Contribution en nature'!$C$4:$C$33,'Synthèse dépenses'!E19,'Contribution en nature'!$J$4:$J$33)+SUMIF('Charges d''amortissement'!$C$4:$C$33,'Synthèse dépenses'!E19,'Charges d''amortissement'!$I$4:$I$33)</f>
        <v>0</v>
      </c>
      <c r="H19" s="159"/>
      <c r="I19" s="233" t="s">
        <v>155</v>
      </c>
      <c r="J19" s="234"/>
      <c r="K19" s="68">
        <f>SUMIF('Sur factures'!$D$4:$D$73,'Synthèse dépenses'!I19,'Sur factures'!$K$4:$K$73)+SUMIF('Auto-construction'!$D$4:$D$33,'Synthèse dépenses'!I19,'Auto-construction'!$K$4:$K$33)+SUMIF('Rémunération sur frais réels'!$D$4:$D$57,'Synthèse dépenses'!I19,'Rémunération sur frais réels'!$N$4:$N$57)+SUMIF('Proratisées-Frais de structures'!$F$4,'Synthèse dépenses'!I19,'Proratisées-Frais de structures'!$G$4)+SUMIF('Frais réels'!$D$4:$D$33,'Synthèse dépenses'!I19,'Frais réels'!$I$4:$I$33)+SUMIF(Forfaitaires!$D$4:$D$33,'Synthèse dépenses'!I19,Forfaitaires!$K$4:$K$33)+SUMIF(Barèmes!$H$4:$H$54,'Synthèse dépenses'!I19,Barèmes!$N$4:$N$54)+SUMIF(Bénévolat!$D$4:$D$33,'Synthèse dépenses'!I19,Bénévolat!$L$4:$L$33)+SUMIF('Contribution en nature'!$D$4:$D$33,'Synthèse dépenses'!I19,'Contribution en nature'!$J$4:$J$33)+SUMIF('Charges d''amortissement'!$D$4:$D$33,'Synthèse dépenses'!I19,'Charges d''amortissement'!$I$4:$I$33)</f>
        <v>0</v>
      </c>
      <c r="L19" s="66"/>
      <c r="M19" s="66"/>
      <c r="N19" s="66"/>
    </row>
    <row r="20" spans="1:19" ht="16.5" customHeight="1" thickBot="1" x14ac:dyDescent="0.3">
      <c r="A20" s="227" t="s">
        <v>151</v>
      </c>
      <c r="B20" s="236"/>
      <c r="C20" s="82">
        <f>'Contribution en nature'!J34</f>
        <v>0</v>
      </c>
      <c r="D20" s="159"/>
      <c r="E20" s="227" t="s">
        <v>152</v>
      </c>
      <c r="F20" s="228"/>
      <c r="G20" s="69">
        <f>SUMIF('Sur factures'!$C$4:$C$73,'Synthèse dépenses'!E20,'Sur factures'!$K$4:$K$73)+SUMIF('Auto-construction'!$C$4:$C$33,'Synthèse dépenses'!E20,'Auto-construction'!$K$4:$K$33)+SUMIF('Rémunération sur frais réels'!$C$4:$C$57,'Synthèse dépenses'!E20,'Rémunération sur frais réels'!$N$4:$N$57)+SUMIF('Frais réels'!$C$4:$C$33,'Synthèse dépenses'!E20,'Frais réels'!$I$4:$I$33)+SUMIF('Proratisées-Frais de structures'!$E$4,'Synthèse dépenses'!E20,'Proratisées-Frais de structures'!$G$4)+SUMIF(Forfaitaires!$C$4:$C$33,'Synthèse dépenses'!E20,Forfaitaires!$K$4:$K$33)+SUMIF(Barèmes!$G$4:$G$54,'Synthèse dépenses'!E20,Barèmes!$N$4:$N$54)+SUMIF(Bénévolat!$C$4:$C$33,'Synthèse dépenses'!E20,Bénévolat!$L$4:$L$33)+SUMIF('Contribution en nature'!$C$4:$C$33,'Synthèse dépenses'!E20,'Contribution en nature'!$J$4:$J$33)+SUMIF('Charges d''amortissement'!$C$4:$C$33,'Synthèse dépenses'!E20,'Charges d''amortissement'!$I$4:$I$33)</f>
        <v>0</v>
      </c>
      <c r="H20" s="159"/>
      <c r="I20" s="227" t="s">
        <v>158</v>
      </c>
      <c r="J20" s="236"/>
      <c r="K20" s="67">
        <f>SUMIF('Sur factures'!$D$4:$D$73,'Synthèse dépenses'!I20,'Sur factures'!$K$4:$K$73)+SUMIF('Auto-construction'!$D$4:$D$33,'Synthèse dépenses'!I20,'Auto-construction'!$K$4:$K$33)+SUMIF('Rémunération sur frais réels'!$D$4:$D$57,'Synthèse dépenses'!I20,'Rémunération sur frais réels'!$N$4:$N$57)+SUMIF('Proratisées-Frais de structures'!$F$4,'Synthèse dépenses'!I20,'Proratisées-Frais de structures'!$G$4)+SUMIF('Frais réels'!$D$4:$D$33,'Synthèse dépenses'!I20,'Frais réels'!$I$4:$I$33)+SUMIF(Forfaitaires!$D$4:$D$33,'Synthèse dépenses'!I20,Forfaitaires!$K$4:$K$33)+SUMIF(Barèmes!$H$4:$H$54,'Synthèse dépenses'!I20,Barèmes!$N$4:$N$54)+SUMIF(Bénévolat!$D$4:$D$33,'Synthèse dépenses'!I20,Bénévolat!$L$4:$L$33)+SUMIF('Contribution en nature'!$D$4:$D$33,'Synthèse dépenses'!I20,'Contribution en nature'!$J$4:$J$33)+SUMIF('Charges d''amortissement'!$D$4:$D$33,'Synthèse dépenses'!I20,'Charges d''amortissement'!$I$4:$I$33)</f>
        <v>0</v>
      </c>
      <c r="L20" s="66"/>
      <c r="M20" s="66"/>
      <c r="N20" s="66"/>
    </row>
    <row r="21" spans="1:19" ht="16.5" customHeight="1" thickBot="1" x14ac:dyDescent="0.3">
      <c r="A21" s="229" t="s">
        <v>9</v>
      </c>
      <c r="B21" s="241"/>
      <c r="C21" s="202">
        <f>SUM(C19:C20)</f>
        <v>0</v>
      </c>
      <c r="D21" s="159"/>
      <c r="E21" s="227" t="s">
        <v>153</v>
      </c>
      <c r="F21" s="228"/>
      <c r="G21" s="70">
        <f>SUMIF('Sur factures'!$C$4:$C$73,'Synthèse dépenses'!E21,'Sur factures'!$K$4:$K$73)+SUMIF('Auto-construction'!$C$4:$C$33,'Synthèse dépenses'!E21,'Auto-construction'!$K$4:$K$33)+SUMIF('Rémunération sur frais réels'!$C$4:$C$57,'Synthèse dépenses'!E21,'Rémunération sur frais réels'!$N$4:$N$57)+SUMIF('Frais réels'!$C$4:$C$33,'Synthèse dépenses'!E21,'Frais réels'!$I$4:$I$33)+SUMIF('Proratisées-Frais de structures'!$E$4,'Synthèse dépenses'!E21,'Proratisées-Frais de structures'!$G$4)+SUMIF(Forfaitaires!$C$4:$C$33,'Synthèse dépenses'!E21,Forfaitaires!$K$4:$K$33)+SUMIF(Barèmes!$G$4:$G$54,'Synthèse dépenses'!E21,Barèmes!$N$4:$N$54)+SUMIF(Bénévolat!$C$4:$C$33,'Synthèse dépenses'!E21,Bénévolat!$L$4:$L$33)+SUMIF('Contribution en nature'!$C$4:$C$33,'Synthèse dépenses'!E21,'Contribution en nature'!$J$4:$J$33)+SUMIF('Charges d''amortissement'!$C$4:$C$33,'Synthèse dépenses'!E21,'Charges d''amortissement'!$I$4:$I$33)</f>
        <v>0</v>
      </c>
      <c r="H21" s="159"/>
      <c r="I21" s="229" t="s">
        <v>9</v>
      </c>
      <c r="J21" s="230"/>
      <c r="K21" s="204">
        <f>SUM(K19:K20)</f>
        <v>0</v>
      </c>
      <c r="L21" s="66"/>
      <c r="M21" s="66"/>
      <c r="N21" s="66"/>
    </row>
    <row r="22" spans="1:19" ht="16.5" customHeight="1" x14ac:dyDescent="0.25">
      <c r="A22" s="242"/>
      <c r="B22" s="240"/>
      <c r="C22" s="203"/>
      <c r="D22" s="159"/>
      <c r="E22" s="227" t="s">
        <v>154</v>
      </c>
      <c r="F22" s="228"/>
      <c r="G22" s="67">
        <f>SUMIF('Sur factures'!$C$4:$C$73,'Synthèse dépenses'!E22,'Sur factures'!$K$4:$K$73)+SUMIF('Auto-construction'!$C$4:$C$33,'Synthèse dépenses'!E22,'Auto-construction'!$K$4:$K$33)+SUMIF('Rémunération sur frais réels'!$C$4:$C$57,'Synthèse dépenses'!E22,'Rémunération sur frais réels'!$N$4:$N$57)+SUMIF('Frais réels'!$C$4:$C$33,'Synthèse dépenses'!E22,'Frais réels'!$I$4:$I$33)+SUMIF('Proratisées-Frais de structures'!$E$4,'Synthèse dépenses'!E22,'Proratisées-Frais de structures'!$G$4)+SUMIF(Forfaitaires!$C$4:$C$33,'Synthèse dépenses'!E22,Forfaitaires!$K$4:$K$33)+SUMIF(Barèmes!$G$4:$G$54,'Synthèse dépenses'!E22,Barèmes!$N$4:$N$54)+SUMIF(Bénévolat!$C$4:$C$33,'Synthèse dépenses'!E22,Bénévolat!$L$4:$L$33)+SUMIF('Contribution en nature'!$C$4:$C$33,'Synthèse dépenses'!E22,'Contribution en nature'!$J$4:$J$33)+SUMIF('Charges d''amortissement'!$C$4:$C$33,'Synthèse dépenses'!E22,'Charges d''amortissement'!$I$4:$I$33)</f>
        <v>0</v>
      </c>
      <c r="H22" s="71"/>
      <c r="I22" s="240"/>
      <c r="J22" s="240"/>
      <c r="K22" s="205"/>
      <c r="L22" s="66"/>
      <c r="M22" s="66"/>
      <c r="N22" s="66"/>
    </row>
    <row r="23" spans="1:19" ht="16.5" customHeight="1" thickBot="1" x14ac:dyDescent="0.3">
      <c r="A23" s="243"/>
      <c r="B23" s="226"/>
      <c r="C23" s="75"/>
      <c r="D23" s="159"/>
      <c r="E23" s="227" t="s">
        <v>156</v>
      </c>
      <c r="F23" s="228"/>
      <c r="G23" s="67">
        <f>SUMIF('Sur factures'!$C$4:$C$73,'Synthèse dépenses'!E23,'Sur factures'!$K$4:$K$73)+SUMIF('Auto-construction'!$C$4:$C$33,'Synthèse dépenses'!E23,'Auto-construction'!$K$4:$K$33)+SUMIF('Rémunération sur frais réels'!$C$4:$C$57,'Synthèse dépenses'!E23,'Rémunération sur frais réels'!$N$4:$N$57)+SUMIF('Frais réels'!$C$4:$C$33,'Synthèse dépenses'!E23,'Frais réels'!$I$4:$I$33)+SUMIF('Proratisées-Frais de structures'!$E$4,'Synthèse dépenses'!E23,'Proratisées-Frais de structures'!$G$4)+SUMIF(Forfaitaires!$C$4:$C$33,'Synthèse dépenses'!E23,Forfaitaires!$K$4:$K$33)+SUMIF(Barèmes!$G$4:$G$54,'Synthèse dépenses'!E23,Barèmes!$N$4:$N$54)+SUMIF(Bénévolat!$C$4:$C$33,'Synthèse dépenses'!E23,Bénévolat!$L$4:$L$33)+SUMIF('Contribution en nature'!$C$4:$C$33,'Synthèse dépenses'!E23,'Contribution en nature'!$J$4:$J$33)+SUMIF('Charges d''amortissement'!$C$4:$C$33,'Synthèse dépenses'!E23,'Charges d''amortissement'!$I$4:$I$33)</f>
        <v>0</v>
      </c>
      <c r="H23" s="71"/>
      <c r="I23" s="226"/>
      <c r="J23" s="226"/>
      <c r="K23" s="206"/>
      <c r="L23" s="66"/>
      <c r="M23" s="66"/>
      <c r="N23" s="66"/>
    </row>
    <row r="24" spans="1:19" ht="16.5" customHeight="1" thickBot="1" x14ac:dyDescent="0.3">
      <c r="A24" s="243"/>
      <c r="B24" s="226"/>
      <c r="C24" s="75"/>
      <c r="D24" s="159"/>
      <c r="E24" s="229" t="s">
        <v>9</v>
      </c>
      <c r="F24" s="230"/>
      <c r="G24" s="204">
        <f>SUM(G19:G23)</f>
        <v>0</v>
      </c>
      <c r="H24" s="72"/>
      <c r="I24" s="226"/>
      <c r="J24" s="226"/>
      <c r="K24" s="206"/>
      <c r="L24" s="22"/>
      <c r="M24" s="22"/>
      <c r="N24" s="22"/>
    </row>
    <row r="25" spans="1:19" ht="15.75" customHeight="1" x14ac:dyDescent="0.25">
      <c r="A25" s="42"/>
      <c r="B25" s="159"/>
      <c r="C25" s="159"/>
      <c r="D25" s="159"/>
      <c r="E25" s="32"/>
      <c r="F25" s="32"/>
      <c r="G25" s="32"/>
      <c r="H25" s="73"/>
      <c r="I25" s="159"/>
      <c r="J25" s="159"/>
      <c r="K25" s="61"/>
      <c r="Q25" s="74"/>
      <c r="R25" s="74"/>
      <c r="S25" s="74"/>
    </row>
    <row r="26" spans="1:19" ht="15.75" customHeight="1" x14ac:dyDescent="0.25">
      <c r="A26" s="42"/>
      <c r="B26" s="159"/>
      <c r="C26" s="159"/>
      <c r="D26" s="159"/>
      <c r="E26" s="210"/>
      <c r="F26" s="210"/>
      <c r="G26" s="75"/>
      <c r="H26" s="159"/>
      <c r="I26" s="159"/>
      <c r="J26" s="159"/>
      <c r="K26" s="61"/>
      <c r="L26" s="76"/>
      <c r="M26" s="74"/>
      <c r="N26" s="74"/>
      <c r="O26" s="74"/>
      <c r="P26" s="74"/>
      <c r="Q26" s="74"/>
      <c r="R26" s="74"/>
      <c r="S26" s="74"/>
    </row>
    <row r="27" spans="1:19" ht="15.75" customHeight="1" x14ac:dyDescent="0.25">
      <c r="A27" s="42"/>
      <c r="B27" s="159"/>
      <c r="C27" s="159"/>
      <c r="D27" s="159"/>
      <c r="E27" s="210"/>
      <c r="F27" s="210"/>
      <c r="G27" s="75"/>
      <c r="H27" s="159"/>
      <c r="I27" s="159"/>
      <c r="J27" s="159"/>
      <c r="K27" s="61"/>
      <c r="L27" s="76"/>
      <c r="M27" s="74"/>
      <c r="N27" s="74"/>
      <c r="O27" s="74"/>
      <c r="P27" s="74"/>
      <c r="Q27" s="74"/>
      <c r="R27" s="74"/>
      <c r="S27" s="74"/>
    </row>
    <row r="28" spans="1:19" ht="24.95" customHeight="1" x14ac:dyDescent="0.25">
      <c r="A28" s="283" t="s">
        <v>33</v>
      </c>
      <c r="B28" s="284"/>
      <c r="C28" s="247"/>
      <c r="D28" s="248"/>
      <c r="E28" s="285"/>
      <c r="F28" s="286" t="s">
        <v>162</v>
      </c>
      <c r="G28" s="287"/>
      <c r="H28" s="288"/>
      <c r="I28" s="287" t="s">
        <v>163</v>
      </c>
      <c r="J28" s="287"/>
      <c r="K28" s="289"/>
      <c r="L28" s="76"/>
      <c r="M28" s="74"/>
      <c r="N28" s="74"/>
      <c r="O28" s="74"/>
      <c r="P28" s="74"/>
      <c r="Q28" s="74"/>
      <c r="R28" s="74"/>
      <c r="S28" s="74"/>
    </row>
    <row r="29" spans="1:19" ht="24.95" customHeight="1" x14ac:dyDescent="0.25">
      <c r="A29" s="283" t="s">
        <v>34</v>
      </c>
      <c r="B29" s="284"/>
      <c r="C29" s="247"/>
      <c r="D29" s="248"/>
      <c r="E29" s="285"/>
      <c r="F29" s="290"/>
      <c r="G29" s="291"/>
      <c r="H29" s="292"/>
      <c r="I29" s="291"/>
      <c r="J29" s="291"/>
      <c r="K29" s="293"/>
      <c r="L29" s="76"/>
      <c r="M29" s="74"/>
      <c r="N29" s="74"/>
      <c r="O29" s="74"/>
      <c r="P29" s="74"/>
      <c r="Q29" s="74"/>
      <c r="R29" s="74"/>
      <c r="S29" s="74"/>
    </row>
    <row r="30" spans="1:19" ht="24.95" customHeight="1" x14ac:dyDescent="0.25">
      <c r="A30" s="294" t="s">
        <v>142</v>
      </c>
      <c r="B30" s="295"/>
      <c r="C30" s="296"/>
      <c r="D30" s="297"/>
      <c r="E30" s="298"/>
      <c r="F30" s="290"/>
      <c r="G30" s="291"/>
      <c r="H30" s="292"/>
      <c r="I30" s="291"/>
      <c r="J30" s="291"/>
      <c r="K30" s="293"/>
      <c r="L30" s="76"/>
      <c r="M30" s="74"/>
      <c r="N30" s="74"/>
      <c r="O30" s="74"/>
      <c r="P30" s="74"/>
      <c r="Q30" s="74"/>
      <c r="R30" s="74"/>
      <c r="S30" s="74"/>
    </row>
    <row r="31" spans="1:19" ht="24.95" customHeight="1" x14ac:dyDescent="0.25">
      <c r="A31" s="299"/>
      <c r="B31" s="300"/>
      <c r="C31" s="301"/>
      <c r="D31" s="302"/>
      <c r="E31" s="303"/>
      <c r="F31" s="290"/>
      <c r="G31" s="291"/>
      <c r="H31" s="292"/>
      <c r="I31" s="291"/>
      <c r="J31" s="291"/>
      <c r="K31" s="293"/>
      <c r="L31" s="76"/>
      <c r="M31" s="74"/>
      <c r="N31" s="74"/>
      <c r="O31" s="74"/>
      <c r="P31" s="74"/>
      <c r="Q31" s="74"/>
      <c r="R31" s="74"/>
      <c r="S31" s="74"/>
    </row>
    <row r="32" spans="1:19" ht="24.95" customHeight="1" x14ac:dyDescent="0.25">
      <c r="A32" s="283" t="s">
        <v>35</v>
      </c>
      <c r="B32" s="284"/>
      <c r="C32" s="247"/>
      <c r="D32" s="248"/>
      <c r="E32" s="285"/>
      <c r="F32" s="290"/>
      <c r="G32" s="291"/>
      <c r="H32" s="292"/>
      <c r="I32" s="291"/>
      <c r="J32" s="291"/>
      <c r="K32" s="293"/>
      <c r="L32" s="74"/>
      <c r="M32" s="74"/>
      <c r="N32" s="74"/>
      <c r="O32" s="74"/>
      <c r="P32" s="74"/>
      <c r="Q32" s="74"/>
      <c r="R32" s="74"/>
      <c r="S32" s="74"/>
    </row>
    <row r="33" spans="1:19" ht="24.95" customHeight="1" x14ac:dyDescent="0.25">
      <c r="A33" s="283" t="s">
        <v>36</v>
      </c>
      <c r="B33" s="284"/>
      <c r="C33" s="247"/>
      <c r="D33" s="248"/>
      <c r="E33" s="285"/>
      <c r="F33" s="304"/>
      <c r="G33" s="305"/>
      <c r="H33" s="306"/>
      <c r="I33" s="305"/>
      <c r="J33" s="305"/>
      <c r="K33" s="307"/>
      <c r="L33" s="74"/>
      <c r="M33" s="74"/>
      <c r="N33" s="74"/>
      <c r="O33" s="74"/>
      <c r="P33" s="74"/>
      <c r="Q33" s="74"/>
      <c r="R33" s="74"/>
      <c r="S33" s="74"/>
    </row>
    <row r="34" spans="1:19" ht="15.75" x14ac:dyDescent="0.25">
      <c r="A34" s="42"/>
      <c r="B34" s="159"/>
      <c r="C34" s="159"/>
      <c r="D34" s="159"/>
      <c r="E34" s="210"/>
      <c r="F34" s="210"/>
      <c r="G34" s="75"/>
      <c r="H34" s="159"/>
      <c r="I34" s="159"/>
      <c r="J34" s="159"/>
      <c r="K34" s="61"/>
      <c r="L34" s="74"/>
      <c r="M34" s="74"/>
      <c r="N34" s="74"/>
      <c r="O34" s="74"/>
      <c r="P34" s="74"/>
      <c r="Q34" s="74"/>
      <c r="R34" s="74"/>
      <c r="S34" s="74"/>
    </row>
    <row r="35" spans="1:19" ht="15.75" thickBot="1" x14ac:dyDescent="0.3">
      <c r="A35" s="79"/>
      <c r="B35" s="160"/>
      <c r="C35" s="160"/>
      <c r="D35" s="219" t="s">
        <v>164</v>
      </c>
      <c r="E35" s="219"/>
      <c r="F35" s="219"/>
      <c r="G35" s="219"/>
      <c r="H35" s="160"/>
      <c r="I35" s="160"/>
      <c r="J35" s="160"/>
      <c r="K35" s="78"/>
    </row>
    <row r="36" spans="1:19" ht="15.75" x14ac:dyDescent="0.25">
      <c r="E36" s="210"/>
      <c r="F36" s="210"/>
      <c r="G36" s="75"/>
      <c r="H36" s="159"/>
    </row>
    <row r="37" spans="1:19" ht="15" customHeight="1" x14ac:dyDescent="0.25">
      <c r="E37" s="210"/>
      <c r="F37" s="210"/>
      <c r="G37" s="75"/>
      <c r="H37" s="159"/>
    </row>
    <row r="38" spans="1:19" ht="15.75" x14ac:dyDescent="0.25">
      <c r="E38" s="210"/>
      <c r="F38" s="210"/>
      <c r="G38" s="75"/>
      <c r="H38" s="159"/>
    </row>
    <row r="39" spans="1:19" ht="15.75" x14ac:dyDescent="0.25">
      <c r="E39" s="210"/>
      <c r="F39" s="210"/>
      <c r="G39" s="75"/>
      <c r="H39" s="159"/>
    </row>
    <row r="40" spans="1:19" ht="15.75" x14ac:dyDescent="0.25">
      <c r="E40" s="210"/>
      <c r="F40" s="210"/>
      <c r="G40" s="75"/>
      <c r="H40" s="159"/>
    </row>
    <row r="41" spans="1:19" ht="15.75" x14ac:dyDescent="0.25">
      <c r="E41" s="210"/>
      <c r="F41" s="210"/>
      <c r="G41" s="75"/>
    </row>
    <row r="42" spans="1:19" ht="15.75" x14ac:dyDescent="0.25">
      <c r="E42" s="210"/>
      <c r="F42" s="210"/>
      <c r="G42" s="75"/>
    </row>
    <row r="43" spans="1:19" ht="15.75" x14ac:dyDescent="0.25">
      <c r="E43" s="210"/>
      <c r="F43" s="210"/>
      <c r="G43" s="75"/>
    </row>
    <row r="44" spans="1:19" ht="15.75" x14ac:dyDescent="0.25">
      <c r="E44" s="210"/>
      <c r="F44" s="210"/>
      <c r="G44" s="75"/>
    </row>
    <row r="45" spans="1:19" ht="15.75" x14ac:dyDescent="0.25">
      <c r="E45" s="210"/>
      <c r="F45" s="210"/>
      <c r="G45" s="75"/>
    </row>
    <row r="46" spans="1:19" ht="15.75" x14ac:dyDescent="0.25">
      <c r="E46" s="210"/>
      <c r="F46" s="210"/>
      <c r="G46" s="75"/>
    </row>
    <row r="47" spans="1:19" ht="15.75" x14ac:dyDescent="0.25">
      <c r="E47" s="210"/>
      <c r="F47" s="210"/>
      <c r="G47" s="75"/>
    </row>
    <row r="48" spans="1:19" ht="15.75" x14ac:dyDescent="0.25">
      <c r="E48" s="210"/>
      <c r="F48" s="210"/>
      <c r="G48" s="75"/>
    </row>
    <row r="49" spans="5:7" ht="15.75" x14ac:dyDescent="0.25">
      <c r="E49" s="210"/>
      <c r="F49" s="210"/>
      <c r="G49" s="75"/>
    </row>
    <row r="50" spans="5:7" ht="15.75" x14ac:dyDescent="0.25">
      <c r="E50" s="210"/>
      <c r="F50" s="210"/>
      <c r="G50" s="75"/>
    </row>
    <row r="51" spans="5:7" ht="15.75" x14ac:dyDescent="0.25">
      <c r="E51" s="210"/>
      <c r="F51" s="210"/>
      <c r="G51" s="75"/>
    </row>
    <row r="52" spans="5:7" ht="15.75" x14ac:dyDescent="0.25">
      <c r="E52" s="210"/>
      <c r="F52" s="210"/>
      <c r="G52" s="75"/>
    </row>
    <row r="53" spans="5:7" ht="15.75" x14ac:dyDescent="0.25">
      <c r="E53" s="210"/>
      <c r="F53" s="210"/>
      <c r="G53" s="75"/>
    </row>
    <row r="54" spans="5:7" ht="15.75" x14ac:dyDescent="0.25">
      <c r="E54" s="210"/>
      <c r="F54" s="210"/>
      <c r="G54" s="75"/>
    </row>
    <row r="55" spans="5:7" ht="15.75" x14ac:dyDescent="0.25">
      <c r="E55" s="210"/>
      <c r="F55" s="210"/>
      <c r="G55" s="75"/>
    </row>
    <row r="56" spans="5:7" ht="15.75" x14ac:dyDescent="0.25">
      <c r="E56" s="210"/>
      <c r="F56" s="210"/>
      <c r="G56" s="75"/>
    </row>
    <row r="57" spans="5:7" ht="15.75" x14ac:dyDescent="0.25">
      <c r="E57" s="210"/>
      <c r="F57" s="210"/>
      <c r="G57" s="75"/>
    </row>
    <row r="58" spans="5:7" ht="15.75" x14ac:dyDescent="0.25">
      <c r="E58" s="210"/>
      <c r="F58" s="210"/>
      <c r="G58" s="75"/>
    </row>
    <row r="59" spans="5:7" ht="15.75" x14ac:dyDescent="0.25">
      <c r="E59" s="210"/>
      <c r="F59" s="210"/>
      <c r="G59" s="75"/>
    </row>
    <row r="60" spans="5:7" ht="15.75" x14ac:dyDescent="0.25">
      <c r="E60" s="210"/>
      <c r="F60" s="210"/>
      <c r="G60" s="75"/>
    </row>
    <row r="61" spans="5:7" ht="15.75" x14ac:dyDescent="0.25">
      <c r="E61" s="210"/>
      <c r="F61" s="210"/>
      <c r="G61" s="75"/>
    </row>
    <row r="62" spans="5:7" ht="15.75" x14ac:dyDescent="0.25">
      <c r="E62" s="210"/>
      <c r="F62" s="210"/>
      <c r="G62" s="75"/>
    </row>
    <row r="63" spans="5:7" ht="15.75" x14ac:dyDescent="0.25">
      <c r="E63" s="210"/>
      <c r="F63" s="210"/>
      <c r="G63" s="75"/>
    </row>
    <row r="64" spans="5:7" ht="15.75" x14ac:dyDescent="0.25">
      <c r="E64" s="210"/>
      <c r="F64" s="210"/>
      <c r="G64" s="75"/>
    </row>
    <row r="65" spans="5:7" ht="15.75" x14ac:dyDescent="0.25">
      <c r="E65" s="210"/>
      <c r="F65" s="210"/>
      <c r="G65" s="75"/>
    </row>
    <row r="66" spans="5:7" ht="15.75" x14ac:dyDescent="0.25">
      <c r="E66" s="210"/>
      <c r="F66" s="210"/>
      <c r="G66" s="75"/>
    </row>
    <row r="67" spans="5:7" ht="15.75" x14ac:dyDescent="0.25">
      <c r="E67" s="210"/>
      <c r="F67" s="210"/>
      <c r="G67" s="75"/>
    </row>
    <row r="68" spans="5:7" ht="15.75" x14ac:dyDescent="0.25">
      <c r="E68" s="210"/>
      <c r="F68" s="210"/>
      <c r="G68" s="75"/>
    </row>
    <row r="69" spans="5:7" ht="15.75" x14ac:dyDescent="0.25">
      <c r="E69" s="210"/>
      <c r="F69" s="210"/>
      <c r="G69" s="75"/>
    </row>
    <row r="70" spans="5:7" ht="16.5" customHeight="1" x14ac:dyDescent="0.25">
      <c r="E70" s="210"/>
      <c r="F70" s="210"/>
      <c r="G70" s="75"/>
    </row>
    <row r="71" spans="5:7" ht="16.5" customHeight="1" x14ac:dyDescent="0.25">
      <c r="E71" s="210"/>
      <c r="F71" s="210"/>
      <c r="G71" s="75"/>
    </row>
    <row r="72" spans="5:7" ht="16.5" customHeight="1" x14ac:dyDescent="0.25">
      <c r="E72" s="210"/>
      <c r="F72" s="210"/>
      <c r="G72" s="75"/>
    </row>
    <row r="73" spans="5:7" ht="16.5" customHeight="1" x14ac:dyDescent="0.25">
      <c r="E73" s="210"/>
      <c r="F73" s="210"/>
      <c r="G73" s="75"/>
    </row>
    <row r="74" spans="5:7" ht="16.5" customHeight="1" x14ac:dyDescent="0.25">
      <c r="E74" s="217"/>
      <c r="F74" s="217"/>
      <c r="G74" s="77"/>
    </row>
    <row r="75" spans="5:7" ht="16.5" customHeight="1" x14ac:dyDescent="0.25">
      <c r="E75" s="159"/>
      <c r="F75" s="159"/>
      <c r="G75" s="159"/>
    </row>
    <row r="76" spans="5:7" ht="16.5" customHeight="1" x14ac:dyDescent="0.25">
      <c r="E76" s="159"/>
      <c r="F76" s="159"/>
      <c r="G76" s="159"/>
    </row>
    <row r="77" spans="5:7" ht="16.5" customHeight="1" x14ac:dyDescent="0.25">
      <c r="E77" s="159"/>
      <c r="F77" s="159"/>
      <c r="G77" s="159"/>
    </row>
    <row r="78" spans="5:7" ht="16.5" customHeight="1" x14ac:dyDescent="0.25">
      <c r="E78" s="159"/>
      <c r="F78" s="159"/>
      <c r="G78" s="159"/>
    </row>
    <row r="79" spans="5:7" ht="16.5" customHeight="1" x14ac:dyDescent="0.25">
      <c r="E79" s="159"/>
      <c r="F79" s="159"/>
      <c r="G79" s="159"/>
    </row>
    <row r="80" spans="5:7" ht="16.5" customHeight="1" x14ac:dyDescent="0.25">
      <c r="E80" s="159"/>
      <c r="F80" s="159"/>
      <c r="G80" s="159"/>
    </row>
    <row r="81" spans="5:7" ht="16.5" customHeight="1" x14ac:dyDescent="0.25">
      <c r="F81" s="159"/>
    </row>
    <row r="82" spans="5:7" ht="16.5" customHeight="1" x14ac:dyDescent="0.25">
      <c r="F82" s="159"/>
    </row>
    <row r="83" spans="5:7" ht="16.5" customHeight="1" x14ac:dyDescent="0.25">
      <c r="F83" s="159"/>
    </row>
    <row r="84" spans="5:7" ht="16.5" customHeight="1" x14ac:dyDescent="0.25">
      <c r="F84" s="159"/>
    </row>
    <row r="85" spans="5:7" ht="16.5" customHeight="1" x14ac:dyDescent="0.25">
      <c r="F85" s="159"/>
    </row>
    <row r="86" spans="5:7" ht="16.5" customHeight="1" x14ac:dyDescent="0.25">
      <c r="F86" s="159"/>
    </row>
    <row r="87" spans="5:7" ht="16.5" customHeight="1" x14ac:dyDescent="0.25">
      <c r="F87" s="159"/>
    </row>
    <row r="88" spans="5:7" ht="16.5" customHeight="1" x14ac:dyDescent="0.25">
      <c r="F88" s="159"/>
    </row>
    <row r="89" spans="5:7" x14ac:dyDescent="0.25">
      <c r="F89" s="159"/>
    </row>
    <row r="90" spans="5:7" x14ac:dyDescent="0.25">
      <c r="F90" s="159"/>
    </row>
    <row r="91" spans="5:7" x14ac:dyDescent="0.25">
      <c r="F91" s="159"/>
    </row>
    <row r="92" spans="5:7" x14ac:dyDescent="0.25">
      <c r="F92" s="159"/>
    </row>
    <row r="93" spans="5:7" x14ac:dyDescent="0.25">
      <c r="E93" s="159"/>
      <c r="F93" s="159"/>
      <c r="G93" s="159"/>
    </row>
    <row r="94" spans="5:7" x14ac:dyDescent="0.25">
      <c r="E94" s="159"/>
      <c r="F94" s="159"/>
      <c r="G94" s="159"/>
    </row>
    <row r="95" spans="5:7" x14ac:dyDescent="0.25">
      <c r="E95" s="159"/>
      <c r="F95" s="159"/>
      <c r="G95" s="159"/>
    </row>
  </sheetData>
  <sheetProtection algorithmName="SHA-512" hashValue="iYzDdyANdUILkpWkGZ8CGRGQFHgCUtas/heUc0BJaBR9CyYuxFXWMi/SK+ih6tHbKLZu9Hylcfj+GEt40sfHHA==" saltValue="sXc5vMc+irzPvtzT07xGNw==" spinCount="100000" sheet="1" selectLockedCells="1"/>
  <sortState ref="C28:F42">
    <sortCondition ref="C28"/>
  </sortState>
  <mergeCells count="92">
    <mergeCell ref="A15:C15"/>
    <mergeCell ref="D15:F15"/>
    <mergeCell ref="G15:I15"/>
    <mergeCell ref="J15:K15"/>
    <mergeCell ref="A14:C14"/>
    <mergeCell ref="D14:K14"/>
    <mergeCell ref="A24:B24"/>
    <mergeCell ref="A28:B28"/>
    <mergeCell ref="C28:E28"/>
    <mergeCell ref="F28:H33"/>
    <mergeCell ref="A29:B29"/>
    <mergeCell ref="C29:E29"/>
    <mergeCell ref="A30:B31"/>
    <mergeCell ref="C30:E31"/>
    <mergeCell ref="A32:B32"/>
    <mergeCell ref="C32:E32"/>
    <mergeCell ref="A33:B33"/>
    <mergeCell ref="C33:E33"/>
    <mergeCell ref="A16:K16"/>
    <mergeCell ref="I22:J22"/>
    <mergeCell ref="I23:J23"/>
    <mergeCell ref="A21:B21"/>
    <mergeCell ref="A18:B18"/>
    <mergeCell ref="A19:B19"/>
    <mergeCell ref="A20:B20"/>
    <mergeCell ref="A22:B22"/>
    <mergeCell ref="A23:B23"/>
    <mergeCell ref="E20:F20"/>
    <mergeCell ref="I24:J24"/>
    <mergeCell ref="E21:F21"/>
    <mergeCell ref="E24:F24"/>
    <mergeCell ref="E18:F18"/>
    <mergeCell ref="E19:F19"/>
    <mergeCell ref="I18:J18"/>
    <mergeCell ref="I19:J19"/>
    <mergeCell ref="E22:F22"/>
    <mergeCell ref="E26:F26"/>
    <mergeCell ref="E27:F27"/>
    <mergeCell ref="E23:F23"/>
    <mergeCell ref="I20:J20"/>
    <mergeCell ref="I21:J21"/>
    <mergeCell ref="I28:K33"/>
    <mergeCell ref="D11:G11"/>
    <mergeCell ref="H11:K11"/>
    <mergeCell ref="A11:C11"/>
    <mergeCell ref="D12:K12"/>
    <mergeCell ref="D13:K13"/>
    <mergeCell ref="A12:C12"/>
    <mergeCell ref="A13:C13"/>
    <mergeCell ref="E41:F41"/>
    <mergeCell ref="E36:F36"/>
    <mergeCell ref="E37:F37"/>
    <mergeCell ref="E38:F38"/>
    <mergeCell ref="E39:F39"/>
    <mergeCell ref="D35:G35"/>
    <mergeCell ref="E40:F40"/>
    <mergeCell ref="E74:F74"/>
    <mergeCell ref="E34:F34"/>
    <mergeCell ref="E48:F48"/>
    <mergeCell ref="E49:F49"/>
    <mergeCell ref="E50:F50"/>
    <mergeCell ref="E51:F51"/>
    <mergeCell ref="E42:F42"/>
    <mergeCell ref="E43:F43"/>
    <mergeCell ref="E44:F44"/>
    <mergeCell ref="E45:F45"/>
    <mergeCell ref="E46:F46"/>
    <mergeCell ref="E47:F47"/>
    <mergeCell ref="E59:F59"/>
    <mergeCell ref="A8:K8"/>
    <mergeCell ref="A9:K9"/>
    <mergeCell ref="E70:F70"/>
    <mergeCell ref="E73:F73"/>
    <mergeCell ref="E67:F67"/>
    <mergeCell ref="E68:F68"/>
    <mergeCell ref="E69:F69"/>
    <mergeCell ref="E71:F71"/>
    <mergeCell ref="E72:F72"/>
    <mergeCell ref="E62:F62"/>
    <mergeCell ref="E63:F63"/>
    <mergeCell ref="E64:F64"/>
    <mergeCell ref="E65:F65"/>
    <mergeCell ref="E66:F66"/>
    <mergeCell ref="E57:F57"/>
    <mergeCell ref="E58:F58"/>
    <mergeCell ref="E60:F60"/>
    <mergeCell ref="E61:F61"/>
    <mergeCell ref="E52:F52"/>
    <mergeCell ref="E53:F53"/>
    <mergeCell ref="E54:F54"/>
    <mergeCell ref="E55:F55"/>
    <mergeCell ref="E56:F56"/>
  </mergeCells>
  <pageMargins left="0.25" right="0.25" top="0.75" bottom="0.75" header="0.3" footer="0.3"/>
  <pageSetup paperSize="9" scale="62" fitToHeight="0" orientation="landscape" r:id="rId1"/>
  <rowBreaks count="1" manualBreakCount="1">
    <brk id="40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Listes!$E$124:$E$133</xm:f>
          </x14:formula1>
          <xm:sqref>D14:K14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0.39997558519241921"/>
    <pageSetUpPr fitToPage="1"/>
  </sheetPr>
  <dimension ref="A1:K35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5" width="20.7109375" style="16" customWidth="1"/>
    <col min="6" max="7" width="15.7109375" style="16" customWidth="1"/>
    <col min="8" max="9" width="10.7109375" style="16" customWidth="1"/>
    <col min="10" max="10" width="16.7109375" style="16" bestFit="1" customWidth="1"/>
    <col min="11" max="16384" width="11.42578125" style="16"/>
  </cols>
  <sheetData>
    <row r="1" spans="1:11" ht="30" customHeight="1" thickBot="1" x14ac:dyDescent="0.3">
      <c r="A1" s="253" t="s">
        <v>62</v>
      </c>
      <c r="B1" s="254"/>
      <c r="C1" s="254"/>
      <c r="D1" s="254"/>
      <c r="E1" s="254"/>
      <c r="F1" s="254"/>
      <c r="G1" s="254"/>
      <c r="H1" s="254"/>
      <c r="I1" s="254"/>
      <c r="J1" s="255"/>
      <c r="K1" s="20"/>
    </row>
    <row r="2" spans="1:11" s="34" customFormat="1" ht="20.100000000000001" customHeight="1" thickBot="1" x14ac:dyDescent="0.3">
      <c r="A2" s="258" t="s">
        <v>123</v>
      </c>
      <c r="B2" s="259"/>
      <c r="C2" s="259"/>
      <c r="D2" s="259"/>
      <c r="E2" s="259"/>
      <c r="F2" s="259"/>
      <c r="G2" s="259"/>
      <c r="H2" s="259"/>
      <c r="I2" s="259"/>
      <c r="J2" s="260"/>
      <c r="K2" s="172"/>
    </row>
    <row r="3" spans="1:11" ht="30" customHeight="1" thickBot="1" x14ac:dyDescent="0.3">
      <c r="A3" s="164" t="s">
        <v>0</v>
      </c>
      <c r="B3" s="18" t="s">
        <v>104</v>
      </c>
      <c r="C3" s="18" t="s">
        <v>101</v>
      </c>
      <c r="D3" s="18" t="s">
        <v>122</v>
      </c>
      <c r="E3" s="57" t="s">
        <v>46</v>
      </c>
      <c r="F3" s="18" t="s">
        <v>132</v>
      </c>
      <c r="G3" s="17" t="s">
        <v>133</v>
      </c>
      <c r="H3" s="18" t="s">
        <v>1</v>
      </c>
      <c r="I3" s="18" t="s">
        <v>2</v>
      </c>
      <c r="J3" s="170" t="s">
        <v>131</v>
      </c>
      <c r="K3" s="20"/>
    </row>
    <row r="4" spans="1:11" ht="20.100000000000001" customHeight="1" x14ac:dyDescent="0.25">
      <c r="A4" s="150" t="str">
        <f>IF($B4="","",Listes!$G145)</f>
        <v/>
      </c>
      <c r="B4" s="1"/>
      <c r="C4" s="1"/>
      <c r="D4" s="1"/>
      <c r="E4" s="1"/>
      <c r="F4" s="135"/>
      <c r="G4" s="135"/>
      <c r="H4" s="207"/>
      <c r="I4" s="1"/>
      <c r="J4" s="2"/>
      <c r="K4" s="20"/>
    </row>
    <row r="5" spans="1:11" ht="20.100000000000001" customHeight="1" x14ac:dyDescent="0.25">
      <c r="A5" s="23" t="str">
        <f>IF($B5="","",Listes!$G146)</f>
        <v/>
      </c>
      <c r="B5" s="3"/>
      <c r="C5" s="3"/>
      <c r="D5" s="3"/>
      <c r="E5" s="3"/>
      <c r="F5" s="136"/>
      <c r="G5" s="136"/>
      <c r="H5" s="208"/>
      <c r="I5" s="3"/>
      <c r="J5" s="4"/>
      <c r="K5" s="20"/>
    </row>
    <row r="6" spans="1:11" ht="20.100000000000001" customHeight="1" x14ac:dyDescent="0.25">
      <c r="A6" s="23" t="str">
        <f>IF($B6="","",Listes!$G147)</f>
        <v/>
      </c>
      <c r="B6" s="3"/>
      <c r="C6" s="3"/>
      <c r="D6" s="3"/>
      <c r="E6" s="3"/>
      <c r="F6" s="136"/>
      <c r="G6" s="136"/>
      <c r="H6" s="208"/>
      <c r="I6" s="3"/>
      <c r="J6" s="4"/>
      <c r="K6" s="20"/>
    </row>
    <row r="7" spans="1:11" ht="20.100000000000001" customHeight="1" x14ac:dyDescent="0.25">
      <c r="A7" s="23" t="str">
        <f>IF($B7="","",Listes!$G148)</f>
        <v/>
      </c>
      <c r="B7" s="3"/>
      <c r="C7" s="3"/>
      <c r="D7" s="3"/>
      <c r="E7" s="3"/>
      <c r="F7" s="136"/>
      <c r="G7" s="136"/>
      <c r="H7" s="208"/>
      <c r="I7" s="3"/>
      <c r="J7" s="4"/>
      <c r="K7" s="20"/>
    </row>
    <row r="8" spans="1:11" ht="20.100000000000001" customHeight="1" x14ac:dyDescent="0.25">
      <c r="A8" s="23" t="str">
        <f>IF($B8="","",Listes!$G149)</f>
        <v/>
      </c>
      <c r="B8" s="3"/>
      <c r="C8" s="3"/>
      <c r="D8" s="3"/>
      <c r="E8" s="3"/>
      <c r="F8" s="136"/>
      <c r="G8" s="136"/>
      <c r="H8" s="208"/>
      <c r="I8" s="3"/>
      <c r="J8" s="4"/>
      <c r="K8" s="20"/>
    </row>
    <row r="9" spans="1:11" ht="20.100000000000001" customHeight="1" x14ac:dyDescent="0.25">
      <c r="A9" s="23" t="str">
        <f>IF($B9="","",Listes!$G150)</f>
        <v/>
      </c>
      <c r="B9" s="3"/>
      <c r="C9" s="3"/>
      <c r="D9" s="3"/>
      <c r="E9" s="3"/>
      <c r="F9" s="136"/>
      <c r="G9" s="136"/>
      <c r="H9" s="208"/>
      <c r="I9" s="3"/>
      <c r="J9" s="4"/>
      <c r="K9" s="20"/>
    </row>
    <row r="10" spans="1:11" ht="20.100000000000001" customHeight="1" x14ac:dyDescent="0.25">
      <c r="A10" s="23" t="str">
        <f>IF($B10="","",Listes!$G151)</f>
        <v/>
      </c>
      <c r="B10" s="3"/>
      <c r="C10" s="3"/>
      <c r="D10" s="3"/>
      <c r="E10" s="3"/>
      <c r="F10" s="136"/>
      <c r="G10" s="136"/>
      <c r="H10" s="208"/>
      <c r="I10" s="3"/>
      <c r="J10" s="4"/>
      <c r="K10" s="20"/>
    </row>
    <row r="11" spans="1:11" ht="20.100000000000001" customHeight="1" x14ac:dyDescent="0.25">
      <c r="A11" s="23" t="str">
        <f>IF($B11="","",Listes!$G152)</f>
        <v/>
      </c>
      <c r="B11" s="3"/>
      <c r="C11" s="3"/>
      <c r="D11" s="3"/>
      <c r="E11" s="3"/>
      <c r="F11" s="136"/>
      <c r="G11" s="136"/>
      <c r="H11" s="208"/>
      <c r="I11" s="3"/>
      <c r="J11" s="4"/>
      <c r="K11" s="20"/>
    </row>
    <row r="12" spans="1:11" ht="20.100000000000001" customHeight="1" x14ac:dyDescent="0.25">
      <c r="A12" s="23" t="str">
        <f>IF($B12="","",Listes!$G153)</f>
        <v/>
      </c>
      <c r="B12" s="3"/>
      <c r="C12" s="3"/>
      <c r="D12" s="3"/>
      <c r="E12" s="3"/>
      <c r="F12" s="136"/>
      <c r="G12" s="136"/>
      <c r="H12" s="208"/>
      <c r="I12" s="3"/>
      <c r="J12" s="4"/>
      <c r="K12" s="20"/>
    </row>
    <row r="13" spans="1:11" ht="20.100000000000001" customHeight="1" x14ac:dyDescent="0.25">
      <c r="A13" s="23" t="str">
        <f>IF($B13="","",Listes!$G154)</f>
        <v/>
      </c>
      <c r="B13" s="3"/>
      <c r="C13" s="3"/>
      <c r="D13" s="3"/>
      <c r="E13" s="3"/>
      <c r="F13" s="136"/>
      <c r="G13" s="136"/>
      <c r="H13" s="208"/>
      <c r="I13" s="3"/>
      <c r="J13" s="4"/>
      <c r="K13" s="20"/>
    </row>
    <row r="14" spans="1:11" ht="20.100000000000001" customHeight="1" x14ac:dyDescent="0.25">
      <c r="A14" s="23" t="str">
        <f>IF($B14="","",Listes!$G155)</f>
        <v/>
      </c>
      <c r="B14" s="3"/>
      <c r="C14" s="3"/>
      <c r="D14" s="3"/>
      <c r="E14" s="3"/>
      <c r="F14" s="136"/>
      <c r="G14" s="136"/>
      <c r="H14" s="208"/>
      <c r="I14" s="3"/>
      <c r="J14" s="4"/>
      <c r="K14" s="20"/>
    </row>
    <row r="15" spans="1:11" ht="20.100000000000001" customHeight="1" x14ac:dyDescent="0.25">
      <c r="A15" s="23" t="str">
        <f>IF($B15="","",Listes!$G156)</f>
        <v/>
      </c>
      <c r="B15" s="3"/>
      <c r="C15" s="3"/>
      <c r="D15" s="3"/>
      <c r="E15" s="3"/>
      <c r="F15" s="136"/>
      <c r="G15" s="136"/>
      <c r="H15" s="208"/>
      <c r="I15" s="3"/>
      <c r="J15" s="4"/>
      <c r="K15" s="20"/>
    </row>
    <row r="16" spans="1:11" ht="20.100000000000001" customHeight="1" x14ac:dyDescent="0.25">
      <c r="A16" s="23" t="str">
        <f>IF($B16="","",Listes!$G157)</f>
        <v/>
      </c>
      <c r="B16" s="3"/>
      <c r="C16" s="3"/>
      <c r="D16" s="3"/>
      <c r="E16" s="3"/>
      <c r="F16" s="136"/>
      <c r="G16" s="136"/>
      <c r="H16" s="208"/>
      <c r="I16" s="3"/>
      <c r="J16" s="4"/>
      <c r="K16" s="20"/>
    </row>
    <row r="17" spans="1:11" ht="20.100000000000001" customHeight="1" x14ac:dyDescent="0.25">
      <c r="A17" s="23" t="str">
        <f>IF($B17="","",Listes!$G158)</f>
        <v/>
      </c>
      <c r="B17" s="3"/>
      <c r="C17" s="3"/>
      <c r="D17" s="3"/>
      <c r="E17" s="3"/>
      <c r="F17" s="136"/>
      <c r="G17" s="136"/>
      <c r="H17" s="208"/>
      <c r="I17" s="3"/>
      <c r="J17" s="4"/>
      <c r="K17" s="20"/>
    </row>
    <row r="18" spans="1:11" ht="20.100000000000001" customHeight="1" x14ac:dyDescent="0.25">
      <c r="A18" s="23" t="str">
        <f>IF($B18="","",Listes!$G159)</f>
        <v/>
      </c>
      <c r="B18" s="3"/>
      <c r="C18" s="3"/>
      <c r="D18" s="3"/>
      <c r="E18" s="3"/>
      <c r="F18" s="136"/>
      <c r="G18" s="136"/>
      <c r="H18" s="208"/>
      <c r="I18" s="3"/>
      <c r="J18" s="4"/>
      <c r="K18" s="20"/>
    </row>
    <row r="19" spans="1:11" ht="20.100000000000001" customHeight="1" x14ac:dyDescent="0.25">
      <c r="A19" s="23" t="str">
        <f>IF($B19="","",Listes!$G160)</f>
        <v/>
      </c>
      <c r="B19" s="3"/>
      <c r="C19" s="3"/>
      <c r="D19" s="3"/>
      <c r="E19" s="3"/>
      <c r="F19" s="136"/>
      <c r="G19" s="136"/>
      <c r="H19" s="208"/>
      <c r="I19" s="3"/>
      <c r="J19" s="4"/>
      <c r="K19" s="20"/>
    </row>
    <row r="20" spans="1:11" ht="20.100000000000001" customHeight="1" x14ac:dyDescent="0.25">
      <c r="A20" s="23" t="str">
        <f>IF($B20="","",Listes!$G161)</f>
        <v/>
      </c>
      <c r="B20" s="3"/>
      <c r="C20" s="3"/>
      <c r="D20" s="3"/>
      <c r="E20" s="3"/>
      <c r="F20" s="136"/>
      <c r="G20" s="136"/>
      <c r="H20" s="208"/>
      <c r="I20" s="3"/>
      <c r="J20" s="4"/>
      <c r="K20" s="20"/>
    </row>
    <row r="21" spans="1:11" ht="20.100000000000001" customHeight="1" x14ac:dyDescent="0.25">
      <c r="A21" s="23" t="str">
        <f>IF($B21="","",Listes!$G162)</f>
        <v/>
      </c>
      <c r="B21" s="3"/>
      <c r="C21" s="3"/>
      <c r="D21" s="3"/>
      <c r="E21" s="3"/>
      <c r="F21" s="136"/>
      <c r="G21" s="136"/>
      <c r="H21" s="208"/>
      <c r="I21" s="3"/>
      <c r="J21" s="4"/>
      <c r="K21" s="20"/>
    </row>
    <row r="22" spans="1:11" ht="20.100000000000001" customHeight="1" x14ac:dyDescent="0.25">
      <c r="A22" s="23" t="str">
        <f>IF($B22="","",Listes!$G163)</f>
        <v/>
      </c>
      <c r="B22" s="3"/>
      <c r="C22" s="3"/>
      <c r="D22" s="3"/>
      <c r="E22" s="3"/>
      <c r="F22" s="136"/>
      <c r="G22" s="136"/>
      <c r="H22" s="208"/>
      <c r="I22" s="3"/>
      <c r="J22" s="4"/>
      <c r="K22" s="20"/>
    </row>
    <row r="23" spans="1:11" ht="20.100000000000001" customHeight="1" x14ac:dyDescent="0.25">
      <c r="A23" s="23" t="str">
        <f>IF($B23="","",Listes!$G164)</f>
        <v/>
      </c>
      <c r="B23" s="3"/>
      <c r="C23" s="3"/>
      <c r="D23" s="3"/>
      <c r="E23" s="3"/>
      <c r="F23" s="136"/>
      <c r="G23" s="136"/>
      <c r="H23" s="208"/>
      <c r="I23" s="3"/>
      <c r="J23" s="4"/>
      <c r="K23" s="20"/>
    </row>
    <row r="24" spans="1:11" ht="20.100000000000001" customHeight="1" x14ac:dyDescent="0.25">
      <c r="A24" s="23" t="str">
        <f>IF($B24="","",Listes!$G165)</f>
        <v/>
      </c>
      <c r="B24" s="3"/>
      <c r="C24" s="3"/>
      <c r="D24" s="3"/>
      <c r="E24" s="3"/>
      <c r="F24" s="136"/>
      <c r="G24" s="136"/>
      <c r="H24" s="208"/>
      <c r="I24" s="3"/>
      <c r="J24" s="4"/>
      <c r="K24" s="20"/>
    </row>
    <row r="25" spans="1:11" ht="20.100000000000001" customHeight="1" x14ac:dyDescent="0.25">
      <c r="A25" s="23" t="str">
        <f>IF($B25="","",Listes!$G166)</f>
        <v/>
      </c>
      <c r="B25" s="3"/>
      <c r="C25" s="3"/>
      <c r="D25" s="3"/>
      <c r="E25" s="3"/>
      <c r="F25" s="136"/>
      <c r="G25" s="136"/>
      <c r="H25" s="208"/>
      <c r="I25" s="3"/>
      <c r="J25" s="4"/>
      <c r="K25" s="20"/>
    </row>
    <row r="26" spans="1:11" ht="20.100000000000001" customHeight="1" x14ac:dyDescent="0.25">
      <c r="A26" s="23" t="str">
        <f>IF($B26="","",Listes!$G167)</f>
        <v/>
      </c>
      <c r="B26" s="3"/>
      <c r="C26" s="3"/>
      <c r="D26" s="3"/>
      <c r="E26" s="3"/>
      <c r="F26" s="136"/>
      <c r="G26" s="136"/>
      <c r="H26" s="208"/>
      <c r="I26" s="3"/>
      <c r="J26" s="4"/>
      <c r="K26" s="20"/>
    </row>
    <row r="27" spans="1:11" ht="20.100000000000001" customHeight="1" x14ac:dyDescent="0.25">
      <c r="A27" s="23" t="str">
        <f>IF($B27="","",Listes!$G168)</f>
        <v/>
      </c>
      <c r="B27" s="3"/>
      <c r="C27" s="3"/>
      <c r="D27" s="3"/>
      <c r="E27" s="3"/>
      <c r="F27" s="136"/>
      <c r="G27" s="136"/>
      <c r="H27" s="208"/>
      <c r="I27" s="3"/>
      <c r="J27" s="4"/>
      <c r="K27" s="20"/>
    </row>
    <row r="28" spans="1:11" ht="20.100000000000001" customHeight="1" x14ac:dyDescent="0.25">
      <c r="A28" s="23" t="str">
        <f>IF($B28="","",Listes!$G169)</f>
        <v/>
      </c>
      <c r="B28" s="3"/>
      <c r="C28" s="3"/>
      <c r="D28" s="3"/>
      <c r="E28" s="3"/>
      <c r="F28" s="136"/>
      <c r="G28" s="136"/>
      <c r="H28" s="208"/>
      <c r="I28" s="3"/>
      <c r="J28" s="4"/>
      <c r="K28" s="20"/>
    </row>
    <row r="29" spans="1:11" ht="20.100000000000001" customHeight="1" x14ac:dyDescent="0.25">
      <c r="A29" s="23" t="str">
        <f>IF($B29="","",Listes!$G170)</f>
        <v/>
      </c>
      <c r="B29" s="3"/>
      <c r="C29" s="3"/>
      <c r="D29" s="3"/>
      <c r="E29" s="3"/>
      <c r="F29" s="136"/>
      <c r="G29" s="136"/>
      <c r="H29" s="208"/>
      <c r="I29" s="3"/>
      <c r="J29" s="4"/>
      <c r="K29" s="20"/>
    </row>
    <row r="30" spans="1:11" ht="20.100000000000001" customHeight="1" x14ac:dyDescent="0.25">
      <c r="A30" s="23" t="str">
        <f>IF($B30="","",Listes!$G171)</f>
        <v/>
      </c>
      <c r="B30" s="3"/>
      <c r="C30" s="3"/>
      <c r="D30" s="3"/>
      <c r="E30" s="3"/>
      <c r="F30" s="136"/>
      <c r="G30" s="136"/>
      <c r="H30" s="208"/>
      <c r="I30" s="3"/>
      <c r="J30" s="4"/>
      <c r="K30" s="20"/>
    </row>
    <row r="31" spans="1:11" ht="20.100000000000001" customHeight="1" x14ac:dyDescent="0.25">
      <c r="A31" s="23" t="str">
        <f>IF($B31="","",Listes!$G172)</f>
        <v/>
      </c>
      <c r="B31" s="3"/>
      <c r="C31" s="3"/>
      <c r="D31" s="3"/>
      <c r="E31" s="3"/>
      <c r="F31" s="136"/>
      <c r="G31" s="136"/>
      <c r="H31" s="208"/>
      <c r="I31" s="3"/>
      <c r="J31" s="4"/>
      <c r="K31" s="20"/>
    </row>
    <row r="32" spans="1:11" ht="20.100000000000001" customHeight="1" x14ac:dyDescent="0.25">
      <c r="A32" s="23" t="str">
        <f>IF($B32="","",Listes!$G173)</f>
        <v/>
      </c>
      <c r="B32" s="3"/>
      <c r="C32" s="3"/>
      <c r="D32" s="3"/>
      <c r="E32" s="3"/>
      <c r="F32" s="136"/>
      <c r="G32" s="136"/>
      <c r="H32" s="208"/>
      <c r="I32" s="3"/>
      <c r="J32" s="4"/>
      <c r="K32" s="20"/>
    </row>
    <row r="33" spans="1:11" ht="20.100000000000001" customHeight="1" thickBot="1" x14ac:dyDescent="0.3">
      <c r="A33" s="25" t="str">
        <f>IF($B33="","",Listes!$G174)</f>
        <v/>
      </c>
      <c r="B33" s="126"/>
      <c r="C33" s="126"/>
      <c r="D33" s="126"/>
      <c r="E33" s="126"/>
      <c r="F33" s="137"/>
      <c r="G33" s="137"/>
      <c r="H33" s="209"/>
      <c r="I33" s="126"/>
      <c r="J33" s="134"/>
      <c r="K33" s="20"/>
    </row>
    <row r="34" spans="1:11" ht="30" customHeight="1" thickBot="1" x14ac:dyDescent="0.3">
      <c r="A34" s="261" t="s">
        <v>146</v>
      </c>
      <c r="B34" s="262"/>
      <c r="C34" s="262"/>
      <c r="D34" s="262"/>
      <c r="E34" s="262"/>
      <c r="F34" s="262"/>
      <c r="G34" s="263"/>
      <c r="H34" s="276" t="s">
        <v>50</v>
      </c>
      <c r="I34" s="277"/>
      <c r="J34" s="27">
        <f>SUM(J4:J33)</f>
        <v>0</v>
      </c>
      <c r="K34" s="20"/>
    </row>
    <row r="35" spans="1:11" x14ac:dyDescent="0.25">
      <c r="A35" s="22"/>
      <c r="B35" s="22"/>
      <c r="C35" s="22"/>
      <c r="D35" s="22"/>
      <c r="E35" s="22"/>
      <c r="F35" s="22"/>
      <c r="G35" s="22"/>
      <c r="H35" s="58"/>
      <c r="I35" s="58"/>
      <c r="J35" s="58"/>
    </row>
  </sheetData>
  <sheetProtection password="C9BF" sheet="1" selectLockedCells="1"/>
  <mergeCells count="4">
    <mergeCell ref="A1:J1"/>
    <mergeCell ref="H34:I34"/>
    <mergeCell ref="A2:J2"/>
    <mergeCell ref="A34:G3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Listes!$I$77:$I$78</xm:f>
          </x14:formula1>
          <xm:sqref>D4:D33</xm:sqref>
        </x14:dataValidation>
        <x14:dataValidation type="list" allowBlank="1" showInputMessage="1" showErrorMessage="1">
          <x14:formula1>
            <xm:f>Listes!$I$104:$I$118</xm:f>
          </x14:formula1>
          <xm:sqref>I4:I33</xm:sqref>
        </x14:dataValidation>
        <x14:dataValidation type="list" allowBlank="1" showInputMessage="1" showErrorMessage="1">
          <x14:formula1>
            <xm:f>Listes!$I$3</xm:f>
          </x14:formula1>
          <xm:sqref>C4:C33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4" tint="0.39997558519241921"/>
    <pageSetUpPr fitToPage="1"/>
  </sheetPr>
  <dimension ref="A1:J35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7" width="20.7109375" style="16" customWidth="1"/>
    <col min="8" max="8" width="10.7109375" style="16" customWidth="1"/>
    <col min="9" max="9" width="16.7109375" style="16" bestFit="1" customWidth="1"/>
    <col min="10" max="10" width="22.7109375" style="16" customWidth="1"/>
    <col min="11" max="16384" width="11.42578125" style="16"/>
  </cols>
  <sheetData>
    <row r="1" spans="1:10" ht="30" customHeight="1" thickBot="1" x14ac:dyDescent="0.3">
      <c r="A1" s="264" t="s">
        <v>40</v>
      </c>
      <c r="B1" s="265"/>
      <c r="C1" s="265"/>
      <c r="D1" s="265"/>
      <c r="E1" s="265"/>
      <c r="F1" s="265"/>
      <c r="G1" s="265"/>
      <c r="H1" s="265"/>
      <c r="I1" s="266"/>
      <c r="J1" s="22"/>
    </row>
    <row r="2" spans="1:10" s="34" customFormat="1" ht="20.100000000000001" customHeight="1" thickBot="1" x14ac:dyDescent="0.3">
      <c r="A2" s="258" t="s">
        <v>123</v>
      </c>
      <c r="B2" s="259"/>
      <c r="C2" s="259"/>
      <c r="D2" s="259"/>
      <c r="E2" s="259"/>
      <c r="F2" s="259"/>
      <c r="G2" s="259"/>
      <c r="H2" s="259"/>
      <c r="I2" s="260"/>
      <c r="J2" s="172"/>
    </row>
    <row r="3" spans="1:10" ht="30" customHeight="1" thickBot="1" x14ac:dyDescent="0.3">
      <c r="A3" s="166" t="s">
        <v>0</v>
      </c>
      <c r="B3" s="48" t="s">
        <v>105</v>
      </c>
      <c r="C3" s="49" t="s">
        <v>106</v>
      </c>
      <c r="D3" s="48" t="s">
        <v>136</v>
      </c>
      <c r="E3" s="57" t="s">
        <v>46</v>
      </c>
      <c r="F3" s="48" t="s">
        <v>107</v>
      </c>
      <c r="G3" s="48" t="s">
        <v>108</v>
      </c>
      <c r="H3" s="49" t="s">
        <v>109</v>
      </c>
      <c r="I3" s="170" t="s">
        <v>131</v>
      </c>
    </row>
    <row r="4" spans="1:10" ht="20.100000000000001" customHeight="1" x14ac:dyDescent="0.25">
      <c r="A4" s="150" t="str">
        <f>IF($B4="","",Listes!$G145)</f>
        <v/>
      </c>
      <c r="B4" s="1"/>
      <c r="C4" s="1"/>
      <c r="D4" s="1"/>
      <c r="E4" s="1"/>
      <c r="F4" s="135"/>
      <c r="G4" s="1"/>
      <c r="H4" s="1"/>
      <c r="I4" s="2"/>
    </row>
    <row r="5" spans="1:10" ht="20.100000000000001" customHeight="1" x14ac:dyDescent="0.25">
      <c r="A5" s="23" t="str">
        <f>IF($B5="","",Listes!$G146)</f>
        <v/>
      </c>
      <c r="B5" s="3"/>
      <c r="C5" s="3"/>
      <c r="D5" s="3"/>
      <c r="E5" s="3"/>
      <c r="F5" s="136"/>
      <c r="G5" s="3"/>
      <c r="H5" s="3"/>
      <c r="I5" s="4"/>
    </row>
    <row r="6" spans="1:10" ht="20.100000000000001" customHeight="1" x14ac:dyDescent="0.25">
      <c r="A6" s="23" t="str">
        <f>IF($B6="","",Listes!$G147)</f>
        <v/>
      </c>
      <c r="B6" s="3"/>
      <c r="C6" s="3"/>
      <c r="D6" s="3"/>
      <c r="E6" s="3"/>
      <c r="F6" s="136"/>
      <c r="G6" s="3"/>
      <c r="H6" s="3"/>
      <c r="I6" s="4"/>
    </row>
    <row r="7" spans="1:10" ht="20.100000000000001" customHeight="1" x14ac:dyDescent="0.25">
      <c r="A7" s="23" t="str">
        <f>IF($B7="","",Listes!$G148)</f>
        <v/>
      </c>
      <c r="B7" s="3"/>
      <c r="C7" s="3"/>
      <c r="D7" s="3"/>
      <c r="E7" s="3"/>
      <c r="F7" s="136"/>
      <c r="G7" s="3"/>
      <c r="H7" s="3"/>
      <c r="I7" s="4"/>
    </row>
    <row r="8" spans="1:10" ht="20.100000000000001" customHeight="1" x14ac:dyDescent="0.25">
      <c r="A8" s="23" t="str">
        <f>IF($B8="","",Listes!$G149)</f>
        <v/>
      </c>
      <c r="B8" s="3"/>
      <c r="C8" s="3"/>
      <c r="D8" s="3"/>
      <c r="E8" s="3"/>
      <c r="F8" s="136"/>
      <c r="G8" s="3"/>
      <c r="H8" s="3"/>
      <c r="I8" s="4"/>
    </row>
    <row r="9" spans="1:10" ht="20.100000000000001" customHeight="1" x14ac:dyDescent="0.25">
      <c r="A9" s="23" t="str">
        <f>IF($B9="","",Listes!$G150)</f>
        <v/>
      </c>
      <c r="B9" s="3"/>
      <c r="C9" s="3"/>
      <c r="D9" s="3"/>
      <c r="E9" s="3"/>
      <c r="F9" s="136"/>
      <c r="G9" s="3"/>
      <c r="H9" s="3"/>
      <c r="I9" s="4"/>
    </row>
    <row r="10" spans="1:10" ht="20.100000000000001" customHeight="1" x14ac:dyDescent="0.25">
      <c r="A10" s="23" t="str">
        <f>IF($B10="","",Listes!$G151)</f>
        <v/>
      </c>
      <c r="B10" s="3"/>
      <c r="C10" s="3"/>
      <c r="D10" s="3"/>
      <c r="E10" s="3"/>
      <c r="F10" s="136"/>
      <c r="G10" s="3"/>
      <c r="H10" s="3"/>
      <c r="I10" s="4"/>
    </row>
    <row r="11" spans="1:10" ht="20.100000000000001" customHeight="1" x14ac:dyDescent="0.25">
      <c r="A11" s="23" t="str">
        <f>IF($B11="","",Listes!$G152)</f>
        <v/>
      </c>
      <c r="B11" s="3"/>
      <c r="C11" s="3"/>
      <c r="D11" s="3"/>
      <c r="E11" s="3"/>
      <c r="F11" s="136"/>
      <c r="G11" s="3"/>
      <c r="H11" s="3"/>
      <c r="I11" s="4"/>
    </row>
    <row r="12" spans="1:10" ht="20.100000000000001" customHeight="1" x14ac:dyDescent="0.25">
      <c r="A12" s="23" t="str">
        <f>IF($B12="","",Listes!$G153)</f>
        <v/>
      </c>
      <c r="B12" s="3"/>
      <c r="C12" s="3"/>
      <c r="D12" s="3"/>
      <c r="E12" s="3"/>
      <c r="F12" s="136"/>
      <c r="G12" s="3"/>
      <c r="H12" s="3"/>
      <c r="I12" s="4"/>
    </row>
    <row r="13" spans="1:10" ht="20.100000000000001" customHeight="1" x14ac:dyDescent="0.25">
      <c r="A13" s="23" t="str">
        <f>IF($B13="","",Listes!$G154)</f>
        <v/>
      </c>
      <c r="B13" s="3"/>
      <c r="C13" s="3"/>
      <c r="D13" s="3"/>
      <c r="E13" s="3"/>
      <c r="F13" s="136"/>
      <c r="G13" s="3"/>
      <c r="H13" s="3"/>
      <c r="I13" s="4"/>
    </row>
    <row r="14" spans="1:10" ht="20.100000000000001" customHeight="1" x14ac:dyDescent="0.25">
      <c r="A14" s="23" t="str">
        <f>IF($B14="","",Listes!$G155)</f>
        <v/>
      </c>
      <c r="B14" s="3"/>
      <c r="C14" s="3"/>
      <c r="D14" s="3"/>
      <c r="E14" s="3"/>
      <c r="F14" s="136"/>
      <c r="G14" s="3"/>
      <c r="H14" s="3"/>
      <c r="I14" s="4"/>
    </row>
    <row r="15" spans="1:10" ht="20.100000000000001" customHeight="1" x14ac:dyDescent="0.25">
      <c r="A15" s="23" t="str">
        <f>IF($B15="","",Listes!$G156)</f>
        <v/>
      </c>
      <c r="B15" s="3"/>
      <c r="C15" s="3"/>
      <c r="D15" s="3"/>
      <c r="E15" s="3"/>
      <c r="F15" s="136"/>
      <c r="G15" s="3"/>
      <c r="H15" s="3"/>
      <c r="I15" s="4"/>
    </row>
    <row r="16" spans="1:10" ht="20.100000000000001" customHeight="1" x14ac:dyDescent="0.25">
      <c r="A16" s="23" t="str">
        <f>IF($B16="","",Listes!$G157)</f>
        <v/>
      </c>
      <c r="B16" s="3"/>
      <c r="C16" s="3"/>
      <c r="D16" s="3"/>
      <c r="E16" s="3"/>
      <c r="F16" s="136"/>
      <c r="G16" s="3"/>
      <c r="H16" s="3"/>
      <c r="I16" s="4"/>
    </row>
    <row r="17" spans="1:9" ht="20.100000000000001" customHeight="1" x14ac:dyDescent="0.25">
      <c r="A17" s="23" t="str">
        <f>IF($B17="","",Listes!$G158)</f>
        <v/>
      </c>
      <c r="B17" s="3"/>
      <c r="C17" s="3"/>
      <c r="D17" s="3"/>
      <c r="E17" s="3"/>
      <c r="F17" s="136"/>
      <c r="G17" s="3"/>
      <c r="H17" s="3"/>
      <c r="I17" s="4"/>
    </row>
    <row r="18" spans="1:9" ht="20.100000000000001" customHeight="1" x14ac:dyDescent="0.25">
      <c r="A18" s="23" t="str">
        <f>IF($B18="","",Listes!$G159)</f>
        <v/>
      </c>
      <c r="B18" s="3"/>
      <c r="C18" s="3"/>
      <c r="D18" s="3"/>
      <c r="E18" s="3"/>
      <c r="F18" s="136"/>
      <c r="G18" s="3"/>
      <c r="H18" s="3"/>
      <c r="I18" s="4"/>
    </row>
    <row r="19" spans="1:9" ht="20.100000000000001" customHeight="1" x14ac:dyDescent="0.25">
      <c r="A19" s="23" t="str">
        <f>IF($B19="","",Listes!$G160)</f>
        <v/>
      </c>
      <c r="B19" s="3"/>
      <c r="C19" s="3"/>
      <c r="D19" s="3"/>
      <c r="E19" s="3"/>
      <c r="F19" s="136"/>
      <c r="G19" s="3"/>
      <c r="H19" s="3"/>
      <c r="I19" s="4"/>
    </row>
    <row r="20" spans="1:9" ht="20.100000000000001" customHeight="1" x14ac:dyDescent="0.25">
      <c r="A20" s="23" t="str">
        <f>IF($B20="","",Listes!$G161)</f>
        <v/>
      </c>
      <c r="B20" s="3"/>
      <c r="C20" s="3"/>
      <c r="D20" s="3"/>
      <c r="E20" s="3"/>
      <c r="F20" s="136"/>
      <c r="G20" s="3"/>
      <c r="H20" s="3"/>
      <c r="I20" s="4"/>
    </row>
    <row r="21" spans="1:9" ht="20.100000000000001" customHeight="1" x14ac:dyDescent="0.25">
      <c r="A21" s="23" t="str">
        <f>IF($B21="","",Listes!$G162)</f>
        <v/>
      </c>
      <c r="B21" s="3"/>
      <c r="C21" s="3"/>
      <c r="D21" s="3"/>
      <c r="E21" s="3"/>
      <c r="F21" s="136"/>
      <c r="G21" s="3"/>
      <c r="H21" s="3"/>
      <c r="I21" s="4"/>
    </row>
    <row r="22" spans="1:9" ht="20.100000000000001" customHeight="1" x14ac:dyDescent="0.25">
      <c r="A22" s="23" t="str">
        <f>IF($B22="","",Listes!$G163)</f>
        <v/>
      </c>
      <c r="B22" s="3"/>
      <c r="C22" s="3"/>
      <c r="D22" s="3"/>
      <c r="E22" s="3"/>
      <c r="F22" s="136"/>
      <c r="G22" s="3"/>
      <c r="H22" s="3"/>
      <c r="I22" s="4"/>
    </row>
    <row r="23" spans="1:9" ht="20.100000000000001" customHeight="1" x14ac:dyDescent="0.25">
      <c r="A23" s="23" t="str">
        <f>IF($B23="","",Listes!$G164)</f>
        <v/>
      </c>
      <c r="B23" s="3"/>
      <c r="C23" s="3"/>
      <c r="D23" s="3"/>
      <c r="E23" s="3"/>
      <c r="F23" s="136"/>
      <c r="G23" s="3"/>
      <c r="H23" s="3"/>
      <c r="I23" s="4"/>
    </row>
    <row r="24" spans="1:9" ht="20.100000000000001" customHeight="1" x14ac:dyDescent="0.25">
      <c r="A24" s="23" t="str">
        <f>IF($B24="","",Listes!$G165)</f>
        <v/>
      </c>
      <c r="B24" s="3"/>
      <c r="C24" s="3"/>
      <c r="D24" s="3"/>
      <c r="E24" s="3"/>
      <c r="F24" s="136"/>
      <c r="G24" s="3"/>
      <c r="H24" s="3"/>
      <c r="I24" s="4"/>
    </row>
    <row r="25" spans="1:9" ht="20.100000000000001" customHeight="1" x14ac:dyDescent="0.25">
      <c r="A25" s="23" t="str">
        <f>IF($B25="","",Listes!$G166)</f>
        <v/>
      </c>
      <c r="B25" s="3"/>
      <c r="C25" s="3"/>
      <c r="D25" s="3"/>
      <c r="E25" s="3"/>
      <c r="F25" s="136"/>
      <c r="G25" s="3"/>
      <c r="H25" s="3"/>
      <c r="I25" s="4"/>
    </row>
    <row r="26" spans="1:9" ht="20.100000000000001" customHeight="1" x14ac:dyDescent="0.25">
      <c r="A26" s="23" t="str">
        <f>IF($B26="","",Listes!$G167)</f>
        <v/>
      </c>
      <c r="B26" s="3"/>
      <c r="C26" s="3"/>
      <c r="D26" s="3"/>
      <c r="E26" s="3"/>
      <c r="F26" s="136"/>
      <c r="G26" s="3"/>
      <c r="H26" s="3"/>
      <c r="I26" s="4"/>
    </row>
    <row r="27" spans="1:9" ht="20.100000000000001" customHeight="1" x14ac:dyDescent="0.25">
      <c r="A27" s="23" t="str">
        <f>IF($B27="","",Listes!$G168)</f>
        <v/>
      </c>
      <c r="B27" s="3"/>
      <c r="C27" s="3"/>
      <c r="D27" s="3"/>
      <c r="E27" s="3"/>
      <c r="F27" s="136"/>
      <c r="G27" s="3"/>
      <c r="H27" s="3"/>
      <c r="I27" s="4"/>
    </row>
    <row r="28" spans="1:9" ht="20.100000000000001" customHeight="1" x14ac:dyDescent="0.25">
      <c r="A28" s="23" t="str">
        <f>IF($B28="","",Listes!$G169)</f>
        <v/>
      </c>
      <c r="B28" s="3"/>
      <c r="C28" s="3"/>
      <c r="D28" s="3"/>
      <c r="E28" s="3"/>
      <c r="F28" s="136"/>
      <c r="G28" s="3"/>
      <c r="H28" s="3"/>
      <c r="I28" s="4"/>
    </row>
    <row r="29" spans="1:9" ht="20.100000000000001" customHeight="1" x14ac:dyDescent="0.25">
      <c r="A29" s="23" t="str">
        <f>IF($B29="","",Listes!$G170)</f>
        <v/>
      </c>
      <c r="B29" s="3"/>
      <c r="C29" s="3"/>
      <c r="D29" s="3"/>
      <c r="E29" s="3"/>
      <c r="F29" s="136"/>
      <c r="G29" s="3"/>
      <c r="H29" s="3"/>
      <c r="I29" s="4"/>
    </row>
    <row r="30" spans="1:9" ht="20.100000000000001" customHeight="1" x14ac:dyDescent="0.25">
      <c r="A30" s="23" t="str">
        <f>IF($B30="","",Listes!$G171)</f>
        <v/>
      </c>
      <c r="B30" s="3"/>
      <c r="C30" s="3"/>
      <c r="D30" s="3"/>
      <c r="E30" s="3"/>
      <c r="F30" s="136"/>
      <c r="G30" s="3"/>
      <c r="H30" s="3"/>
      <c r="I30" s="4"/>
    </row>
    <row r="31" spans="1:9" ht="20.100000000000001" customHeight="1" x14ac:dyDescent="0.25">
      <c r="A31" s="23" t="str">
        <f>IF($B31="","",Listes!$G172)</f>
        <v/>
      </c>
      <c r="B31" s="3"/>
      <c r="C31" s="3"/>
      <c r="D31" s="3"/>
      <c r="E31" s="3"/>
      <c r="F31" s="136"/>
      <c r="G31" s="3"/>
      <c r="H31" s="3"/>
      <c r="I31" s="4"/>
    </row>
    <row r="32" spans="1:9" ht="20.100000000000001" customHeight="1" x14ac:dyDescent="0.25">
      <c r="A32" s="23" t="str">
        <f>IF($B32="","",Listes!$G173)</f>
        <v/>
      </c>
      <c r="B32" s="3"/>
      <c r="C32" s="3"/>
      <c r="D32" s="3"/>
      <c r="E32" s="3"/>
      <c r="F32" s="136"/>
      <c r="G32" s="3"/>
      <c r="H32" s="3"/>
      <c r="I32" s="4"/>
    </row>
    <row r="33" spans="1:9" ht="20.100000000000001" customHeight="1" thickBot="1" x14ac:dyDescent="0.3">
      <c r="A33" s="83" t="str">
        <f>IF($B33="","",Listes!$G174)</f>
        <v/>
      </c>
      <c r="B33" s="133"/>
      <c r="C33" s="133"/>
      <c r="D33" s="133"/>
      <c r="E33" s="126"/>
      <c r="F33" s="137"/>
      <c r="G33" s="126"/>
      <c r="H33" s="126"/>
      <c r="I33" s="134"/>
    </row>
    <row r="34" spans="1:9" ht="30" customHeight="1" thickBot="1" x14ac:dyDescent="0.3">
      <c r="A34" s="280" t="s">
        <v>146</v>
      </c>
      <c r="B34" s="281"/>
      <c r="C34" s="281"/>
      <c r="D34" s="281"/>
      <c r="E34" s="281"/>
      <c r="F34" s="282"/>
      <c r="G34" s="278" t="s">
        <v>50</v>
      </c>
      <c r="H34" s="279"/>
      <c r="I34" s="158">
        <f>SUM(I4:I33)</f>
        <v>0</v>
      </c>
    </row>
    <row r="35" spans="1:9" x14ac:dyDescent="0.25">
      <c r="I35" s="58"/>
    </row>
  </sheetData>
  <sheetProtection password="C9BF" sheet="1" selectLockedCells="1"/>
  <mergeCells count="4">
    <mergeCell ref="A1:I1"/>
    <mergeCell ref="G34:H34"/>
    <mergeCell ref="A2:I2"/>
    <mergeCell ref="A34:F3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Listes!$J$3:$J$75</xm:f>
          </x14:formula1>
          <xm:sqref>C4:C33</xm:sqref>
        </x14:dataValidation>
        <x14:dataValidation type="list" allowBlank="1" showInputMessage="1" showErrorMessage="1">
          <x14:formula1>
            <xm:f>Listes!$J$104:$J$119</xm:f>
          </x14:formula1>
          <xm:sqref>H4:H33</xm:sqref>
        </x14:dataValidation>
        <x14:dataValidation type="list" allowBlank="1" showInputMessage="1" showErrorMessage="1">
          <x14:formula1>
            <xm:f>Listes!$J$77:$J$102</xm:f>
          </x14:formula1>
          <xm:sqref>D4:D33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0.39997558519241921"/>
    <pageSetUpPr fitToPage="1"/>
  </sheetPr>
  <dimension ref="A1:G32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5" width="20.7109375" style="13" customWidth="1"/>
    <col min="6" max="6" width="40.7109375" style="13" customWidth="1"/>
    <col min="7" max="16384" width="11.42578125" style="13"/>
  </cols>
  <sheetData>
    <row r="1" spans="1:7" ht="30" customHeight="1" thickBot="1" x14ac:dyDescent="0.3">
      <c r="A1" s="264" t="s">
        <v>63</v>
      </c>
      <c r="B1" s="265"/>
      <c r="C1" s="265"/>
      <c r="D1" s="265"/>
      <c r="E1" s="265"/>
      <c r="F1" s="266"/>
    </row>
    <row r="2" spans="1:7" s="34" customFormat="1" ht="20.100000000000001" customHeight="1" thickBot="1" x14ac:dyDescent="0.3">
      <c r="A2" s="258" t="s">
        <v>123</v>
      </c>
      <c r="B2" s="259"/>
      <c r="C2" s="259"/>
      <c r="D2" s="259"/>
      <c r="E2" s="259"/>
      <c r="F2" s="260"/>
      <c r="G2" s="172"/>
    </row>
    <row r="3" spans="1:7" ht="30.75" customHeight="1" thickBot="1" x14ac:dyDescent="0.3">
      <c r="A3" s="163" t="s">
        <v>0</v>
      </c>
      <c r="B3" s="18" t="s">
        <v>120</v>
      </c>
      <c r="C3" s="165" t="s">
        <v>48</v>
      </c>
      <c r="D3" s="17" t="s">
        <v>129</v>
      </c>
      <c r="E3" s="17" t="s">
        <v>130</v>
      </c>
      <c r="F3" s="170" t="s">
        <v>131</v>
      </c>
    </row>
    <row r="4" spans="1:7" ht="20.100000000000001" customHeight="1" x14ac:dyDescent="0.25">
      <c r="A4" s="150" t="str">
        <f>IF($B4="","",Listes!$G145)</f>
        <v/>
      </c>
      <c r="B4" s="8"/>
      <c r="C4" s="8"/>
      <c r="D4" s="183"/>
      <c r="E4" s="183"/>
      <c r="F4" s="9"/>
    </row>
    <row r="5" spans="1:7" ht="20.100000000000001" customHeight="1" x14ac:dyDescent="0.25">
      <c r="A5" s="30" t="str">
        <f>IF($B5="","",Listes!$G146)</f>
        <v/>
      </c>
      <c r="B5" s="10"/>
      <c r="C5" s="10"/>
      <c r="D5" s="184"/>
      <c r="E5" s="184"/>
      <c r="F5" s="11"/>
    </row>
    <row r="6" spans="1:7" ht="20.100000000000001" customHeight="1" x14ac:dyDescent="0.25">
      <c r="A6" s="30" t="str">
        <f>IF($B6="","",Listes!$G147)</f>
        <v/>
      </c>
      <c r="B6" s="10"/>
      <c r="C6" s="10"/>
      <c r="D6" s="184"/>
      <c r="E6" s="184"/>
      <c r="F6" s="11"/>
    </row>
    <row r="7" spans="1:7" ht="20.100000000000001" customHeight="1" x14ac:dyDescent="0.25">
      <c r="A7" s="30" t="str">
        <f>IF($B7="","",Listes!$G148)</f>
        <v/>
      </c>
      <c r="B7" s="10"/>
      <c r="C7" s="10"/>
      <c r="D7" s="184"/>
      <c r="E7" s="184"/>
      <c r="F7" s="11"/>
    </row>
    <row r="8" spans="1:7" ht="20.100000000000001" customHeight="1" x14ac:dyDescent="0.25">
      <c r="A8" s="30" t="str">
        <f>IF($B8="","",Listes!$G149)</f>
        <v/>
      </c>
      <c r="B8" s="10"/>
      <c r="C8" s="10"/>
      <c r="D8" s="184"/>
      <c r="E8" s="184"/>
      <c r="F8" s="11"/>
    </row>
    <row r="9" spans="1:7" ht="20.100000000000001" customHeight="1" x14ac:dyDescent="0.25">
      <c r="A9" s="30" t="str">
        <f>IF($B9="","",Listes!$G150)</f>
        <v/>
      </c>
      <c r="B9" s="10"/>
      <c r="C9" s="10"/>
      <c r="D9" s="184"/>
      <c r="E9" s="184"/>
      <c r="F9" s="11"/>
    </row>
    <row r="10" spans="1:7" ht="20.100000000000001" customHeight="1" x14ac:dyDescent="0.25">
      <c r="A10" s="30" t="str">
        <f>IF($B10="","",Listes!$G151)</f>
        <v/>
      </c>
      <c r="B10" s="10"/>
      <c r="C10" s="10"/>
      <c r="D10" s="184"/>
      <c r="E10" s="184"/>
      <c r="F10" s="11"/>
    </row>
    <row r="11" spans="1:7" ht="20.100000000000001" customHeight="1" x14ac:dyDescent="0.25">
      <c r="A11" s="30" t="str">
        <f>IF($B11="","",Listes!$G152)</f>
        <v/>
      </c>
      <c r="B11" s="10"/>
      <c r="C11" s="10"/>
      <c r="D11" s="184"/>
      <c r="E11" s="184"/>
      <c r="F11" s="11"/>
    </row>
    <row r="12" spans="1:7" ht="20.100000000000001" customHeight="1" x14ac:dyDescent="0.25">
      <c r="A12" s="30" t="str">
        <f>IF($B12="","",Listes!$G153)</f>
        <v/>
      </c>
      <c r="B12" s="10"/>
      <c r="C12" s="10"/>
      <c r="D12" s="184"/>
      <c r="E12" s="184"/>
      <c r="F12" s="11"/>
    </row>
    <row r="13" spans="1:7" ht="20.100000000000001" customHeight="1" x14ac:dyDescent="0.25">
      <c r="A13" s="30" t="str">
        <f>IF($B13="","",Listes!$G154)</f>
        <v/>
      </c>
      <c r="B13" s="10"/>
      <c r="C13" s="10"/>
      <c r="D13" s="184"/>
      <c r="E13" s="184"/>
      <c r="F13" s="11"/>
    </row>
    <row r="14" spans="1:7" ht="20.100000000000001" customHeight="1" x14ac:dyDescent="0.25">
      <c r="A14" s="30" t="str">
        <f>IF($B14="","",Listes!$G155)</f>
        <v/>
      </c>
      <c r="B14" s="10"/>
      <c r="C14" s="10"/>
      <c r="D14" s="184"/>
      <c r="E14" s="184"/>
      <c r="F14" s="11"/>
    </row>
    <row r="15" spans="1:7" ht="20.100000000000001" customHeight="1" x14ac:dyDescent="0.25">
      <c r="A15" s="30" t="str">
        <f>IF($B15="","",Listes!$G156)</f>
        <v/>
      </c>
      <c r="B15" s="10"/>
      <c r="C15" s="10"/>
      <c r="D15" s="184"/>
      <c r="E15" s="184"/>
      <c r="F15" s="11"/>
    </row>
    <row r="16" spans="1:7" ht="20.100000000000001" customHeight="1" x14ac:dyDescent="0.25">
      <c r="A16" s="30" t="str">
        <f>IF($B16="","",Listes!$G157)</f>
        <v/>
      </c>
      <c r="B16" s="10"/>
      <c r="C16" s="10"/>
      <c r="D16" s="184"/>
      <c r="E16" s="184"/>
      <c r="F16" s="11"/>
    </row>
    <row r="17" spans="1:6" ht="20.100000000000001" customHeight="1" x14ac:dyDescent="0.25">
      <c r="A17" s="30" t="str">
        <f>IF($B17="","",Listes!$G158)</f>
        <v/>
      </c>
      <c r="B17" s="10"/>
      <c r="C17" s="10"/>
      <c r="D17" s="184"/>
      <c r="E17" s="184"/>
      <c r="F17" s="11"/>
    </row>
    <row r="18" spans="1:6" ht="20.100000000000001" customHeight="1" x14ac:dyDescent="0.25">
      <c r="A18" s="30" t="str">
        <f>IF($B18="","",Listes!$G159)</f>
        <v/>
      </c>
      <c r="B18" s="10"/>
      <c r="C18" s="10"/>
      <c r="D18" s="184"/>
      <c r="E18" s="184"/>
      <c r="F18" s="11"/>
    </row>
    <row r="19" spans="1:6" ht="20.100000000000001" customHeight="1" x14ac:dyDescent="0.25">
      <c r="A19" s="30" t="str">
        <f>IF($B19="","",Listes!$G160)</f>
        <v/>
      </c>
      <c r="B19" s="10"/>
      <c r="C19" s="10"/>
      <c r="D19" s="184"/>
      <c r="E19" s="184"/>
      <c r="F19" s="11"/>
    </row>
    <row r="20" spans="1:6" ht="20.100000000000001" customHeight="1" x14ac:dyDescent="0.25">
      <c r="A20" s="30" t="str">
        <f>IF($B20="","",Listes!$G161)</f>
        <v/>
      </c>
      <c r="B20" s="10"/>
      <c r="C20" s="10"/>
      <c r="D20" s="184"/>
      <c r="E20" s="184"/>
      <c r="F20" s="11"/>
    </row>
    <row r="21" spans="1:6" ht="20.100000000000001" customHeight="1" x14ac:dyDescent="0.25">
      <c r="A21" s="30" t="str">
        <f>IF($B21="","",Listes!$G162)</f>
        <v/>
      </c>
      <c r="B21" s="10"/>
      <c r="C21" s="10"/>
      <c r="D21" s="184"/>
      <c r="E21" s="184"/>
      <c r="F21" s="11"/>
    </row>
    <row r="22" spans="1:6" ht="20.100000000000001" customHeight="1" x14ac:dyDescent="0.25">
      <c r="A22" s="30" t="str">
        <f>IF($B22="","",Listes!$G163)</f>
        <v/>
      </c>
      <c r="B22" s="10"/>
      <c r="C22" s="10"/>
      <c r="D22" s="184"/>
      <c r="E22" s="184"/>
      <c r="F22" s="11"/>
    </row>
    <row r="23" spans="1:6" ht="20.100000000000001" customHeight="1" thickBot="1" x14ac:dyDescent="0.3">
      <c r="A23" s="30" t="str">
        <f>IF($B23="","",Listes!$G164)</f>
        <v/>
      </c>
      <c r="B23" s="10"/>
      <c r="C23" s="14"/>
      <c r="D23" s="184"/>
      <c r="E23" s="184"/>
      <c r="F23" s="11"/>
    </row>
    <row r="24" spans="1:6" ht="30" customHeight="1" thickBot="1" x14ac:dyDescent="0.3">
      <c r="A24" s="261" t="s">
        <v>146</v>
      </c>
      <c r="B24" s="262"/>
      <c r="C24" s="262"/>
      <c r="D24" s="263"/>
      <c r="E24" s="191" t="s">
        <v>50</v>
      </c>
      <c r="F24" s="157">
        <f>SUM(F4:F23)</f>
        <v>0</v>
      </c>
    </row>
    <row r="25" spans="1:6" x14ac:dyDescent="0.25">
      <c r="A25" s="161"/>
      <c r="B25" s="161"/>
      <c r="C25" s="161"/>
      <c r="D25" s="168"/>
      <c r="E25" s="168"/>
      <c r="F25" s="45"/>
    </row>
    <row r="26" spans="1:6" ht="15" customHeight="1" x14ac:dyDescent="0.25">
      <c r="A26" s="161"/>
      <c r="B26" s="161"/>
      <c r="C26" s="161"/>
      <c r="D26" s="168"/>
      <c r="E26" s="168"/>
      <c r="F26" s="162"/>
    </row>
    <row r="27" spans="1:6" x14ac:dyDescent="0.25">
      <c r="A27" s="161"/>
      <c r="B27" s="161"/>
      <c r="C27" s="161"/>
      <c r="D27" s="168"/>
      <c r="E27" s="168"/>
      <c r="F27" s="162"/>
    </row>
    <row r="30" spans="1:6" x14ac:dyDescent="0.25">
      <c r="B30" s="59"/>
      <c r="C30" s="59"/>
      <c r="D30" s="59"/>
      <c r="E30" s="59"/>
      <c r="F30" s="59"/>
    </row>
    <row r="31" spans="1:6" x14ac:dyDescent="0.25">
      <c r="B31" s="59"/>
      <c r="C31" s="59"/>
      <c r="D31" s="59"/>
      <c r="E31" s="59"/>
    </row>
    <row r="32" spans="1:6" x14ac:dyDescent="0.25">
      <c r="B32" s="59"/>
      <c r="C32" s="59"/>
      <c r="D32" s="59"/>
      <c r="E32" s="59"/>
    </row>
  </sheetData>
  <sheetProtection password="C9BF" sheet="1" selectLockedCells="1"/>
  <mergeCells count="3">
    <mergeCell ref="A1:F1"/>
    <mergeCell ref="A2:F2"/>
    <mergeCell ref="A24:D2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J264"/>
  <sheetViews>
    <sheetView zoomScale="85" zoomScaleNormal="85" workbookViewId="0">
      <pane ySplit="1" topLeftCell="A2" activePane="bottomLeft" state="frozen"/>
      <selection pane="bottomLeft" activeCell="C116" sqref="C116"/>
    </sheetView>
  </sheetViews>
  <sheetFormatPr baseColWidth="10" defaultRowHeight="15" x14ac:dyDescent="0.25"/>
  <cols>
    <col min="1" max="1" width="52.28515625" style="93" customWidth="1"/>
    <col min="2" max="2" width="36.28515625" style="93" bestFit="1" customWidth="1"/>
    <col min="3" max="3" width="39.42578125" style="93" customWidth="1"/>
    <col min="4" max="4" width="30.7109375" style="93" customWidth="1"/>
    <col min="5" max="5" width="31.28515625" style="93" bestFit="1" customWidth="1"/>
    <col min="6" max="6" width="35.42578125" style="93" bestFit="1" customWidth="1"/>
    <col min="7" max="10" width="30.7109375" style="93" customWidth="1"/>
    <col min="11" max="16384" width="11.42578125" style="93"/>
  </cols>
  <sheetData>
    <row r="1" spans="1:10" s="91" customFormat="1" ht="60" customHeight="1" thickBot="1" x14ac:dyDescent="0.3">
      <c r="A1" s="87" t="s">
        <v>144</v>
      </c>
      <c r="B1" s="88" t="s">
        <v>41</v>
      </c>
      <c r="C1" s="88" t="s">
        <v>37</v>
      </c>
      <c r="D1" s="89" t="s">
        <v>39</v>
      </c>
      <c r="E1" s="89" t="s">
        <v>59</v>
      </c>
      <c r="F1" s="89" t="s">
        <v>55</v>
      </c>
      <c r="G1" s="90" t="s">
        <v>38</v>
      </c>
      <c r="H1" s="89" t="s">
        <v>61</v>
      </c>
      <c r="I1" s="89" t="s">
        <v>62</v>
      </c>
      <c r="J1" s="89" t="s">
        <v>40</v>
      </c>
    </row>
    <row r="2" spans="1:10" ht="15.75" thickBot="1" x14ac:dyDescent="0.3">
      <c r="A2" s="92" t="s">
        <v>16</v>
      </c>
      <c r="B2" s="92" t="s">
        <v>16</v>
      </c>
      <c r="C2" s="92" t="s">
        <v>16</v>
      </c>
      <c r="D2" s="92" t="s">
        <v>16</v>
      </c>
      <c r="E2" s="92" t="s">
        <v>16</v>
      </c>
      <c r="F2" s="92" t="s">
        <v>16</v>
      </c>
      <c r="G2" s="92" t="s">
        <v>16</v>
      </c>
      <c r="H2" s="92" t="s">
        <v>16</v>
      </c>
      <c r="I2" s="92" t="s">
        <v>16</v>
      </c>
      <c r="J2" s="92" t="s">
        <v>16</v>
      </c>
    </row>
    <row r="3" spans="1:10" x14ac:dyDescent="0.25">
      <c r="A3" s="94" t="s">
        <v>157</v>
      </c>
      <c r="B3" s="94"/>
      <c r="C3" s="94"/>
      <c r="D3" s="94"/>
      <c r="E3" s="94"/>
      <c r="F3" s="94"/>
      <c r="G3" s="94"/>
      <c r="H3" s="94"/>
      <c r="I3" s="94" t="s">
        <v>156</v>
      </c>
      <c r="J3" s="94"/>
    </row>
    <row r="4" spans="1:10" x14ac:dyDescent="0.25">
      <c r="A4" s="95" t="s">
        <v>152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25">
      <c r="A5" s="95" t="s">
        <v>153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5.75" thickBot="1" x14ac:dyDescent="0.3">
      <c r="A6" s="95" t="s">
        <v>154</v>
      </c>
      <c r="B6" s="95"/>
      <c r="C6" s="95"/>
      <c r="D6" s="95"/>
      <c r="E6" s="95"/>
      <c r="F6" s="95"/>
      <c r="G6" s="95"/>
      <c r="H6" s="95"/>
      <c r="I6" s="95"/>
      <c r="J6" s="95"/>
    </row>
    <row r="7" spans="1:10" hidden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hidden="1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idden="1" x14ac:dyDescent="0.25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1:10" hidden="1" x14ac:dyDescent="0.25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hidden="1" x14ac:dyDescent="0.25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2" spans="1:10" hidden="1" x14ac:dyDescent="0.25">
      <c r="A12" s="95"/>
      <c r="B12" s="95"/>
      <c r="C12" s="95"/>
      <c r="D12" s="95"/>
      <c r="E12" s="95"/>
      <c r="F12" s="95"/>
      <c r="G12" s="95"/>
      <c r="H12" s="95"/>
      <c r="I12" s="95"/>
      <c r="J12" s="95"/>
    </row>
    <row r="13" spans="1:10" hidden="1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hidden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hidden="1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hidden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hidden="1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hidden="1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hidden="1" x14ac:dyDescent="0.25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 hidden="1" x14ac:dyDescent="0.25">
      <c r="A20" s="95"/>
      <c r="B20" s="95"/>
      <c r="C20" s="95"/>
      <c r="D20" s="95"/>
      <c r="E20" s="95"/>
      <c r="F20" s="95"/>
      <c r="G20" s="95"/>
      <c r="H20" s="95"/>
      <c r="I20" s="95"/>
      <c r="J20" s="95"/>
    </row>
    <row r="21" spans="1:10" hidden="1" x14ac:dyDescent="0.25">
      <c r="A21" s="95"/>
      <c r="B21" s="95"/>
      <c r="C21" s="95"/>
      <c r="D21" s="95"/>
      <c r="E21" s="95"/>
      <c r="F21" s="95"/>
      <c r="G21" s="95"/>
      <c r="H21" s="95"/>
      <c r="I21" s="95"/>
      <c r="J21" s="95"/>
    </row>
    <row r="22" spans="1:10" hidden="1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5"/>
    </row>
    <row r="23" spans="1:10" hidden="1" x14ac:dyDescent="0.25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hidden="1" x14ac:dyDescent="0.25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0" hidden="1" x14ac:dyDescent="0.25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 hidden="1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hidden="1" x14ac:dyDescent="0.25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hidden="1" x14ac:dyDescent="0.25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hidden="1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hidden="1" x14ac:dyDescent="0.25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0" hidden="1" x14ac:dyDescent="0.25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hidden="1" x14ac:dyDescent="0.25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hidden="1" x14ac:dyDescent="0.25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hidden="1" x14ac:dyDescent="0.25">
      <c r="A34" s="95"/>
      <c r="B34" s="95"/>
      <c r="C34" s="95"/>
      <c r="D34" s="95"/>
      <c r="E34" s="95"/>
      <c r="F34" s="95"/>
      <c r="G34" s="95"/>
      <c r="H34" s="95"/>
      <c r="I34" s="95"/>
      <c r="J34" s="95"/>
    </row>
    <row r="35" spans="1:10" hidden="1" x14ac:dyDescent="0.25">
      <c r="A35" s="95"/>
      <c r="B35" s="95"/>
      <c r="C35" s="95"/>
      <c r="D35" s="95"/>
      <c r="E35" s="95"/>
      <c r="F35" s="95"/>
      <c r="G35" s="95"/>
      <c r="H35" s="95"/>
      <c r="I35" s="95"/>
      <c r="J35" s="95"/>
    </row>
    <row r="36" spans="1:10" hidden="1" x14ac:dyDescent="0.25">
      <c r="A36" s="95"/>
      <c r="B36" s="95"/>
      <c r="C36" s="95"/>
      <c r="D36" s="95"/>
      <c r="E36" s="95"/>
      <c r="F36" s="95"/>
      <c r="G36" s="95"/>
      <c r="H36" s="95"/>
      <c r="I36" s="95"/>
      <c r="J36" s="95"/>
    </row>
    <row r="37" spans="1:10" hidden="1" x14ac:dyDescent="0.25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hidden="1" x14ac:dyDescent="0.25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idden="1" x14ac:dyDescent="0.25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idden="1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hidden="1" x14ac:dyDescent="0.25">
      <c r="A41" s="95"/>
      <c r="B41" s="95"/>
      <c r="C41" s="95"/>
      <c r="D41" s="95"/>
      <c r="E41" s="95"/>
      <c r="F41" s="95"/>
      <c r="G41" s="95"/>
      <c r="H41" s="95"/>
      <c r="I41" s="95"/>
      <c r="J41" s="95"/>
    </row>
    <row r="42" spans="1:10" hidden="1" x14ac:dyDescent="0.25">
      <c r="A42" s="95"/>
      <c r="B42" s="95"/>
      <c r="C42" s="95"/>
      <c r="D42" s="95"/>
      <c r="E42" s="95"/>
      <c r="F42" s="95"/>
      <c r="G42" s="95"/>
      <c r="H42" s="95"/>
      <c r="I42" s="95"/>
      <c r="J42" s="95"/>
    </row>
    <row r="43" spans="1:10" hidden="1" x14ac:dyDescent="0.25">
      <c r="A43" s="95"/>
      <c r="B43" s="95"/>
      <c r="C43" s="95"/>
      <c r="D43" s="95"/>
      <c r="E43" s="95"/>
      <c r="F43" s="95"/>
      <c r="G43" s="95"/>
      <c r="H43" s="95"/>
      <c r="I43" s="95"/>
      <c r="J43" s="95"/>
    </row>
    <row r="44" spans="1:10" hidden="1" x14ac:dyDescent="0.25">
      <c r="A44" s="95"/>
      <c r="B44" s="95"/>
      <c r="C44" s="95"/>
      <c r="D44" s="95"/>
      <c r="E44" s="95"/>
      <c r="F44" s="95"/>
      <c r="G44" s="95"/>
      <c r="H44" s="95"/>
      <c r="I44" s="95"/>
      <c r="J44" s="95"/>
    </row>
    <row r="45" spans="1:10" hidden="1" x14ac:dyDescent="0.25">
      <c r="A45" s="95"/>
      <c r="B45" s="95"/>
      <c r="C45" s="95"/>
      <c r="D45" s="95"/>
      <c r="E45" s="95"/>
      <c r="F45" s="95"/>
      <c r="G45" s="95"/>
      <c r="H45" s="95"/>
      <c r="I45" s="95"/>
      <c r="J45" s="95"/>
    </row>
    <row r="46" spans="1:10" hidden="1" x14ac:dyDescent="0.25">
      <c r="A46" s="95"/>
      <c r="B46" s="95"/>
      <c r="C46" s="95"/>
      <c r="D46" s="95"/>
      <c r="E46" s="95"/>
      <c r="F46" s="95"/>
      <c r="G46" s="95"/>
      <c r="H46" s="95"/>
      <c r="I46" s="95"/>
      <c r="J46" s="95"/>
    </row>
    <row r="47" spans="1:10" hidden="1" x14ac:dyDescent="0.25">
      <c r="A47" s="95"/>
      <c r="B47" s="95"/>
      <c r="C47" s="95"/>
      <c r="D47" s="95"/>
      <c r="E47" s="95"/>
      <c r="F47" s="95"/>
      <c r="G47" s="95"/>
      <c r="H47" s="95"/>
      <c r="I47" s="95"/>
      <c r="J47" s="95"/>
    </row>
    <row r="48" spans="1:10" hidden="1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</row>
    <row r="49" spans="1:10" hidden="1" x14ac:dyDescent="0.25">
      <c r="A49" s="95"/>
      <c r="B49" s="95"/>
      <c r="C49" s="95"/>
      <c r="D49" s="95"/>
      <c r="E49" s="95"/>
      <c r="F49" s="95"/>
      <c r="G49" s="95"/>
      <c r="H49" s="95"/>
      <c r="I49" s="95"/>
      <c r="J49" s="95"/>
    </row>
    <row r="50" spans="1:10" hidden="1" x14ac:dyDescent="0.25">
      <c r="A50" s="95"/>
      <c r="B50" s="95"/>
      <c r="C50" s="95"/>
      <c r="D50" s="95"/>
      <c r="E50" s="95"/>
      <c r="F50" s="95"/>
      <c r="G50" s="95"/>
      <c r="H50" s="95"/>
      <c r="I50" s="95"/>
      <c r="J50" s="95"/>
    </row>
    <row r="51" spans="1:10" hidden="1" x14ac:dyDescent="0.25">
      <c r="A51" s="95"/>
      <c r="B51" s="95"/>
      <c r="C51" s="95"/>
      <c r="D51" s="95"/>
      <c r="E51" s="95"/>
      <c r="F51" s="95"/>
      <c r="G51" s="95"/>
      <c r="H51" s="95"/>
      <c r="I51" s="95"/>
      <c r="J51" s="95"/>
    </row>
    <row r="52" spans="1:10" hidden="1" x14ac:dyDescent="0.25">
      <c r="A52" s="95"/>
      <c r="B52" s="95"/>
      <c r="C52" s="95"/>
      <c r="D52" s="95"/>
      <c r="E52" s="95"/>
      <c r="F52" s="95"/>
      <c r="G52" s="95"/>
      <c r="H52" s="95"/>
      <c r="I52" s="95"/>
      <c r="J52" s="95"/>
    </row>
    <row r="53" spans="1:10" hidden="1" x14ac:dyDescent="0.25">
      <c r="A53" s="95"/>
      <c r="B53" s="95"/>
      <c r="C53" s="95"/>
      <c r="D53" s="95"/>
      <c r="E53" s="95"/>
      <c r="F53" s="95"/>
      <c r="G53" s="95"/>
      <c r="H53" s="95"/>
      <c r="I53" s="95"/>
      <c r="J53" s="95"/>
    </row>
    <row r="54" spans="1:10" hidden="1" x14ac:dyDescent="0.25">
      <c r="A54" s="95"/>
      <c r="B54" s="95"/>
      <c r="C54" s="95"/>
      <c r="D54" s="95"/>
      <c r="E54" s="95"/>
      <c r="F54" s="95"/>
      <c r="G54" s="95"/>
      <c r="H54" s="95"/>
      <c r="I54" s="95"/>
      <c r="J54" s="95"/>
    </row>
    <row r="55" spans="1:10" hidden="1" x14ac:dyDescent="0.25">
      <c r="A55" s="95"/>
      <c r="B55" s="95"/>
      <c r="C55" s="95"/>
      <c r="D55" s="95"/>
      <c r="E55" s="95"/>
      <c r="F55" s="95"/>
      <c r="G55" s="95"/>
      <c r="H55" s="95"/>
      <c r="I55" s="95"/>
      <c r="J55" s="95"/>
    </row>
    <row r="56" spans="1:10" hidden="1" x14ac:dyDescent="0.25">
      <c r="A56" s="95"/>
      <c r="B56" s="95"/>
      <c r="C56" s="95"/>
      <c r="D56" s="95"/>
      <c r="E56" s="95"/>
      <c r="F56" s="95"/>
      <c r="G56" s="95"/>
      <c r="H56" s="95"/>
      <c r="I56" s="95"/>
      <c r="J56" s="95"/>
    </row>
    <row r="57" spans="1:10" hidden="1" x14ac:dyDescent="0.25">
      <c r="A57" s="95"/>
      <c r="B57" s="95"/>
      <c r="C57" s="95"/>
      <c r="D57" s="95"/>
      <c r="E57" s="95"/>
      <c r="F57" s="95"/>
      <c r="G57" s="95"/>
      <c r="H57" s="95"/>
      <c r="I57" s="95"/>
      <c r="J57" s="95"/>
    </row>
    <row r="58" spans="1:10" hidden="1" x14ac:dyDescent="0.25">
      <c r="A58" s="95"/>
      <c r="B58" s="95"/>
      <c r="C58" s="95"/>
      <c r="D58" s="95"/>
      <c r="E58" s="95"/>
      <c r="F58" s="95"/>
      <c r="G58" s="95"/>
      <c r="H58" s="95"/>
      <c r="I58" s="95"/>
      <c r="J58" s="95"/>
    </row>
    <row r="59" spans="1:10" hidden="1" x14ac:dyDescent="0.25">
      <c r="A59" s="95"/>
      <c r="B59" s="95"/>
      <c r="C59" s="95"/>
      <c r="D59" s="95"/>
      <c r="E59" s="95"/>
      <c r="F59" s="95"/>
      <c r="G59" s="95"/>
      <c r="H59" s="95"/>
      <c r="I59" s="95"/>
      <c r="J59" s="95"/>
    </row>
    <row r="60" spans="1:10" hidden="1" x14ac:dyDescent="0.25">
      <c r="A60" s="95"/>
      <c r="B60" s="95"/>
      <c r="C60" s="95"/>
      <c r="D60" s="95"/>
      <c r="E60" s="95"/>
      <c r="F60" s="95"/>
      <c r="G60" s="95"/>
      <c r="H60" s="95"/>
      <c r="I60" s="95"/>
      <c r="J60" s="95"/>
    </row>
    <row r="61" spans="1:10" hidden="1" x14ac:dyDescent="0.25">
      <c r="A61" s="95"/>
      <c r="B61" s="95"/>
      <c r="C61" s="95"/>
      <c r="D61" s="95"/>
      <c r="E61" s="95"/>
      <c r="F61" s="95"/>
      <c r="G61" s="95"/>
      <c r="H61" s="95"/>
      <c r="I61" s="95"/>
      <c r="J61" s="95"/>
    </row>
    <row r="62" spans="1:10" hidden="1" x14ac:dyDescent="0.25">
      <c r="A62" s="95"/>
      <c r="B62" s="95"/>
      <c r="C62" s="95"/>
      <c r="D62" s="95"/>
      <c r="E62" s="95"/>
      <c r="F62" s="95"/>
      <c r="G62" s="95"/>
      <c r="H62" s="95"/>
      <c r="I62" s="95"/>
      <c r="J62" s="95"/>
    </row>
    <row r="63" spans="1:10" hidden="1" x14ac:dyDescent="0.25">
      <c r="A63" s="95"/>
      <c r="B63" s="95"/>
      <c r="C63" s="95"/>
      <c r="D63" s="95"/>
      <c r="E63" s="95"/>
      <c r="F63" s="95"/>
      <c r="G63" s="95"/>
      <c r="H63" s="95"/>
      <c r="I63" s="95"/>
      <c r="J63" s="95"/>
    </row>
    <row r="64" spans="1:10" hidden="1" x14ac:dyDescent="0.25">
      <c r="A64" s="95"/>
      <c r="B64" s="95"/>
      <c r="C64" s="95"/>
      <c r="D64" s="95"/>
      <c r="E64" s="95"/>
      <c r="F64" s="95"/>
      <c r="G64" s="95"/>
      <c r="H64" s="95"/>
      <c r="I64" s="95"/>
      <c r="J64" s="95"/>
    </row>
    <row r="65" spans="1:10" hidden="1" x14ac:dyDescent="0.25">
      <c r="A65" s="95"/>
      <c r="B65" s="95"/>
      <c r="C65" s="95"/>
      <c r="D65" s="95"/>
      <c r="E65" s="95"/>
      <c r="F65" s="95"/>
      <c r="G65" s="95"/>
      <c r="H65" s="95"/>
      <c r="I65" s="95"/>
      <c r="J65" s="95"/>
    </row>
    <row r="66" spans="1:10" hidden="1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</row>
    <row r="67" spans="1:10" hidden="1" x14ac:dyDescent="0.25">
      <c r="A67" s="95"/>
      <c r="B67" s="95"/>
      <c r="C67" s="95"/>
      <c r="D67" s="95"/>
      <c r="E67" s="95"/>
      <c r="F67" s="95"/>
      <c r="G67" s="95"/>
      <c r="H67" s="95"/>
      <c r="I67" s="95"/>
      <c r="J67" s="95"/>
    </row>
    <row r="68" spans="1:10" hidden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</row>
    <row r="69" spans="1:10" hidden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</row>
    <row r="70" spans="1:10" hidden="1" x14ac:dyDescent="0.25">
      <c r="A70" s="95"/>
      <c r="B70" s="95"/>
      <c r="C70" s="95"/>
      <c r="D70" s="95"/>
      <c r="E70" s="95"/>
      <c r="F70" s="95"/>
      <c r="G70" s="95"/>
      <c r="H70" s="95"/>
      <c r="I70" s="95"/>
      <c r="J70" s="95"/>
    </row>
    <row r="71" spans="1:10" hidden="1" x14ac:dyDescent="0.25">
      <c r="A71" s="95"/>
      <c r="B71" s="95"/>
      <c r="C71" s="95"/>
      <c r="D71" s="95"/>
      <c r="E71" s="95"/>
      <c r="F71" s="95"/>
      <c r="G71" s="95"/>
      <c r="H71" s="95"/>
      <c r="I71" s="95"/>
      <c r="J71" s="95"/>
    </row>
    <row r="72" spans="1:10" hidden="1" x14ac:dyDescent="0.25">
      <c r="A72" s="95"/>
      <c r="B72" s="95"/>
      <c r="C72" s="95"/>
      <c r="D72" s="95"/>
      <c r="E72" s="95"/>
      <c r="F72" s="95"/>
      <c r="G72" s="95"/>
      <c r="H72" s="95"/>
      <c r="I72" s="95"/>
      <c r="J72" s="95"/>
    </row>
    <row r="73" spans="1:10" hidden="1" x14ac:dyDescent="0.25">
      <c r="A73" s="95"/>
      <c r="B73" s="95"/>
      <c r="C73" s="95"/>
      <c r="D73" s="95"/>
      <c r="E73" s="95"/>
      <c r="F73" s="95"/>
      <c r="G73" s="95"/>
      <c r="H73" s="95"/>
      <c r="I73" s="95"/>
      <c r="J73" s="95"/>
    </row>
    <row r="74" spans="1:10" hidden="1" x14ac:dyDescent="0.25">
      <c r="A74" s="95"/>
      <c r="B74" s="95"/>
      <c r="C74" s="95"/>
      <c r="D74" s="95"/>
      <c r="E74" s="95"/>
      <c r="F74" s="95"/>
      <c r="G74" s="95"/>
      <c r="H74" s="95"/>
      <c r="I74" s="95"/>
      <c r="J74" s="95"/>
    </row>
    <row r="75" spans="1:10" ht="15.75" hidden="1" thickBot="1" x14ac:dyDescent="0.3">
      <c r="A75" s="95"/>
      <c r="B75" s="95"/>
      <c r="C75" s="95"/>
      <c r="D75" s="95"/>
      <c r="E75" s="95"/>
      <c r="F75" s="95"/>
      <c r="G75" s="95"/>
      <c r="H75" s="95"/>
      <c r="I75" s="95"/>
      <c r="J75" s="95"/>
    </row>
    <row r="76" spans="1:10" ht="15.75" thickBot="1" x14ac:dyDescent="0.3">
      <c r="A76" s="96" t="s">
        <v>15</v>
      </c>
      <c r="B76" s="96" t="s">
        <v>15</v>
      </c>
      <c r="C76" s="96" t="s">
        <v>19</v>
      </c>
      <c r="D76" s="96" t="s">
        <v>19</v>
      </c>
      <c r="E76" s="96" t="s">
        <v>19</v>
      </c>
      <c r="F76" s="96" t="s">
        <v>19</v>
      </c>
      <c r="G76" s="96" t="s">
        <v>19</v>
      </c>
      <c r="H76" s="96" t="s">
        <v>19</v>
      </c>
      <c r="I76" s="96" t="s">
        <v>19</v>
      </c>
      <c r="J76" s="96" t="s">
        <v>19</v>
      </c>
    </row>
    <row r="77" spans="1:10" ht="15" customHeight="1" x14ac:dyDescent="0.25">
      <c r="A77" s="97" t="s">
        <v>155</v>
      </c>
      <c r="B77" s="97"/>
      <c r="C77" s="97"/>
      <c r="D77" s="97"/>
      <c r="E77" s="97"/>
      <c r="F77" s="97"/>
      <c r="G77" s="97"/>
      <c r="H77" s="97"/>
      <c r="I77" s="97" t="s">
        <v>155</v>
      </c>
      <c r="J77" s="97"/>
    </row>
    <row r="78" spans="1:10" ht="15.75" thickBot="1" x14ac:dyDescent="0.3">
      <c r="A78" s="98" t="s">
        <v>158</v>
      </c>
      <c r="B78" s="98"/>
      <c r="C78" s="95"/>
      <c r="D78" s="95"/>
      <c r="E78" s="95"/>
      <c r="F78" s="95"/>
      <c r="G78" s="95"/>
      <c r="H78" s="95"/>
      <c r="I78" s="95" t="s">
        <v>158</v>
      </c>
      <c r="J78" s="95"/>
    </row>
    <row r="79" spans="1:10" hidden="1" x14ac:dyDescent="0.25">
      <c r="A79" s="98"/>
      <c r="B79" s="98"/>
      <c r="C79" s="95"/>
      <c r="D79" s="95"/>
      <c r="E79" s="95"/>
      <c r="F79" s="95"/>
      <c r="G79" s="95"/>
      <c r="H79" s="95"/>
      <c r="I79" s="95"/>
      <c r="J79" s="95"/>
    </row>
    <row r="80" spans="1:10" hidden="1" x14ac:dyDescent="0.25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 hidden="1" x14ac:dyDescent="0.25">
      <c r="A81" s="98"/>
      <c r="B81" s="99"/>
      <c r="C81" s="99"/>
      <c r="D81" s="99"/>
      <c r="E81" s="99"/>
      <c r="F81" s="99"/>
      <c r="G81" s="99"/>
      <c r="H81" s="99"/>
      <c r="I81" s="99"/>
      <c r="J81" s="99"/>
    </row>
    <row r="82" spans="1:10" hidden="1" x14ac:dyDescent="0.25">
      <c r="A82" s="98"/>
      <c r="B82" s="100"/>
      <c r="C82" s="100"/>
      <c r="D82" s="100"/>
      <c r="E82" s="100"/>
      <c r="F82" s="100"/>
      <c r="G82" s="100"/>
      <c r="H82" s="100"/>
      <c r="I82" s="100"/>
      <c r="J82" s="100"/>
    </row>
    <row r="83" spans="1:10" hidden="1" x14ac:dyDescent="0.25">
      <c r="A83" s="98"/>
      <c r="B83" s="100"/>
      <c r="C83" s="100"/>
      <c r="D83" s="100"/>
      <c r="E83" s="100"/>
      <c r="F83" s="100"/>
      <c r="G83" s="100"/>
      <c r="H83" s="100"/>
      <c r="I83" s="100"/>
      <c r="J83" s="100"/>
    </row>
    <row r="84" spans="1:10" hidden="1" x14ac:dyDescent="0.25">
      <c r="A84" s="98"/>
      <c r="B84" s="100"/>
      <c r="C84" s="100"/>
      <c r="D84" s="100"/>
      <c r="E84" s="100"/>
      <c r="F84" s="100"/>
      <c r="G84" s="100"/>
      <c r="H84" s="100"/>
      <c r="I84" s="100"/>
      <c r="J84" s="100"/>
    </row>
    <row r="85" spans="1:10" hidden="1" x14ac:dyDescent="0.25">
      <c r="A85" s="98"/>
      <c r="B85" s="100"/>
      <c r="C85" s="100"/>
      <c r="D85" s="100"/>
      <c r="E85" s="100"/>
      <c r="F85" s="100"/>
      <c r="G85" s="100"/>
      <c r="H85" s="100"/>
      <c r="I85" s="100"/>
      <c r="J85" s="100"/>
    </row>
    <row r="86" spans="1:10" hidden="1" x14ac:dyDescent="0.25">
      <c r="A86" s="98"/>
      <c r="B86" s="100"/>
      <c r="C86" s="100"/>
      <c r="D86" s="100"/>
      <c r="E86" s="100"/>
      <c r="F86" s="100"/>
      <c r="G86" s="100"/>
      <c r="H86" s="100"/>
      <c r="I86" s="100"/>
      <c r="J86" s="100"/>
    </row>
    <row r="87" spans="1:10" hidden="1" x14ac:dyDescent="0.25">
      <c r="A87" s="98"/>
      <c r="B87" s="100"/>
      <c r="C87" s="100"/>
      <c r="D87" s="100"/>
      <c r="E87" s="100"/>
      <c r="F87" s="100"/>
      <c r="G87" s="100"/>
      <c r="H87" s="100"/>
      <c r="I87" s="100"/>
      <c r="J87" s="100"/>
    </row>
    <row r="88" spans="1:10" hidden="1" x14ac:dyDescent="0.25">
      <c r="A88" s="98"/>
      <c r="B88" s="101"/>
      <c r="C88" s="101"/>
      <c r="D88" s="101"/>
      <c r="E88" s="101"/>
      <c r="F88" s="101"/>
      <c r="G88" s="101"/>
      <c r="H88" s="101"/>
      <c r="I88" s="101"/>
      <c r="J88" s="101"/>
    </row>
    <row r="89" spans="1:10" hidden="1" x14ac:dyDescent="0.25">
      <c r="A89" s="98"/>
      <c r="B89" s="101"/>
      <c r="C89" s="101"/>
      <c r="D89" s="101"/>
      <c r="E89" s="101"/>
      <c r="F89" s="101"/>
      <c r="G89" s="101"/>
      <c r="H89" s="101"/>
      <c r="I89" s="101"/>
      <c r="J89" s="101"/>
    </row>
    <row r="90" spans="1:10" hidden="1" x14ac:dyDescent="0.25">
      <c r="A90" s="98"/>
      <c r="B90" s="101"/>
      <c r="C90" s="101"/>
      <c r="D90" s="101"/>
      <c r="E90" s="101"/>
      <c r="F90" s="101"/>
      <c r="G90" s="101"/>
      <c r="H90" s="101"/>
      <c r="I90" s="101"/>
      <c r="J90" s="101"/>
    </row>
    <row r="91" spans="1:10" hidden="1" x14ac:dyDescent="0.25">
      <c r="A91" s="98"/>
      <c r="B91" s="101"/>
      <c r="C91" s="101"/>
      <c r="D91" s="101"/>
      <c r="E91" s="101"/>
      <c r="F91" s="101"/>
      <c r="G91" s="101"/>
      <c r="H91" s="101"/>
      <c r="I91" s="101"/>
      <c r="J91" s="101"/>
    </row>
    <row r="92" spans="1:10" hidden="1" x14ac:dyDescent="0.25">
      <c r="A92" s="98"/>
      <c r="B92" s="101"/>
      <c r="C92" s="101"/>
      <c r="D92" s="101"/>
      <c r="E92" s="101"/>
      <c r="F92" s="101"/>
      <c r="G92" s="101"/>
      <c r="H92" s="101"/>
      <c r="I92" s="101"/>
      <c r="J92" s="101"/>
    </row>
    <row r="93" spans="1:10" hidden="1" x14ac:dyDescent="0.25">
      <c r="A93" s="98"/>
      <c r="B93" s="101"/>
      <c r="C93" s="101"/>
      <c r="D93" s="101"/>
      <c r="E93" s="101"/>
      <c r="F93" s="101"/>
      <c r="G93" s="101"/>
      <c r="H93" s="101"/>
      <c r="I93" s="101"/>
      <c r="J93" s="101"/>
    </row>
    <row r="94" spans="1:10" hidden="1" x14ac:dyDescent="0.25">
      <c r="A94" s="98"/>
      <c r="B94" s="101"/>
      <c r="C94" s="101"/>
      <c r="D94" s="101"/>
      <c r="E94" s="101"/>
      <c r="F94" s="101"/>
      <c r="G94" s="101"/>
      <c r="H94" s="101"/>
      <c r="I94" s="101"/>
      <c r="J94" s="101"/>
    </row>
    <row r="95" spans="1:10" hidden="1" x14ac:dyDescent="0.25">
      <c r="A95" s="98"/>
      <c r="B95" s="101"/>
      <c r="C95" s="101"/>
      <c r="D95" s="101"/>
      <c r="E95" s="101"/>
      <c r="F95" s="101"/>
      <c r="G95" s="101"/>
      <c r="H95" s="101"/>
      <c r="I95" s="101"/>
      <c r="J95" s="101"/>
    </row>
    <row r="96" spans="1:10" hidden="1" x14ac:dyDescent="0.25">
      <c r="A96" s="98"/>
      <c r="B96" s="101"/>
      <c r="C96" s="101"/>
      <c r="D96" s="101"/>
      <c r="E96" s="101"/>
      <c r="F96" s="101"/>
      <c r="G96" s="101"/>
      <c r="H96" s="101"/>
      <c r="I96" s="101"/>
      <c r="J96" s="101"/>
    </row>
    <row r="97" spans="1:10" hidden="1" x14ac:dyDescent="0.25">
      <c r="A97" s="98"/>
      <c r="B97" s="101"/>
      <c r="C97" s="101"/>
      <c r="D97" s="101"/>
      <c r="E97" s="101"/>
      <c r="F97" s="101"/>
      <c r="G97" s="101"/>
      <c r="H97" s="101"/>
      <c r="I97" s="101"/>
      <c r="J97" s="101"/>
    </row>
    <row r="98" spans="1:10" hidden="1" x14ac:dyDescent="0.25">
      <c r="A98" s="98"/>
      <c r="B98" s="101"/>
      <c r="C98" s="101"/>
      <c r="D98" s="101"/>
      <c r="E98" s="101"/>
      <c r="F98" s="101"/>
      <c r="G98" s="101"/>
      <c r="H98" s="101"/>
      <c r="I98" s="101"/>
      <c r="J98" s="101"/>
    </row>
    <row r="99" spans="1:10" hidden="1" x14ac:dyDescent="0.25">
      <c r="A99" s="98"/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1:10" hidden="1" x14ac:dyDescent="0.25">
      <c r="A100" s="98"/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1:10" hidden="1" x14ac:dyDescent="0.25">
      <c r="A101" s="98"/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1:10" ht="15.75" hidden="1" thickBot="1" x14ac:dyDescent="0.3">
      <c r="A102" s="98"/>
      <c r="B102" s="101"/>
      <c r="C102" s="101"/>
      <c r="D102" s="102"/>
      <c r="E102" s="101"/>
      <c r="F102" s="101"/>
      <c r="G102" s="101"/>
      <c r="H102" s="101"/>
      <c r="I102" s="101"/>
      <c r="J102" s="101"/>
    </row>
    <row r="103" spans="1:10" ht="15.75" thickBot="1" x14ac:dyDescent="0.3">
      <c r="A103" s="103" t="s">
        <v>52</v>
      </c>
      <c r="B103" s="103" t="s">
        <v>51</v>
      </c>
      <c r="C103" s="92" t="s">
        <v>53</v>
      </c>
      <c r="D103" s="104"/>
      <c r="E103" s="105"/>
      <c r="F103" s="103" t="s">
        <v>66</v>
      </c>
      <c r="G103" s="103" t="s">
        <v>71</v>
      </c>
      <c r="H103" s="103" t="s">
        <v>68</v>
      </c>
      <c r="I103" s="103" t="s">
        <v>69</v>
      </c>
      <c r="J103" s="103" t="s">
        <v>70</v>
      </c>
    </row>
    <row r="104" spans="1:10" ht="15.75" thickBot="1" x14ac:dyDescent="0.3">
      <c r="A104" s="106" t="s">
        <v>20</v>
      </c>
      <c r="B104" s="102" t="s">
        <v>21</v>
      </c>
      <c r="C104" s="101" t="s">
        <v>22</v>
      </c>
      <c r="D104" s="107"/>
      <c r="E104" s="107"/>
      <c r="F104" s="106" t="s">
        <v>20</v>
      </c>
      <c r="G104" s="175" t="s">
        <v>3</v>
      </c>
      <c r="H104" s="106" t="s">
        <v>20</v>
      </c>
      <c r="I104" s="106" t="s">
        <v>20</v>
      </c>
      <c r="J104" s="106" t="s">
        <v>20</v>
      </c>
    </row>
    <row r="105" spans="1:10" ht="15.75" thickBot="1" x14ac:dyDescent="0.3">
      <c r="A105" s="106" t="s">
        <v>148</v>
      </c>
      <c r="B105" s="108"/>
      <c r="C105" s="102" t="s">
        <v>21</v>
      </c>
      <c r="D105" s="107"/>
      <c r="E105" s="107"/>
      <c r="F105" s="106" t="s">
        <v>148</v>
      </c>
      <c r="G105" s="176" t="s">
        <v>12</v>
      </c>
      <c r="H105" s="106" t="s">
        <v>148</v>
      </c>
      <c r="I105" s="106" t="s">
        <v>148</v>
      </c>
      <c r="J105" s="106" t="s">
        <v>148</v>
      </c>
    </row>
    <row r="106" spans="1:10" ht="15.75" thickBot="1" x14ac:dyDescent="0.3">
      <c r="A106" s="110" t="s">
        <v>21</v>
      </c>
      <c r="B106" s="111"/>
      <c r="C106" s="111"/>
      <c r="D106" s="112"/>
      <c r="E106" s="107"/>
      <c r="F106" s="110" t="s">
        <v>21</v>
      </c>
      <c r="G106" s="178" t="s">
        <v>13</v>
      </c>
      <c r="H106" s="110" t="s">
        <v>21</v>
      </c>
      <c r="I106" s="110" t="s">
        <v>21</v>
      </c>
      <c r="J106" s="110" t="s">
        <v>21</v>
      </c>
    </row>
    <row r="107" spans="1:10" x14ac:dyDescent="0.25">
      <c r="A107" s="110" t="s">
        <v>22</v>
      </c>
      <c r="B107" s="107"/>
      <c r="C107" s="113"/>
      <c r="D107" s="107"/>
      <c r="E107" s="111"/>
      <c r="F107" s="110" t="s">
        <v>22</v>
      </c>
      <c r="G107" s="176"/>
      <c r="H107" s="110" t="s">
        <v>22</v>
      </c>
      <c r="I107" s="110" t="s">
        <v>22</v>
      </c>
      <c r="J107" s="110" t="s">
        <v>22</v>
      </c>
    </row>
    <row r="108" spans="1:10" x14ac:dyDescent="0.25">
      <c r="A108" s="110" t="s">
        <v>32</v>
      </c>
      <c r="B108" s="107"/>
      <c r="C108" s="113"/>
      <c r="D108" s="107"/>
      <c r="E108" s="111"/>
      <c r="F108" s="110" t="s">
        <v>32</v>
      </c>
      <c r="G108" s="176"/>
      <c r="H108" s="110" t="s">
        <v>32</v>
      </c>
      <c r="I108" s="110" t="s">
        <v>32</v>
      </c>
      <c r="J108" s="110" t="s">
        <v>32</v>
      </c>
    </row>
    <row r="109" spans="1:10" x14ac:dyDescent="0.25">
      <c r="A109" s="110" t="s">
        <v>23</v>
      </c>
      <c r="B109" s="107"/>
      <c r="C109" s="113"/>
      <c r="D109" s="107"/>
      <c r="E109" s="111"/>
      <c r="F109" s="110" t="s">
        <v>23</v>
      </c>
      <c r="G109" s="177"/>
      <c r="H109" s="110" t="s">
        <v>23</v>
      </c>
      <c r="I109" s="110" t="s">
        <v>23</v>
      </c>
      <c r="J109" s="110" t="s">
        <v>23</v>
      </c>
    </row>
    <row r="110" spans="1:10" x14ac:dyDescent="0.25">
      <c r="A110" s="110" t="s">
        <v>24</v>
      </c>
      <c r="B110" s="107"/>
      <c r="C110" s="113"/>
      <c r="D110" s="107"/>
      <c r="E110" s="111"/>
      <c r="F110" s="110" t="s">
        <v>24</v>
      </c>
      <c r="G110" s="176"/>
      <c r="H110" s="110" t="s">
        <v>24</v>
      </c>
      <c r="I110" s="110" t="s">
        <v>24</v>
      </c>
      <c r="J110" s="110" t="s">
        <v>24</v>
      </c>
    </row>
    <row r="111" spans="1:10" x14ac:dyDescent="0.25">
      <c r="A111" s="110" t="s">
        <v>25</v>
      </c>
      <c r="B111" s="107"/>
      <c r="C111" s="113"/>
      <c r="D111" s="107"/>
      <c r="E111" s="111"/>
      <c r="F111" s="110" t="s">
        <v>25</v>
      </c>
      <c r="G111" s="176"/>
      <c r="H111" s="110" t="s">
        <v>25</v>
      </c>
      <c r="I111" s="110" t="s">
        <v>25</v>
      </c>
      <c r="J111" s="110" t="s">
        <v>25</v>
      </c>
    </row>
    <row r="112" spans="1:10" x14ac:dyDescent="0.25">
      <c r="A112" s="110" t="s">
        <v>26</v>
      </c>
      <c r="B112" s="107"/>
      <c r="C112" s="113"/>
      <c r="D112" s="107"/>
      <c r="E112" s="111"/>
      <c r="F112" s="110" t="s">
        <v>26</v>
      </c>
      <c r="G112" s="106"/>
      <c r="H112" s="110" t="s">
        <v>26</v>
      </c>
      <c r="I112" s="110" t="s">
        <v>26</v>
      </c>
      <c r="J112" s="110" t="s">
        <v>26</v>
      </c>
    </row>
    <row r="113" spans="1:10" x14ac:dyDescent="0.25">
      <c r="A113" s="110" t="s">
        <v>27</v>
      </c>
      <c r="B113" s="107"/>
      <c r="C113" s="113"/>
      <c r="D113" s="107"/>
      <c r="E113" s="111"/>
      <c r="F113" s="110" t="s">
        <v>27</v>
      </c>
      <c r="G113" s="106"/>
      <c r="H113" s="110" t="s">
        <v>27</v>
      </c>
      <c r="I113" s="110" t="s">
        <v>27</v>
      </c>
      <c r="J113" s="110" t="s">
        <v>27</v>
      </c>
    </row>
    <row r="114" spans="1:10" x14ac:dyDescent="0.25">
      <c r="A114" s="110" t="s">
        <v>28</v>
      </c>
      <c r="B114" s="107"/>
      <c r="C114" s="113"/>
      <c r="D114" s="107"/>
      <c r="E114" s="111"/>
      <c r="F114" s="110" t="s">
        <v>28</v>
      </c>
      <c r="G114" s="106"/>
      <c r="H114" s="110" t="s">
        <v>28</v>
      </c>
      <c r="I114" s="110" t="s">
        <v>28</v>
      </c>
      <c r="J114" s="110" t="s">
        <v>28</v>
      </c>
    </row>
    <row r="115" spans="1:10" x14ac:dyDescent="0.25">
      <c r="A115" s="110" t="s">
        <v>29</v>
      </c>
      <c r="B115" s="107"/>
      <c r="C115" s="113"/>
      <c r="D115" s="107"/>
      <c r="E115" s="111"/>
      <c r="F115" s="110" t="s">
        <v>29</v>
      </c>
      <c r="G115" s="106"/>
      <c r="H115" s="110" t="s">
        <v>29</v>
      </c>
      <c r="I115" s="110" t="s">
        <v>29</v>
      </c>
      <c r="J115" s="110" t="s">
        <v>29</v>
      </c>
    </row>
    <row r="116" spans="1:10" x14ac:dyDescent="0.25">
      <c r="A116" s="110" t="s">
        <v>30</v>
      </c>
      <c r="B116" s="107"/>
      <c r="C116" s="113"/>
      <c r="D116" s="107"/>
      <c r="E116" s="111"/>
      <c r="F116" s="110" t="s">
        <v>30</v>
      </c>
      <c r="G116" s="106"/>
      <c r="H116" s="110" t="s">
        <v>30</v>
      </c>
      <c r="I116" s="110" t="s">
        <v>30</v>
      </c>
      <c r="J116" s="110" t="s">
        <v>30</v>
      </c>
    </row>
    <row r="117" spans="1:10" x14ac:dyDescent="0.25">
      <c r="A117" s="110" t="s">
        <v>31</v>
      </c>
      <c r="B117" s="107"/>
      <c r="C117" s="113"/>
      <c r="D117" s="107"/>
      <c r="E117" s="111"/>
      <c r="F117" s="110" t="s">
        <v>31</v>
      </c>
      <c r="G117" s="106"/>
      <c r="H117" s="110" t="s">
        <v>31</v>
      </c>
      <c r="I117" s="110" t="s">
        <v>31</v>
      </c>
      <c r="J117" s="110" t="s">
        <v>31</v>
      </c>
    </row>
    <row r="118" spans="1:10" ht="15.75" thickBot="1" x14ac:dyDescent="0.3">
      <c r="A118" s="114" t="s">
        <v>67</v>
      </c>
      <c r="B118" s="107"/>
      <c r="C118" s="113"/>
      <c r="D118" s="107"/>
      <c r="E118" s="111"/>
      <c r="F118" s="114" t="s">
        <v>67</v>
      </c>
      <c r="G118" s="106"/>
      <c r="H118" s="114" t="s">
        <v>67</v>
      </c>
      <c r="I118" s="114" t="s">
        <v>67</v>
      </c>
      <c r="J118" s="110" t="s">
        <v>67</v>
      </c>
    </row>
    <row r="119" spans="1:10" ht="15.75" thickBot="1" x14ac:dyDescent="0.3">
      <c r="A119" s="107"/>
      <c r="B119" s="107"/>
      <c r="C119" s="113"/>
      <c r="D119" s="107"/>
      <c r="E119" s="111"/>
      <c r="F119" s="109"/>
      <c r="G119" s="109"/>
      <c r="H119" s="109"/>
      <c r="I119" s="109"/>
      <c r="J119" s="114" t="s">
        <v>17</v>
      </c>
    </row>
    <row r="120" spans="1:10" x14ac:dyDescent="0.25">
      <c r="A120" s="107"/>
      <c r="B120" s="107"/>
      <c r="C120" s="113"/>
      <c r="D120" s="107"/>
      <c r="E120" s="111"/>
      <c r="F120" s="109"/>
      <c r="G120" s="109"/>
      <c r="H120" s="109"/>
      <c r="I120" s="109"/>
      <c r="J120" s="115"/>
    </row>
    <row r="121" spans="1:10" x14ac:dyDescent="0.25">
      <c r="A121" s="117"/>
      <c r="C121" s="143"/>
      <c r="D121" s="144"/>
      <c r="E121" s="142"/>
    </row>
    <row r="122" spans="1:10" ht="15.75" thickBot="1" x14ac:dyDescent="0.3">
      <c r="A122" s="118"/>
      <c r="C122" s="120"/>
      <c r="D122" s="115"/>
      <c r="H122" s="121"/>
    </row>
    <row r="123" spans="1:10" ht="15.75" thickBot="1" x14ac:dyDescent="0.3">
      <c r="A123" s="145" t="s">
        <v>73</v>
      </c>
      <c r="B123" s="146" t="s">
        <v>47</v>
      </c>
      <c r="C123" s="145" t="s">
        <v>91</v>
      </c>
      <c r="D123" s="147" t="s">
        <v>42</v>
      </c>
      <c r="E123" s="145" t="s">
        <v>78</v>
      </c>
      <c r="F123" s="145" t="s">
        <v>139</v>
      </c>
      <c r="G123" s="149"/>
      <c r="H123" s="149"/>
      <c r="I123" s="149"/>
    </row>
    <row r="124" spans="1:10" x14ac:dyDescent="0.25">
      <c r="A124" s="116" t="s">
        <v>94</v>
      </c>
      <c r="B124" s="139" t="s">
        <v>75</v>
      </c>
      <c r="C124" s="116" t="s">
        <v>92</v>
      </c>
      <c r="D124" s="116" t="s">
        <v>43</v>
      </c>
      <c r="E124" s="116" t="s">
        <v>79</v>
      </c>
      <c r="F124" s="193" t="s">
        <v>140</v>
      </c>
      <c r="G124" s="149"/>
      <c r="H124" s="149"/>
      <c r="I124" s="149"/>
    </row>
    <row r="125" spans="1:10" ht="15.75" thickBot="1" x14ac:dyDescent="0.3">
      <c r="A125" s="106" t="s">
        <v>95</v>
      </c>
      <c r="B125" s="140" t="s">
        <v>145</v>
      </c>
      <c r="C125" s="106" t="s">
        <v>93</v>
      </c>
      <c r="D125" s="106" t="s">
        <v>44</v>
      </c>
      <c r="E125" s="106" t="s">
        <v>80</v>
      </c>
      <c r="F125" s="194" t="s">
        <v>141</v>
      </c>
      <c r="G125" s="149"/>
      <c r="H125" s="149"/>
      <c r="I125" s="149"/>
    </row>
    <row r="126" spans="1:10" ht="15.75" thickBot="1" x14ac:dyDescent="0.3">
      <c r="A126" s="138" t="s">
        <v>96</v>
      </c>
      <c r="B126" s="140" t="s">
        <v>97</v>
      </c>
      <c r="C126" s="106" t="s">
        <v>98</v>
      </c>
      <c r="D126" s="114" t="s">
        <v>45</v>
      </c>
      <c r="E126" s="106" t="s">
        <v>81</v>
      </c>
      <c r="F126" s="148"/>
      <c r="G126" s="149"/>
      <c r="H126" s="149"/>
      <c r="I126" s="149"/>
    </row>
    <row r="127" spans="1:10" ht="15.75" thickBot="1" x14ac:dyDescent="0.3">
      <c r="A127" s="106"/>
      <c r="B127" s="141" t="s">
        <v>76</v>
      </c>
      <c r="C127" s="138" t="s">
        <v>99</v>
      </c>
      <c r="E127" s="106" t="s">
        <v>82</v>
      </c>
    </row>
    <row r="128" spans="1:10" ht="15.75" thickBot="1" x14ac:dyDescent="0.3">
      <c r="A128" s="106"/>
      <c r="B128" s="138" t="s">
        <v>77</v>
      </c>
      <c r="C128" s="119"/>
      <c r="E128" s="106" t="s">
        <v>83</v>
      </c>
    </row>
    <row r="129" spans="1:7" x14ac:dyDescent="0.25">
      <c r="A129" s="119"/>
      <c r="B129" s="118"/>
      <c r="C129" s="120"/>
      <c r="E129" s="106" t="s">
        <v>84</v>
      </c>
    </row>
    <row r="130" spans="1:7" x14ac:dyDescent="0.25">
      <c r="C130" s="142"/>
      <c r="E130" s="106" t="s">
        <v>85</v>
      </c>
    </row>
    <row r="131" spans="1:7" x14ac:dyDescent="0.25">
      <c r="C131" s="142"/>
      <c r="E131" s="106" t="s">
        <v>86</v>
      </c>
    </row>
    <row r="132" spans="1:7" x14ac:dyDescent="0.25">
      <c r="C132" s="142"/>
      <c r="E132" s="106" t="s">
        <v>87</v>
      </c>
    </row>
    <row r="133" spans="1:7" ht="15.75" thickBot="1" x14ac:dyDescent="0.3">
      <c r="C133" s="142"/>
      <c r="E133" s="106" t="s">
        <v>88</v>
      </c>
    </row>
    <row r="134" spans="1:7" x14ac:dyDescent="0.25">
      <c r="C134" s="142"/>
      <c r="E134" s="179"/>
    </row>
    <row r="135" spans="1:7" x14ac:dyDescent="0.25">
      <c r="C135" s="142"/>
      <c r="E135" s="118"/>
    </row>
    <row r="136" spans="1:7" x14ac:dyDescent="0.25">
      <c r="C136" s="142"/>
      <c r="E136" s="118"/>
    </row>
    <row r="137" spans="1:7" x14ac:dyDescent="0.25">
      <c r="C137" s="142"/>
      <c r="E137" s="118"/>
    </row>
    <row r="138" spans="1:7" x14ac:dyDescent="0.25">
      <c r="C138" s="142"/>
      <c r="E138" s="118"/>
    </row>
    <row r="139" spans="1:7" x14ac:dyDescent="0.25">
      <c r="C139" s="142"/>
      <c r="E139" s="118"/>
    </row>
    <row r="140" spans="1:7" x14ac:dyDescent="0.25">
      <c r="C140" s="142"/>
      <c r="E140" s="118"/>
    </row>
    <row r="141" spans="1:7" x14ac:dyDescent="0.25">
      <c r="C141" s="142"/>
      <c r="E141" s="118"/>
    </row>
    <row r="142" spans="1:7" x14ac:dyDescent="0.25">
      <c r="C142" s="142"/>
    </row>
    <row r="144" spans="1:7" hidden="1" x14ac:dyDescent="0.25">
      <c r="A144" s="93" t="s">
        <v>72</v>
      </c>
      <c r="G144" s="93" t="s">
        <v>89</v>
      </c>
    </row>
    <row r="145" spans="1:7" hidden="1" x14ac:dyDescent="0.25">
      <c r="A145" s="93" t="b">
        <f>IF(Barèmes!$D4="5 CV et moins",IF(Barèmes!$E4&lt;=2000,Barèmes!$E4*0.29,IF(Barèmes!$E4&lt;=10000,Barèmes!$E4*0.36,IF(Barèmes!$E4&gt;10000,Barèmes!$E4*0.21))),IF(Barèmes!$D4="6CV et 7 CV",IF(Barèmes!$E4&lt;=2000,Barèmes!$E4*0.37,IF(Barèmes!$E4&lt;=10000,Barèmes!$E4*0.46,IF(Barèmes!$E4&gt;10000,Barèmes!$E4*0.27))),IF(Barèmes!$D4="8 CV et plus",IF(Barèmes!$E4&lt;=2000,Barèmes!$E4*0.41,IF(Barèmes!$E4&lt;=10000,Barèmes!$E4*0.5,IF(Barèmes!$E4&gt;10000,Barèmes!$E4*0.29))))))</f>
        <v>0</v>
      </c>
      <c r="G145" s="93">
        <v>1</v>
      </c>
    </row>
    <row r="146" spans="1:7" hidden="1" x14ac:dyDescent="0.25">
      <c r="A146" s="93" t="b">
        <f>IF(Barèmes!$D5="5 CV et moins",IF(Barèmes!$E5&lt;=2000,Barèmes!$E5*0.29,IF(Barèmes!$E5&lt;=10000,Barèmes!$E5*0.36,IF(Barèmes!$E5&gt;10000,Barèmes!$E5*0.21))),IF(Barèmes!$D5="6CV et 7 CV",IF(Barèmes!$E5&lt;=2000,Barèmes!$E5*0.37,IF(Barèmes!$E5&lt;=10000,Barèmes!$E5*0.46,IF(Barèmes!$E5&gt;10000,Barèmes!$E5*0.27))),IF(Barèmes!$D5="8 CV et plus",IF(Barèmes!$E5&lt;=2000,Barèmes!$E5*0.41,IF(Barèmes!$E5&lt;=10000,Barèmes!$E5*0.5,IF(Barèmes!$E5&gt;10000,Barèmes!$E5*0.29))))))</f>
        <v>0</v>
      </c>
      <c r="G146" s="93">
        <v>2</v>
      </c>
    </row>
    <row r="147" spans="1:7" hidden="1" x14ac:dyDescent="0.25">
      <c r="A147" s="93" t="b">
        <f>IF(Barèmes!$D6="5 CV et moins",IF(Barèmes!$E6&lt;=2000,Barèmes!$E6*0.29,IF(Barèmes!$E6&lt;=10000,Barèmes!$E6*0.36,IF(Barèmes!$E6&gt;10000,Barèmes!$E6*0.21))),IF(Barèmes!$D6="6CV et 7 CV",IF(Barèmes!$E6&lt;=2000,Barèmes!$E6*0.37,IF(Barèmes!$E6&lt;=10000,Barèmes!$E6*0.46,IF(Barèmes!$E6&gt;10000,Barèmes!$E6*0.27))),IF(Barèmes!$D6="8 CV et plus",IF(Barèmes!$E6&lt;=2000,Barèmes!$E6*0.41,IF(Barèmes!$E6&lt;=10000,Barèmes!$E6*0.5,IF(Barèmes!$E6&gt;10000,Barèmes!$E6*0.29))))))</f>
        <v>0</v>
      </c>
      <c r="G147" s="93">
        <v>3</v>
      </c>
    </row>
    <row r="148" spans="1:7" hidden="1" x14ac:dyDescent="0.25">
      <c r="A148" s="93" t="b">
        <f>IF(Barèmes!$D7="5 CV et moins",IF(Barèmes!$E7&lt;=2000,Barèmes!$E7*0.29,IF(Barèmes!$E7&lt;=10000,Barèmes!$E7*0.36,IF(Barèmes!$E7&gt;10000,Barèmes!$E7*0.21))),IF(Barèmes!$D7="6CV et 7 CV",IF(Barèmes!$E7&lt;=2000,Barèmes!$E7*0.37,IF(Barèmes!$E7&lt;=10000,Barèmes!$E7*0.46,IF(Barèmes!$E7&gt;10000,Barèmes!$E7*0.27))),IF(Barèmes!$D7="8 CV et plus",IF(Barèmes!$E7&lt;=2000,Barèmes!$E7*0.41,IF(Barèmes!$E7&lt;=10000,Barèmes!$E7*0.5,IF(Barèmes!$E7&gt;10000,Barèmes!$E7*0.29))))))</f>
        <v>0</v>
      </c>
      <c r="G148" s="93">
        <v>4</v>
      </c>
    </row>
    <row r="149" spans="1:7" hidden="1" x14ac:dyDescent="0.25">
      <c r="A149" s="93" t="b">
        <f>IF(Barèmes!$D8="5 CV et moins",IF(Barèmes!$E8&lt;=2000,Barèmes!$E8*0.29,IF(Barèmes!$E8&lt;=10000,Barèmes!$E8*0.36,IF(Barèmes!$E8&gt;10000,Barèmes!$E8*0.21))),IF(Barèmes!$D8="6CV et 7 CV",IF(Barèmes!$E8&lt;=2000,Barèmes!$E8*0.37,IF(Barèmes!$E8&lt;=10000,Barèmes!$E8*0.46,IF(Barèmes!$E8&gt;10000,Barèmes!$E8*0.27))),IF(Barèmes!$D8="8 CV et plus",IF(Barèmes!$E8&lt;=2000,Barèmes!$E8*0.41,IF(Barèmes!$E8&lt;=10000,Barèmes!$E8*0.5,IF(Barèmes!$E8&gt;10000,Barèmes!$E8*0.29))))))</f>
        <v>0</v>
      </c>
      <c r="G149" s="93">
        <v>5</v>
      </c>
    </row>
    <row r="150" spans="1:7" hidden="1" x14ac:dyDescent="0.25">
      <c r="A150" s="93" t="b">
        <f>IF(Barèmes!$D9="5 CV et moins",IF(Barèmes!$E9&lt;=2000,Barèmes!$E9*0.29,IF(Barèmes!$E9&lt;=10000,Barèmes!$E9*0.36,IF(Barèmes!$E9&gt;10000,Barèmes!$E9*0.21))),IF(Barèmes!$D9="6CV et 7 CV",IF(Barèmes!$E9&lt;=2000,Barèmes!$E9*0.37,IF(Barèmes!$E9&lt;=10000,Barèmes!$E9*0.46,IF(Barèmes!$E9&gt;10000,Barèmes!$E9*0.27))),IF(Barèmes!$D9="8 CV et plus",IF(Barèmes!$E9&lt;=2000,Barèmes!$E9*0.41,IF(Barèmes!$E9&lt;=10000,Barèmes!$E9*0.5,IF(Barèmes!$E9&gt;10000,Barèmes!$E9*0.29))))))</f>
        <v>0</v>
      </c>
      <c r="G150" s="93">
        <v>6</v>
      </c>
    </row>
    <row r="151" spans="1:7" hidden="1" x14ac:dyDescent="0.25">
      <c r="A151" s="93" t="b">
        <f>IF(Barèmes!$D10="5 CV et moins",IF(Barèmes!$E10&lt;=2000,Barèmes!$E10*0.29,IF(Barèmes!$E10&lt;=10000,Barèmes!$E10*0.36,IF(Barèmes!$E10&gt;10000,Barèmes!$E10*0.21))),IF(Barèmes!$D10="6CV et 7 CV",IF(Barèmes!$E10&lt;=2000,Barèmes!$E10*0.37,IF(Barèmes!$E10&lt;=10000,Barèmes!$E10*0.46,IF(Barèmes!$E10&gt;10000,Barèmes!$E10*0.27))),IF(Barèmes!$D10="8 CV et plus",IF(Barèmes!$E10&lt;=2000,Barèmes!$E10*0.41,IF(Barèmes!$E10&lt;=10000,Barèmes!$E10*0.5,IF(Barèmes!$E10&gt;10000,Barèmes!$E10*0.29))))))</f>
        <v>0</v>
      </c>
      <c r="G151" s="93">
        <v>7</v>
      </c>
    </row>
    <row r="152" spans="1:7" hidden="1" x14ac:dyDescent="0.25">
      <c r="A152" s="93" t="b">
        <f>IF(Barèmes!$D11="5 CV et moins",IF(Barèmes!$E11&lt;=2000,Barèmes!$E11*0.29,IF(Barèmes!$E11&lt;=10000,Barèmes!$E11*0.36,IF(Barèmes!$E11&gt;10000,Barèmes!$E11*0.21))),IF(Barèmes!$D11="6CV et 7 CV",IF(Barèmes!$E11&lt;=2000,Barèmes!$E11*0.37,IF(Barèmes!$E11&lt;=10000,Barèmes!$E11*0.46,IF(Barèmes!$E11&gt;10000,Barèmes!$E11*0.27))),IF(Barèmes!$D11="8 CV et plus",IF(Barèmes!$E11&lt;=2000,Barèmes!$E11*0.41,IF(Barèmes!$E11&lt;=10000,Barèmes!$E11*0.5,IF(Barèmes!$E11&gt;10000,Barèmes!$E11*0.29))))))</f>
        <v>0</v>
      </c>
      <c r="G152" s="93">
        <v>8</v>
      </c>
    </row>
    <row r="153" spans="1:7" hidden="1" x14ac:dyDescent="0.25">
      <c r="A153" s="93" t="b">
        <f>IF(Barèmes!$D12="5 CV et moins",IF(Barèmes!$E12&lt;=2000,Barèmes!$E12*0.29,IF(Barèmes!$E12&lt;=10000,Barèmes!$E12*0.36,IF(Barèmes!$E12&gt;10000,Barèmes!$E12*0.21))),IF(Barèmes!$D12="6CV et 7 CV",IF(Barèmes!$E12&lt;=2000,Barèmes!$E12*0.37,IF(Barèmes!$E12&lt;=10000,Barèmes!$E12*0.46,IF(Barèmes!$E12&gt;10000,Barèmes!$E12*0.27))),IF(Barèmes!$D12="8 CV et plus",IF(Barèmes!$E12&lt;=2000,Barèmes!$E12*0.41,IF(Barèmes!$E12&lt;=10000,Barèmes!$E12*0.5,IF(Barèmes!$E12&gt;10000,Barèmes!$E12*0.29))))))</f>
        <v>0</v>
      </c>
      <c r="G153" s="93">
        <v>9</v>
      </c>
    </row>
    <row r="154" spans="1:7" hidden="1" x14ac:dyDescent="0.25">
      <c r="A154" s="93" t="b">
        <f>IF(Barèmes!$D13="5 CV et moins",IF(Barèmes!$E13&lt;=2000,Barèmes!$E13*0.29,IF(Barèmes!$E13&lt;=10000,Barèmes!$E13*0.36,IF(Barèmes!$E13&gt;10000,Barèmes!$E13*0.21))),IF(Barèmes!$D13="6CV et 7 CV",IF(Barèmes!$E13&lt;=2000,Barèmes!$E13*0.37,IF(Barèmes!$E13&lt;=10000,Barèmes!$E13*0.46,IF(Barèmes!$E13&gt;10000,Barèmes!$E13*0.27))),IF(Barèmes!$D13="8 CV et plus",IF(Barèmes!$E13&lt;=2000,Barèmes!$E13*0.41,IF(Barèmes!$E13&lt;=10000,Barèmes!$E13*0.5,IF(Barèmes!$E13&gt;10000,Barèmes!$E13*0.29))))))</f>
        <v>0</v>
      </c>
      <c r="G154" s="93">
        <v>10</v>
      </c>
    </row>
    <row r="155" spans="1:7" hidden="1" x14ac:dyDescent="0.25">
      <c r="A155" s="93" t="b">
        <f>IF(Barèmes!$D14="5 CV et moins",IF(Barèmes!$E14&lt;=2000,Barèmes!$E14*0.29,IF(Barèmes!$E14&lt;=10000,Barèmes!$E14*0.36,IF(Barèmes!$E14&gt;10000,Barèmes!$E14*0.21))),IF(Barèmes!$D14="6CV et 7 CV",IF(Barèmes!$E14&lt;=2000,Barèmes!$E14*0.37,IF(Barèmes!$E14&lt;=10000,Barèmes!$E14*0.46,IF(Barèmes!$E14&gt;10000,Barèmes!$E14*0.27))),IF(Barèmes!$D14="8 CV et plus",IF(Barèmes!$E14&lt;=2000,Barèmes!$E14*0.41,IF(Barèmes!$E14&lt;=10000,Barèmes!$E14*0.5,IF(Barèmes!$E14&gt;10000,Barèmes!$E14*0.29))))))</f>
        <v>0</v>
      </c>
      <c r="G155" s="93">
        <v>11</v>
      </c>
    </row>
    <row r="156" spans="1:7" hidden="1" x14ac:dyDescent="0.25">
      <c r="A156" s="93" t="b">
        <f>IF(Barèmes!$D15="5 CV et moins",IF(Barèmes!$E15&lt;=2000,Barèmes!$E15*0.29,IF(Barèmes!$E15&lt;=10000,Barèmes!$E15*0.36,IF(Barèmes!$E15&gt;10000,Barèmes!$E15*0.21))),IF(Barèmes!$D15="6CV et 7 CV",IF(Barèmes!$E15&lt;=2000,Barèmes!$E15*0.37,IF(Barèmes!$E15&lt;=10000,Barèmes!$E15*0.46,IF(Barèmes!$E15&gt;10000,Barèmes!$E15*0.27))),IF(Barèmes!$D15="8 CV et plus",IF(Barèmes!$E15&lt;=2000,Barèmes!$E15*0.41,IF(Barèmes!$E15&lt;=10000,Barèmes!$E15*0.5,IF(Barèmes!$E15&gt;10000,Barèmes!$E15*0.29))))))</f>
        <v>0</v>
      </c>
      <c r="G156" s="93">
        <v>12</v>
      </c>
    </row>
    <row r="157" spans="1:7" hidden="1" x14ac:dyDescent="0.25">
      <c r="A157" s="93" t="b">
        <f>IF(Barèmes!$D16="5 CV et moins",IF(Barèmes!$E16&lt;=2000,Barèmes!$E16*0.29,IF(Barèmes!$E16&lt;=10000,Barèmes!$E16*0.36,IF(Barèmes!$E16&gt;10000,Barèmes!$E16*0.21))),IF(Barèmes!$D16="6CV et 7 CV",IF(Barèmes!$E16&lt;=2000,Barèmes!$E16*0.37,IF(Barèmes!$E16&lt;=10000,Barèmes!$E16*0.46,IF(Barèmes!$E16&gt;10000,Barèmes!$E16*0.27))),IF(Barèmes!$D16="8 CV et plus",IF(Barèmes!$E16&lt;=2000,Barèmes!$E16*0.41,IF(Barèmes!$E16&lt;=10000,Barèmes!$E16*0.5,IF(Barèmes!$E16&gt;10000,Barèmes!$E16*0.29))))))</f>
        <v>0</v>
      </c>
      <c r="G157" s="93">
        <v>13</v>
      </c>
    </row>
    <row r="158" spans="1:7" hidden="1" x14ac:dyDescent="0.25">
      <c r="A158" s="93" t="b">
        <f>IF(Barèmes!$D17="5 CV et moins",IF(Barèmes!$E17&lt;=2000,Barèmes!$E17*0.29,IF(Barèmes!$E17&lt;=10000,Barèmes!$E17*0.36,IF(Barèmes!$E17&gt;10000,Barèmes!$E17*0.21))),IF(Barèmes!$D17="6CV et 7 CV",IF(Barèmes!$E17&lt;=2000,Barèmes!$E17*0.37,IF(Barèmes!$E17&lt;=10000,Barèmes!$E17*0.46,IF(Barèmes!$E17&gt;10000,Barèmes!$E17*0.27))),IF(Barèmes!$D17="8 CV et plus",IF(Barèmes!$E17&lt;=2000,Barèmes!$E17*0.41,IF(Barèmes!$E17&lt;=10000,Barèmes!$E17*0.5,IF(Barèmes!$E17&gt;10000,Barèmes!$E17*0.29))))))</f>
        <v>0</v>
      </c>
      <c r="G158" s="93">
        <v>14</v>
      </c>
    </row>
    <row r="159" spans="1:7" hidden="1" x14ac:dyDescent="0.25">
      <c r="A159" s="93" t="b">
        <f>IF(Barèmes!$D18="5 CV et moins",IF(Barèmes!$E18&lt;=2000,Barèmes!$E18*0.29,IF(Barèmes!$E18&lt;=10000,Barèmes!$E18*0.36,IF(Barèmes!$E18&gt;10000,Barèmes!$E18*0.21))),IF(Barèmes!$D18="6CV et 7 CV",IF(Barèmes!$E18&lt;=2000,Barèmes!$E18*0.37,IF(Barèmes!$E18&lt;=10000,Barèmes!$E18*0.46,IF(Barèmes!$E18&gt;10000,Barèmes!$E18*0.27))),IF(Barèmes!$D18="8 CV et plus",IF(Barèmes!$E18&lt;=2000,Barèmes!$E18*0.41,IF(Barèmes!$E18&lt;=10000,Barèmes!$E18*0.5,IF(Barèmes!$E18&gt;10000,Barèmes!$E18*0.29))))))</f>
        <v>0</v>
      </c>
      <c r="G159" s="93">
        <v>15</v>
      </c>
    </row>
    <row r="160" spans="1:7" hidden="1" x14ac:dyDescent="0.25">
      <c r="A160" s="93" t="b">
        <f>IF(Barèmes!$D19="5 CV et moins",IF(Barèmes!$E19&lt;=2000,Barèmes!$E19*0.29,IF(Barèmes!$E19&lt;=10000,Barèmes!$E19*0.36,IF(Barèmes!$E19&gt;10000,Barèmes!$E19*0.21))),IF(Barèmes!$D19="6CV et 7 CV",IF(Barèmes!$E19&lt;=2000,Barèmes!$E19*0.37,IF(Barèmes!$E19&lt;=10000,Barèmes!$E19*0.46,IF(Barèmes!$E19&gt;10000,Barèmes!$E19*0.27))),IF(Barèmes!$D19="8 CV et plus",IF(Barèmes!$E19&lt;=2000,Barèmes!$E19*0.41,IF(Barèmes!$E19&lt;=10000,Barèmes!$E19*0.5,IF(Barèmes!$E19&gt;10000,Barèmes!$E19*0.29))))))</f>
        <v>0</v>
      </c>
      <c r="G160" s="93">
        <v>16</v>
      </c>
    </row>
    <row r="161" spans="1:7" hidden="1" x14ac:dyDescent="0.25">
      <c r="A161" s="93" t="b">
        <f>IF(Barèmes!$D20="5 CV et moins",IF(Barèmes!$E20&lt;=2000,Barèmes!$E20*0.29,IF(Barèmes!$E20&lt;=10000,Barèmes!$E20*0.36,IF(Barèmes!$E20&gt;10000,Barèmes!$E20*0.21))),IF(Barèmes!$D20="6CV et 7 CV",IF(Barèmes!$E20&lt;=2000,Barèmes!$E20*0.37,IF(Barèmes!$E20&lt;=10000,Barèmes!$E20*0.46,IF(Barèmes!$E20&gt;10000,Barèmes!$E20*0.27))),IF(Barèmes!$D20="8 CV et plus",IF(Barèmes!$E20&lt;=2000,Barèmes!$E20*0.41,IF(Barèmes!$E20&lt;=10000,Barèmes!$E20*0.5,IF(Barèmes!$E20&gt;10000,Barèmes!$E20*0.29))))))</f>
        <v>0</v>
      </c>
      <c r="G161" s="93">
        <v>17</v>
      </c>
    </row>
    <row r="162" spans="1:7" hidden="1" x14ac:dyDescent="0.25">
      <c r="A162" s="93" t="b">
        <f>IF(Barèmes!$D21="5 CV et moins",IF(Barèmes!$E21&lt;=2000,Barèmes!$E21*0.29,IF(Barèmes!$E21&lt;=10000,Barèmes!$E21*0.36,IF(Barèmes!$E21&gt;10000,Barèmes!$E21*0.21))),IF(Barèmes!$D21="6CV et 7 CV",IF(Barèmes!$E21&lt;=2000,Barèmes!$E21*0.37,IF(Barèmes!$E21&lt;=10000,Barèmes!$E21*0.46,IF(Barèmes!$E21&gt;10000,Barèmes!$E21*0.27))),IF(Barèmes!$D21="8 CV et plus",IF(Barèmes!$E21&lt;=2000,Barèmes!$E21*0.41,IF(Barèmes!$E21&lt;=10000,Barèmes!$E21*0.5,IF(Barèmes!$E21&gt;10000,Barèmes!$E21*0.29))))))</f>
        <v>0</v>
      </c>
      <c r="G162" s="93">
        <v>18</v>
      </c>
    </row>
    <row r="163" spans="1:7" hidden="1" x14ac:dyDescent="0.25">
      <c r="A163" s="93" t="b">
        <f>IF(Barèmes!$D22="5 CV et moins",IF(Barèmes!$E22&lt;=2000,Barèmes!$E22*0.29,IF(Barèmes!$E22&lt;=10000,Barèmes!$E22*0.36,IF(Barèmes!$E22&gt;10000,Barèmes!$E22*0.21))),IF(Barèmes!$D22="6CV et 7 CV",IF(Barèmes!$E22&lt;=2000,Barèmes!$E22*0.37,IF(Barèmes!$E22&lt;=10000,Barèmes!$E22*0.46,IF(Barèmes!$E22&gt;10000,Barèmes!$E22*0.27))),IF(Barèmes!$D22="8 CV et plus",IF(Barèmes!$E22&lt;=2000,Barèmes!$E22*0.41,IF(Barèmes!$E22&lt;=10000,Barèmes!$E22*0.5,IF(Barèmes!$E22&gt;10000,Barèmes!$E22*0.29))))))</f>
        <v>0</v>
      </c>
      <c r="G163" s="93">
        <v>19</v>
      </c>
    </row>
    <row r="164" spans="1:7" hidden="1" x14ac:dyDescent="0.25">
      <c r="A164" s="93" t="b">
        <f>IF(Barèmes!$D23="5 CV et moins",IF(Barèmes!$E23&lt;=2000,Barèmes!$E23*0.29,IF(Barèmes!$E23&lt;=10000,Barèmes!$E23*0.36,IF(Barèmes!$E23&gt;10000,Barèmes!$E23*0.21))),IF(Barèmes!$D23="6CV et 7 CV",IF(Barèmes!$E23&lt;=2000,Barèmes!$E23*0.37,IF(Barèmes!$E23&lt;=10000,Barèmes!$E23*0.46,IF(Barèmes!$E23&gt;10000,Barèmes!$E23*0.27))),IF(Barèmes!$D23="8 CV et plus",IF(Barèmes!$E23&lt;=2000,Barèmes!$E23*0.41,IF(Barèmes!$E23&lt;=10000,Barèmes!$E23*0.5,IF(Barèmes!$E23&gt;10000,Barèmes!$E23*0.29))))))</f>
        <v>0</v>
      </c>
      <c r="G164" s="93">
        <v>20</v>
      </c>
    </row>
    <row r="165" spans="1:7" hidden="1" x14ac:dyDescent="0.25">
      <c r="A165" s="93" t="b">
        <f>IF(Barèmes!$D24="5 CV et moins",IF(Barèmes!$E24&lt;=2000,Barèmes!$E24*0.29,IF(Barèmes!$E24&lt;=10000,Barèmes!$E24*0.36,IF(Barèmes!$E24&gt;10000,Barèmes!$E24*0.21))),IF(Barèmes!$D24="6CV et 7 CV",IF(Barèmes!$E24&lt;=2000,Barèmes!$E24*0.37,IF(Barèmes!$E24&lt;=10000,Barèmes!$E24*0.46,IF(Barèmes!$E24&gt;10000,Barèmes!$E24*0.27))),IF(Barèmes!$D24="8 CV et plus",IF(Barèmes!$E24&lt;=2000,Barèmes!$E24*0.41,IF(Barèmes!$E24&lt;=10000,Barèmes!$E24*0.5,IF(Barèmes!$E24&gt;10000,Barèmes!$E24*0.29))))))</f>
        <v>0</v>
      </c>
      <c r="G165" s="93">
        <v>21</v>
      </c>
    </row>
    <row r="166" spans="1:7" hidden="1" x14ac:dyDescent="0.25">
      <c r="A166" s="93" t="b">
        <f>IF(Barèmes!$D25="5 CV et moins",IF(Barèmes!$E25&lt;=2000,Barèmes!$E25*0.29,IF(Barèmes!$E25&lt;=10000,Barèmes!$E25*0.36,IF(Barèmes!$E25&gt;10000,Barèmes!$E25*0.21))),IF(Barèmes!$D25="6CV et 7 CV",IF(Barèmes!$E25&lt;=2000,Barèmes!$E25*0.37,IF(Barèmes!$E25&lt;=10000,Barèmes!$E25*0.46,IF(Barèmes!$E25&gt;10000,Barèmes!$E25*0.27))),IF(Barèmes!$D25="8 CV et plus",IF(Barèmes!$E25&lt;=2000,Barèmes!$E25*0.41,IF(Barèmes!$E25&lt;=10000,Barèmes!$E25*0.5,IF(Barèmes!$E25&gt;10000,Barèmes!$E25*0.29))))))</f>
        <v>0</v>
      </c>
      <c r="G166" s="93">
        <v>22</v>
      </c>
    </row>
    <row r="167" spans="1:7" hidden="1" x14ac:dyDescent="0.25">
      <c r="A167" s="93" t="b">
        <f>IF(Barèmes!$D26="5 CV et moins",IF(Barèmes!$E26&lt;=2000,Barèmes!$E26*0.29,IF(Barèmes!$E26&lt;=10000,Barèmes!$E26*0.36,IF(Barèmes!$E26&gt;10000,Barèmes!$E26*0.21))),IF(Barèmes!$D26="6CV et 7 CV",IF(Barèmes!$E26&lt;=2000,Barèmes!$E26*0.37,IF(Barèmes!$E26&lt;=10000,Barèmes!$E26*0.46,IF(Barèmes!$E26&gt;10000,Barèmes!$E26*0.27))),IF(Barèmes!$D26="8 CV et plus",IF(Barèmes!$E26&lt;=2000,Barèmes!$E26*0.41,IF(Barèmes!$E26&lt;=10000,Barèmes!$E26*0.5,IF(Barèmes!$E26&gt;10000,Barèmes!$E26*0.29))))))</f>
        <v>0</v>
      </c>
      <c r="G167" s="93">
        <v>23</v>
      </c>
    </row>
    <row r="168" spans="1:7" hidden="1" x14ac:dyDescent="0.25">
      <c r="A168" s="93" t="b">
        <f>IF(Barèmes!$D27="5 CV et moins",IF(Barèmes!$E27&lt;=2000,Barèmes!$E27*0.29,IF(Barèmes!$E27&lt;=10000,Barèmes!$E27*0.36,IF(Barèmes!$E27&gt;10000,Barèmes!$E27*0.21))),IF(Barèmes!$D27="6CV et 7 CV",IF(Barèmes!$E27&lt;=2000,Barèmes!$E27*0.37,IF(Barèmes!$E27&lt;=10000,Barèmes!$E27*0.46,IF(Barèmes!$E27&gt;10000,Barèmes!$E27*0.27))),IF(Barèmes!$D27="8 CV et plus",IF(Barèmes!$E27&lt;=2000,Barèmes!$E27*0.41,IF(Barèmes!$E27&lt;=10000,Barèmes!$E27*0.5,IF(Barèmes!$E27&gt;10000,Barèmes!$E27*0.29))))))</f>
        <v>0</v>
      </c>
      <c r="G168" s="93">
        <v>24</v>
      </c>
    </row>
    <row r="169" spans="1:7" hidden="1" x14ac:dyDescent="0.25">
      <c r="A169" s="93" t="b">
        <f>IF(Barèmes!$D28="5 CV et moins",IF(Barèmes!$E28&lt;=2000,Barèmes!$E28*0.29,IF(Barèmes!$E28&lt;=10000,Barèmes!$E28*0.36,IF(Barèmes!$E28&gt;10000,Barèmes!$E28*0.21))),IF(Barèmes!$D28="6CV et 7 CV",IF(Barèmes!$E28&lt;=2000,Barèmes!$E28*0.37,IF(Barèmes!$E28&lt;=10000,Barèmes!$E28*0.46,IF(Barèmes!$E28&gt;10000,Barèmes!$E28*0.27))),IF(Barèmes!$D28="8 CV et plus",IF(Barèmes!$E28&lt;=2000,Barèmes!$E28*0.41,IF(Barèmes!$E28&lt;=10000,Barèmes!$E28*0.5,IF(Barèmes!$E28&gt;10000,Barèmes!$E28*0.29))))))</f>
        <v>0</v>
      </c>
      <c r="G169" s="93">
        <v>25</v>
      </c>
    </row>
    <row r="170" spans="1:7" hidden="1" x14ac:dyDescent="0.25">
      <c r="A170" s="93" t="b">
        <f>IF(Barèmes!$D29="5 CV et moins",IF(Barèmes!$E29&lt;=2000,Barèmes!$E29*0.29,IF(Barèmes!$E29&lt;=10000,Barèmes!$E29*0.36,IF(Barèmes!$E29&gt;10000,Barèmes!$E29*0.21))),IF(Barèmes!$D29="6CV et 7 CV",IF(Barèmes!$E29&lt;=2000,Barèmes!$E29*0.37,IF(Barèmes!$E29&lt;=10000,Barèmes!$E29*0.46,IF(Barèmes!$E29&gt;10000,Barèmes!$E29*0.27))),IF(Barèmes!$D29="8 CV et plus",IF(Barèmes!$E29&lt;=2000,Barèmes!$E29*0.41,IF(Barèmes!$E29&lt;=10000,Barèmes!$E29*0.5,IF(Barèmes!$E29&gt;10000,Barèmes!$E29*0.29))))))</f>
        <v>0</v>
      </c>
      <c r="G170" s="93">
        <v>26</v>
      </c>
    </row>
    <row r="171" spans="1:7" hidden="1" x14ac:dyDescent="0.25">
      <c r="A171" s="93" t="b">
        <f>IF(Barèmes!$D30="5 CV et moins",IF(Barèmes!$E30&lt;=2000,Barèmes!$E30*0.29,IF(Barèmes!$E30&lt;=10000,Barèmes!$E30*0.36,IF(Barèmes!$E30&gt;10000,Barèmes!$E30*0.21))),IF(Barèmes!$D30="6CV et 7 CV",IF(Barèmes!$E30&lt;=2000,Barèmes!$E30*0.37,IF(Barèmes!$E30&lt;=10000,Barèmes!$E30*0.46,IF(Barèmes!$E30&gt;10000,Barèmes!$E30*0.27))),IF(Barèmes!$D30="8 CV et plus",IF(Barèmes!$E30&lt;=2000,Barèmes!$E30*0.41,IF(Barèmes!$E30&lt;=10000,Barèmes!$E30*0.5,IF(Barèmes!$E30&gt;10000,Barèmes!$E30*0.29))))))</f>
        <v>0</v>
      </c>
      <c r="G171" s="93">
        <v>27</v>
      </c>
    </row>
    <row r="172" spans="1:7" hidden="1" x14ac:dyDescent="0.25">
      <c r="A172" s="93" t="b">
        <f>IF(Barèmes!$D31="5 CV et moins",IF(Barèmes!$E31&lt;=2000,Barèmes!$E31*0.29,IF(Barèmes!$E31&lt;=10000,Barèmes!$E31*0.36,IF(Barèmes!$E31&gt;10000,Barèmes!$E31*0.21))),IF(Barèmes!$D31="6CV et 7 CV",IF(Barèmes!$E31&lt;=2000,Barèmes!$E31*0.37,IF(Barèmes!$E31&lt;=10000,Barèmes!$E31*0.46,IF(Barèmes!$E31&gt;10000,Barèmes!$E31*0.27))),IF(Barèmes!$D31="8 CV et plus",IF(Barèmes!$E31&lt;=2000,Barèmes!$E31*0.41,IF(Barèmes!$E31&lt;=10000,Barèmes!$E31*0.5,IF(Barèmes!$E31&gt;10000,Barèmes!$E31*0.29))))))</f>
        <v>0</v>
      </c>
      <c r="G172" s="93">
        <v>28</v>
      </c>
    </row>
    <row r="173" spans="1:7" hidden="1" x14ac:dyDescent="0.25">
      <c r="A173" s="93" t="b">
        <f>IF(Barèmes!$D32="5 CV et moins",IF(Barèmes!$E32&lt;=2000,Barèmes!$E32*0.29,IF(Barèmes!$E32&lt;=10000,Barèmes!$E32*0.36,IF(Barèmes!$E32&gt;10000,Barèmes!$E32*0.21))),IF(Barèmes!$D32="6CV et 7 CV",IF(Barèmes!$E32&lt;=2000,Barèmes!$E32*0.37,IF(Barèmes!$E32&lt;=10000,Barèmes!$E32*0.46,IF(Barèmes!$E32&gt;10000,Barèmes!$E32*0.27))),IF(Barèmes!$D32="8 CV et plus",IF(Barèmes!$E32&lt;=2000,Barèmes!$E32*0.41,IF(Barèmes!$E32&lt;=10000,Barèmes!$E32*0.5,IF(Barèmes!$E32&gt;10000,Barèmes!$E32*0.29))))))</f>
        <v>0</v>
      </c>
      <c r="G173" s="93">
        <v>29</v>
      </c>
    </row>
    <row r="174" spans="1:7" hidden="1" x14ac:dyDescent="0.25">
      <c r="A174" s="93" t="b">
        <f>IF(Barèmes!$D33="5 CV et moins",IF(Barèmes!$E33&lt;=2000,Barèmes!$E33*0.29,IF(Barèmes!$E33&lt;=10000,Barèmes!$E33*0.36,IF(Barèmes!$E33&gt;10000,Barèmes!$E33*0.21))),IF(Barèmes!$D33="6CV et 7 CV",IF(Barèmes!$E33&lt;=2000,Barèmes!$E33*0.37,IF(Barèmes!$E33&lt;=10000,Barèmes!$E33*0.46,IF(Barèmes!$E33&gt;10000,Barèmes!$E33*0.27))),IF(Barèmes!$D33="8 CV et plus",IF(Barèmes!$E33&lt;=2000,Barèmes!$E33*0.41,IF(Barèmes!$E33&lt;=10000,Barèmes!$E33*0.5,IF(Barèmes!$E33&gt;10000,Barèmes!$E33*0.29))))))</f>
        <v>0</v>
      </c>
      <c r="G174" s="93">
        <v>30</v>
      </c>
    </row>
    <row r="175" spans="1:7" hidden="1" x14ac:dyDescent="0.25">
      <c r="A175" s="93" t="b">
        <f>IF(Barèmes!$D34="5 CV et moins",IF(Barèmes!$E34&lt;=2000,Barèmes!$E34*0.29,IF(Barèmes!$E34&lt;=10000,Barèmes!$E34*0.36,IF(Barèmes!$E34&gt;10000,Barèmes!$E34*0.21))),IF(Barèmes!$D34="6CV et 7 CV",IF(Barèmes!$E34&lt;=2000,Barèmes!$E34*0.37,IF(Barèmes!$E34&lt;=10000,Barèmes!$E34*0.46,IF(Barèmes!$E34&gt;10000,Barèmes!$E34*0.27))),IF(Barèmes!$D34="8 CV et plus",IF(Barèmes!$E34&lt;=2000,Barèmes!$E34*0.41,IF(Barèmes!$E34&lt;=10000,Barèmes!$E34*0.5,IF(Barèmes!$E34&gt;10000,Barèmes!$E34*0.29))))))</f>
        <v>0</v>
      </c>
      <c r="G175" s="93">
        <v>31</v>
      </c>
    </row>
    <row r="176" spans="1:7" hidden="1" x14ac:dyDescent="0.25">
      <c r="A176" s="93" t="b">
        <f>IF(Barèmes!$D35="5 CV et moins",IF(Barèmes!$E35&lt;=2000,Barèmes!$E35*0.29,IF(Barèmes!$E35&lt;=10000,Barèmes!$E35*0.36,IF(Barèmes!$E35&gt;10000,Barèmes!$E35*0.21))),IF(Barèmes!$D35="6CV et 7 CV",IF(Barèmes!$E35&lt;=2000,Barèmes!$E35*0.37,IF(Barèmes!$E35&lt;=10000,Barèmes!$E35*0.46,IF(Barèmes!$E35&gt;10000,Barèmes!$E35*0.27))),IF(Barèmes!$D35="8 CV et plus",IF(Barèmes!$E35&lt;=2000,Barèmes!$E35*0.41,IF(Barèmes!$E35&lt;=10000,Barèmes!$E35*0.5,IF(Barèmes!$E35&gt;10000,Barèmes!$E35*0.29))))))</f>
        <v>0</v>
      </c>
      <c r="G176" s="93">
        <v>32</v>
      </c>
    </row>
    <row r="177" spans="1:7" hidden="1" x14ac:dyDescent="0.25">
      <c r="A177" s="93" t="b">
        <f>IF(Barèmes!$D36="5 CV et moins",IF(Barèmes!$E36&lt;=2000,Barèmes!$E36*0.29,IF(Barèmes!$E36&lt;=10000,Barèmes!$E36*0.36,IF(Barèmes!$E36&gt;10000,Barèmes!$E36*0.21))),IF(Barèmes!$D36="6CV et 7 CV",IF(Barèmes!$E36&lt;=2000,Barèmes!$E36*0.37,IF(Barèmes!$E36&lt;=10000,Barèmes!$E36*0.46,IF(Barèmes!$E36&gt;10000,Barèmes!$E36*0.27))),IF(Barèmes!$D36="8 CV et plus",IF(Barèmes!$E36&lt;=2000,Barèmes!$E36*0.41,IF(Barèmes!$E36&lt;=10000,Barèmes!$E36*0.5,IF(Barèmes!$E36&gt;10000,Barèmes!$E36*0.29))))))</f>
        <v>0</v>
      </c>
      <c r="G177" s="93">
        <v>33</v>
      </c>
    </row>
    <row r="178" spans="1:7" hidden="1" x14ac:dyDescent="0.25">
      <c r="A178" s="93" t="b">
        <f>IF(Barèmes!$D37="5 CV et moins",IF(Barèmes!$E37&lt;=2000,Barèmes!$E37*0.29,IF(Barèmes!$E37&lt;=10000,Barèmes!$E37*0.36,IF(Barèmes!$E37&gt;10000,Barèmes!$E37*0.21))),IF(Barèmes!$D37="6CV et 7 CV",IF(Barèmes!$E37&lt;=2000,Barèmes!$E37*0.37,IF(Barèmes!$E37&lt;=10000,Barèmes!$E37*0.46,IF(Barèmes!$E37&gt;10000,Barèmes!$E37*0.27))),IF(Barèmes!$D37="8 CV et plus",IF(Barèmes!$E37&lt;=2000,Barèmes!$E37*0.41,IF(Barèmes!$E37&lt;=10000,Barèmes!$E37*0.5,IF(Barèmes!$E37&gt;10000,Barèmes!$E37*0.29))))))</f>
        <v>0</v>
      </c>
      <c r="G178" s="93">
        <v>34</v>
      </c>
    </row>
    <row r="179" spans="1:7" hidden="1" x14ac:dyDescent="0.25">
      <c r="A179" s="93" t="b">
        <f>IF(Barèmes!$D38="5 CV et moins",IF(Barèmes!$E38&lt;=2000,Barèmes!$E38*0.29,IF(Barèmes!$E38&lt;=10000,Barèmes!$E38*0.36,IF(Barèmes!$E38&gt;10000,Barèmes!$E38*0.21))),IF(Barèmes!$D38="6CV et 7 CV",IF(Barèmes!$E38&lt;=2000,Barèmes!$E38*0.37,IF(Barèmes!$E38&lt;=10000,Barèmes!$E38*0.46,IF(Barèmes!$E38&gt;10000,Barèmes!$E38*0.27))),IF(Barèmes!$D38="8 CV et plus",IF(Barèmes!$E38&lt;=2000,Barèmes!$E38*0.41,IF(Barèmes!$E38&lt;=10000,Barèmes!$E38*0.5,IF(Barèmes!$E38&gt;10000,Barèmes!$E38*0.29))))))</f>
        <v>0</v>
      </c>
      <c r="G179" s="93">
        <v>35</v>
      </c>
    </row>
    <row r="180" spans="1:7" hidden="1" x14ac:dyDescent="0.25">
      <c r="A180" s="93" t="b">
        <f>IF(Barèmes!$D39="5 CV et moins",IF(Barèmes!$E39&lt;=2000,Barèmes!$E39*0.29,IF(Barèmes!$E39&lt;=10000,Barèmes!$E39*0.36,IF(Barèmes!$E39&gt;10000,Barèmes!$E39*0.21))),IF(Barèmes!$D39="6CV et 7 CV",IF(Barèmes!$E39&lt;=2000,Barèmes!$E39*0.37,IF(Barèmes!$E39&lt;=10000,Barèmes!$E39*0.46,IF(Barèmes!$E39&gt;10000,Barèmes!$E39*0.27))),IF(Barèmes!$D39="8 CV et plus",IF(Barèmes!$E39&lt;=2000,Barèmes!$E39*0.41,IF(Barèmes!$E39&lt;=10000,Barèmes!$E39*0.5,IF(Barèmes!$E39&gt;10000,Barèmes!$E39*0.29))))))</f>
        <v>0</v>
      </c>
      <c r="G180" s="93">
        <v>36</v>
      </c>
    </row>
    <row r="181" spans="1:7" hidden="1" x14ac:dyDescent="0.25">
      <c r="A181" s="93" t="b">
        <f>IF(Barèmes!$D40="5 CV et moins",IF(Barèmes!$E40&lt;=2000,Barèmes!$E40*0.29,IF(Barèmes!$E40&lt;=10000,Barèmes!$E40*0.36,IF(Barèmes!$E40&gt;10000,Barèmes!$E40*0.21))),IF(Barèmes!$D40="6CV et 7 CV",IF(Barèmes!$E40&lt;=2000,Barèmes!$E40*0.37,IF(Barèmes!$E40&lt;=10000,Barèmes!$E40*0.46,IF(Barèmes!$E40&gt;10000,Barèmes!$E40*0.27))),IF(Barèmes!$D40="8 CV et plus",IF(Barèmes!$E40&lt;=2000,Barèmes!$E40*0.41,IF(Barèmes!$E40&lt;=10000,Barèmes!$E40*0.5,IF(Barèmes!$E40&gt;10000,Barèmes!$E40*0.29))))))</f>
        <v>0</v>
      </c>
      <c r="G181" s="93">
        <v>37</v>
      </c>
    </row>
    <row r="182" spans="1:7" hidden="1" x14ac:dyDescent="0.25">
      <c r="A182" s="93" t="b">
        <f>IF(Barèmes!$D41="5 CV et moins",IF(Barèmes!$E41&lt;=2000,Barèmes!$E41*0.29,IF(Barèmes!$E41&lt;=10000,Barèmes!$E41*0.36,IF(Barèmes!$E41&gt;10000,Barèmes!$E41*0.21))),IF(Barèmes!$D41="6CV et 7 CV",IF(Barèmes!$E41&lt;=2000,Barèmes!$E41*0.37,IF(Barèmes!$E41&lt;=10000,Barèmes!$E41*0.46,IF(Barèmes!$E41&gt;10000,Barèmes!$E41*0.27))),IF(Barèmes!$D41="8 CV et plus",IF(Barèmes!$E41&lt;=2000,Barèmes!$E41*0.41,IF(Barèmes!$E41&lt;=10000,Barèmes!$E41*0.5,IF(Barèmes!$E41&gt;10000,Barèmes!$E41*0.29))))))</f>
        <v>0</v>
      </c>
      <c r="G182" s="93">
        <v>38</v>
      </c>
    </row>
    <row r="183" spans="1:7" hidden="1" x14ac:dyDescent="0.25">
      <c r="A183" s="93" t="b">
        <f>IF(Barèmes!$D42="5 CV et moins",IF(Barèmes!$E42&lt;=2000,Barèmes!$E42*0.29,IF(Barèmes!$E42&lt;=10000,Barèmes!$E42*0.36,IF(Barèmes!$E42&gt;10000,Barèmes!$E42*0.21))),IF(Barèmes!$D42="6CV et 7 CV",IF(Barèmes!$E42&lt;=2000,Barèmes!$E42*0.37,IF(Barèmes!$E42&lt;=10000,Barèmes!$E42*0.46,IF(Barèmes!$E42&gt;10000,Barèmes!$E42*0.27))),IF(Barèmes!$D42="8 CV et plus",IF(Barèmes!$E42&lt;=2000,Barèmes!$E42*0.41,IF(Barèmes!$E42&lt;=10000,Barèmes!$E42*0.5,IF(Barèmes!$E42&gt;10000,Barèmes!$E42*0.29))))))</f>
        <v>0</v>
      </c>
      <c r="G183" s="93">
        <v>39</v>
      </c>
    </row>
    <row r="184" spans="1:7" hidden="1" x14ac:dyDescent="0.25">
      <c r="A184" s="93" t="b">
        <f>IF(Barèmes!$D43="5 CV et moins",IF(Barèmes!$E43&lt;=2000,Barèmes!$E43*0.29,IF(Barèmes!$E43&lt;=10000,Barèmes!$E43*0.36,IF(Barèmes!$E43&gt;10000,Barèmes!$E43*0.21))),IF(Barèmes!$D43="6CV et 7 CV",IF(Barèmes!$E43&lt;=2000,Barèmes!$E43*0.37,IF(Barèmes!$E43&lt;=10000,Barèmes!$E43*0.46,IF(Barèmes!$E43&gt;10000,Barèmes!$E43*0.27))),IF(Barèmes!$D43="8 CV et plus",IF(Barèmes!$E43&lt;=2000,Barèmes!$E43*0.41,IF(Barèmes!$E43&lt;=10000,Barèmes!$E43*0.5,IF(Barèmes!$E43&gt;10000,Barèmes!$E43*0.29))))))</f>
        <v>0</v>
      </c>
      <c r="G184" s="93">
        <v>40</v>
      </c>
    </row>
    <row r="185" spans="1:7" hidden="1" x14ac:dyDescent="0.25">
      <c r="A185" s="93" t="b">
        <f>IF(Barèmes!$D44="5 CV et moins",IF(Barèmes!$E44&lt;=2000,Barèmes!$E44*0.29,IF(Barèmes!$E44&lt;=10000,Barèmes!$E44*0.36,IF(Barèmes!$E44&gt;10000,Barèmes!$E44*0.21))),IF(Barèmes!$D44="6CV et 7 CV",IF(Barèmes!$E44&lt;=2000,Barèmes!$E44*0.37,IF(Barèmes!$E44&lt;=10000,Barèmes!$E44*0.46,IF(Barèmes!$E44&gt;10000,Barèmes!$E44*0.27))),IF(Barèmes!$D44="8 CV et plus",IF(Barèmes!$E44&lt;=2000,Barèmes!$E44*0.41,IF(Barèmes!$E44&lt;=10000,Barèmes!$E44*0.5,IF(Barèmes!$E44&gt;10000,Barèmes!$E44*0.29))))))</f>
        <v>0</v>
      </c>
      <c r="G185" s="93">
        <v>41</v>
      </c>
    </row>
    <row r="186" spans="1:7" hidden="1" x14ac:dyDescent="0.25">
      <c r="A186" s="93" t="b">
        <f>IF(Barèmes!$D45="5 CV et moins",IF(Barèmes!$E45&lt;=2000,Barèmes!$E45*0.29,IF(Barèmes!$E45&lt;=10000,Barèmes!$E45*0.36,IF(Barèmes!$E45&gt;10000,Barèmes!$E45*0.21))),IF(Barèmes!$D45="6CV et 7 CV",IF(Barèmes!$E45&lt;=2000,Barèmes!$E45*0.37,IF(Barèmes!$E45&lt;=10000,Barèmes!$E45*0.46,IF(Barèmes!$E45&gt;10000,Barèmes!$E45*0.27))),IF(Barèmes!$D45="8 CV et plus",IF(Barèmes!$E45&lt;=2000,Barèmes!$E45*0.41,IF(Barèmes!$E45&lt;=10000,Barèmes!$E45*0.5,IF(Barèmes!$E45&gt;10000,Barèmes!$E45*0.29))))))</f>
        <v>0</v>
      </c>
      <c r="G186" s="93">
        <v>42</v>
      </c>
    </row>
    <row r="187" spans="1:7" hidden="1" x14ac:dyDescent="0.25">
      <c r="A187" s="93" t="b">
        <f>IF(Barèmes!$D46="5 CV et moins",IF(Barèmes!$E46&lt;=2000,Barèmes!$E46*0.29,IF(Barèmes!$E46&lt;=10000,Barèmes!$E46*0.36,IF(Barèmes!$E46&gt;10000,Barèmes!$E46*0.21))),IF(Barèmes!$D46="6CV et 7 CV",IF(Barèmes!$E46&lt;=2000,Barèmes!$E46*0.37,IF(Barèmes!$E46&lt;=10000,Barèmes!$E46*0.46,IF(Barèmes!$E46&gt;10000,Barèmes!$E46*0.27))),IF(Barèmes!$D46="8 CV et plus",IF(Barèmes!$E46&lt;=2000,Barèmes!$E46*0.41,IF(Barèmes!$E46&lt;=10000,Barèmes!$E46*0.5,IF(Barèmes!$E46&gt;10000,Barèmes!$E46*0.29))))))</f>
        <v>0</v>
      </c>
      <c r="G187" s="93">
        <v>43</v>
      </c>
    </row>
    <row r="188" spans="1:7" hidden="1" x14ac:dyDescent="0.25">
      <c r="A188" s="93" t="b">
        <f>IF(Barèmes!$D47="5 CV et moins",IF(Barèmes!$E47&lt;=2000,Barèmes!$E47*0.29,IF(Barèmes!$E47&lt;=10000,Barèmes!$E47*0.36,IF(Barèmes!$E47&gt;10000,Barèmes!$E47*0.21))),IF(Barèmes!$D47="6CV et 7 CV",IF(Barèmes!$E47&lt;=2000,Barèmes!$E47*0.37,IF(Barèmes!$E47&lt;=10000,Barèmes!$E47*0.46,IF(Barèmes!$E47&gt;10000,Barèmes!$E47*0.27))),IF(Barèmes!$D47="8 CV et plus",IF(Barèmes!$E47&lt;=2000,Barèmes!$E47*0.41,IF(Barèmes!$E47&lt;=10000,Barèmes!$E47*0.5,IF(Barèmes!$E47&gt;10000,Barèmes!$E47*0.29))))))</f>
        <v>0</v>
      </c>
      <c r="G188" s="93">
        <v>44</v>
      </c>
    </row>
    <row r="189" spans="1:7" hidden="1" x14ac:dyDescent="0.25">
      <c r="A189" s="93" t="b">
        <f>IF(Barèmes!$D48="5 CV et moins",IF(Barèmes!$E48&lt;=2000,Barèmes!$E48*0.29,IF(Barèmes!$E48&lt;=10000,Barèmes!$E48*0.36,IF(Barèmes!$E48&gt;10000,Barèmes!$E48*0.21))),IF(Barèmes!$D48="6CV et 7 CV",IF(Barèmes!$E48&lt;=2000,Barèmes!$E48*0.37,IF(Barèmes!$E48&lt;=10000,Barèmes!$E48*0.46,IF(Barèmes!$E48&gt;10000,Barèmes!$E48*0.27))),IF(Barèmes!$D48="8 CV et plus",IF(Barèmes!$E48&lt;=2000,Barèmes!$E48*0.41,IF(Barèmes!$E48&lt;=10000,Barèmes!$E48*0.5,IF(Barèmes!$E48&gt;10000,Barèmes!$E48*0.29))))))</f>
        <v>0</v>
      </c>
      <c r="G189" s="93">
        <v>45</v>
      </c>
    </row>
    <row r="190" spans="1:7" hidden="1" x14ac:dyDescent="0.25">
      <c r="A190" s="93" t="b">
        <f>IF(Barèmes!$D49="5 CV et moins",IF(Barèmes!$E49&lt;=2000,Barèmes!$E49*0.29,IF(Barèmes!$E49&lt;=10000,Barèmes!$E49*0.36,IF(Barèmes!$E49&gt;10000,Barèmes!$E49*0.21))),IF(Barèmes!$D49="6CV et 7 CV",IF(Barèmes!$E49&lt;=2000,Barèmes!$E49*0.37,IF(Barèmes!$E49&lt;=10000,Barèmes!$E49*0.46,IF(Barèmes!$E49&gt;10000,Barèmes!$E49*0.27))),IF(Barèmes!$D49="8 CV et plus",IF(Barèmes!$E49&lt;=2000,Barèmes!$E49*0.41,IF(Barèmes!$E49&lt;=10000,Barèmes!$E49*0.5,IF(Barèmes!$E49&gt;10000,Barèmes!$E49*0.29))))))</f>
        <v>0</v>
      </c>
      <c r="G190" s="93">
        <v>46</v>
      </c>
    </row>
    <row r="191" spans="1:7" hidden="1" x14ac:dyDescent="0.25">
      <c r="A191" s="93" t="b">
        <f>IF(Barèmes!$D50="5 CV et moins",IF(Barèmes!$E50&lt;=2000,Barèmes!$E50*0.29,IF(Barèmes!$E50&lt;=10000,Barèmes!$E50*0.36,IF(Barèmes!$E50&gt;10000,Barèmes!$E50*0.21))),IF(Barèmes!$D50="6CV et 7 CV",IF(Barèmes!$E50&lt;=2000,Barèmes!$E50*0.37,IF(Barèmes!$E50&lt;=10000,Barèmes!$E50*0.46,IF(Barèmes!$E50&gt;10000,Barèmes!$E50*0.27))),IF(Barèmes!$D50="8 CV et plus",IF(Barèmes!$E50&lt;=2000,Barèmes!$E50*0.41,IF(Barèmes!$E50&lt;=10000,Barèmes!$E50*0.5,IF(Barèmes!$E50&gt;10000,Barèmes!$E50*0.29))))))</f>
        <v>0</v>
      </c>
      <c r="G191" s="93">
        <v>47</v>
      </c>
    </row>
    <row r="192" spans="1:7" hidden="1" x14ac:dyDescent="0.25">
      <c r="A192" s="93" t="b">
        <f>IF(Barèmes!$D51="5 CV et moins",IF(Barèmes!$E51&lt;=2000,Barèmes!$E51*0.29,IF(Barèmes!$E51&lt;=10000,Barèmes!$E51*0.36,IF(Barèmes!$E51&gt;10000,Barèmes!$E51*0.21))),IF(Barèmes!$D51="6CV et 7 CV",IF(Barèmes!$E51&lt;=2000,Barèmes!$E51*0.37,IF(Barèmes!$E51&lt;=10000,Barèmes!$E51*0.46,IF(Barèmes!$E51&gt;10000,Barèmes!$E51*0.27))),IF(Barèmes!$D51="8 CV et plus",IF(Barèmes!$E51&lt;=2000,Barèmes!$E51*0.41,IF(Barèmes!$E51&lt;=10000,Barèmes!$E51*0.5,IF(Barèmes!$E51&gt;10000,Barèmes!$E51*0.29))))))</f>
        <v>0</v>
      </c>
      <c r="G192" s="93">
        <v>48</v>
      </c>
    </row>
    <row r="193" spans="1:7" hidden="1" x14ac:dyDescent="0.25">
      <c r="A193" s="93" t="b">
        <f>IF(Barèmes!$D52="5 CV et moins",IF(Barèmes!$E52&lt;=2000,Barèmes!$E52*0.29,IF(Barèmes!$E52&lt;=10000,Barèmes!$E52*0.36,IF(Barèmes!$E52&gt;10000,Barèmes!$E52*0.21))),IF(Barèmes!$D52="6CV et 7 CV",IF(Barèmes!$E52&lt;=2000,Barèmes!$E52*0.37,IF(Barèmes!$E52&lt;=10000,Barèmes!$E52*0.46,IF(Barèmes!$E52&gt;10000,Barèmes!$E52*0.27))),IF(Barèmes!$D52="8 CV et plus",IF(Barèmes!$E52&lt;=2000,Barèmes!$E52*0.41,IF(Barèmes!$E52&lt;=10000,Barèmes!$E52*0.5,IF(Barèmes!$E52&gt;10000,Barèmes!$E52*0.29))))))</f>
        <v>0</v>
      </c>
      <c r="G193" s="93">
        <v>49</v>
      </c>
    </row>
    <row r="194" spans="1:7" hidden="1" x14ac:dyDescent="0.25">
      <c r="A194" s="93" t="b">
        <f>IF(Barèmes!$D53="5 CV et moins",IF(Barèmes!$E53&lt;=2000,Barèmes!$E53*0.29,IF(Barèmes!$E53&lt;=10000,Barèmes!$E53*0.36,IF(Barèmes!$E53&gt;10000,Barèmes!$E53*0.21))),IF(Barèmes!$D53="6CV et 7 CV",IF(Barèmes!$E53&lt;=2000,Barèmes!$E53*0.37,IF(Barèmes!$E53&lt;=10000,Barèmes!$E53*0.46,IF(Barèmes!$E53&gt;10000,Barèmes!$E53*0.27))),IF(Barèmes!$D53="8 CV et plus",IF(Barèmes!$E53&lt;=2000,Barèmes!$E53*0.41,IF(Barèmes!$E53&lt;=10000,Barèmes!$E53*0.5,IF(Barèmes!$E53&gt;10000,Barèmes!$E53*0.29))))))</f>
        <v>0</v>
      </c>
      <c r="G194" s="93">
        <v>50</v>
      </c>
    </row>
    <row r="195" spans="1:7" hidden="1" x14ac:dyDescent="0.25">
      <c r="A195" s="93" t="b">
        <f>IF(Barèmes!$D54="5 CV et moins",IF(Barèmes!$E54&lt;=2000,Barèmes!$E54*0.29,IF(Barèmes!$E54&lt;=10000,Barèmes!$E54*0.36,IF(Barèmes!$E54&gt;10000,Barèmes!$E54*0.21))),IF(Barèmes!$D54="6CV et 7 CV",IF(Barèmes!$E54&lt;=2000,Barèmes!$E54*0.37,IF(Barèmes!$E54&lt;=10000,Barèmes!$E54*0.46,IF(Barèmes!$E54&gt;10000,Barèmes!$E54*0.27))),IF(Barèmes!$D54="8 CV et plus",IF(Barèmes!$E54&lt;=2000,Barèmes!$E54*0.41,IF(Barèmes!$E54&lt;=10000,Barèmes!$E54*0.5,IF(Barèmes!$E54&gt;10000,Barèmes!$E54*0.29))))))</f>
        <v>0</v>
      </c>
      <c r="G195" s="93">
        <v>51</v>
      </c>
    </row>
    <row r="196" spans="1:7" hidden="1" x14ac:dyDescent="0.25">
      <c r="A196" s="93" t="b">
        <f>IF(Barèmes!$D55="5 CV et moins",IF(Barèmes!$E55&lt;=2000,Barèmes!$E55*0.29,IF(Barèmes!$E55&lt;=10000,Barèmes!$E55*0.36,IF(Barèmes!$E55&gt;10000,Barèmes!$E55*0.21))),IF(Barèmes!$D55="6CV et 7 CV",IF(Barèmes!$E55&lt;=2000,Barèmes!$E55*0.37,IF(Barèmes!$E55&lt;=10000,Barèmes!$E55*0.46,IF(Barèmes!$E55&gt;10000,Barèmes!$E55*0.27))),IF(Barèmes!$D55="8 CV et plus",IF(Barèmes!$E55&lt;=2000,Barèmes!$E55*0.41,IF(Barèmes!$E55&lt;=10000,Barèmes!$E55*0.5,IF(Barèmes!$E55&gt;10000,Barèmes!$E55*0.29))))))</f>
        <v>0</v>
      </c>
      <c r="G196" s="93">
        <v>52</v>
      </c>
    </row>
    <row r="197" spans="1:7" hidden="1" x14ac:dyDescent="0.25">
      <c r="A197" s="93" t="b">
        <f>IF(Barèmes!$D56="5 CV et moins",IF(Barèmes!$E56&lt;=2000,Barèmes!$E56*0.29,IF(Barèmes!$E56&lt;=10000,Barèmes!$E56*0.36,IF(Barèmes!$E56&gt;10000,Barèmes!$E56*0.21))),IF(Barèmes!$D56="6CV et 7 CV",IF(Barèmes!$E56&lt;=2000,Barèmes!$E56*0.37,IF(Barèmes!$E56&lt;=10000,Barèmes!$E56*0.46,IF(Barèmes!$E56&gt;10000,Barèmes!$E56*0.27))),IF(Barèmes!$D56="8 CV et plus",IF(Barèmes!$E56&lt;=2000,Barèmes!$E56*0.41,IF(Barèmes!$E56&lt;=10000,Barèmes!$E56*0.5,IF(Barèmes!$E56&gt;10000,Barèmes!$E56*0.29))))))</f>
        <v>0</v>
      </c>
      <c r="G197" s="93">
        <v>53</v>
      </c>
    </row>
    <row r="198" spans="1:7" hidden="1" x14ac:dyDescent="0.25">
      <c r="A198" s="93" t="b">
        <f>IF(Barèmes!$D57="5 CV et moins",IF(Barèmes!$E57&lt;=2000,Barèmes!$E57*0.29,IF(Barèmes!$E57&lt;=10000,Barèmes!$E57*0.36,IF(Barèmes!$E57&gt;10000,Barèmes!$E57*0.21))),IF(Barèmes!$D57="6CV et 7 CV",IF(Barèmes!$E57&lt;=2000,Barèmes!$E57*0.37,IF(Barèmes!$E57&lt;=10000,Barèmes!$E57*0.46,IF(Barèmes!$E57&gt;10000,Barèmes!$E57*0.27))),IF(Barèmes!$D57="8 CV et plus",IF(Barèmes!$E57&lt;=2000,Barèmes!$E57*0.41,IF(Barèmes!$E57&lt;=10000,Barèmes!$E57*0.5,IF(Barèmes!$E57&gt;10000,Barèmes!$E57*0.29))))))</f>
        <v>0</v>
      </c>
      <c r="G198" s="93">
        <v>54</v>
      </c>
    </row>
    <row r="199" spans="1:7" hidden="1" x14ac:dyDescent="0.25">
      <c r="A199" s="93" t="b">
        <f>IF(Barèmes!$D58="5 CV et moins",IF(Barèmes!$E58&lt;=2000,Barèmes!$E58*0.29,IF(Barèmes!$E58&lt;=10000,Barèmes!$E58*0.36,IF(Barèmes!$E58&gt;10000,Barèmes!$E58*0.21))),IF(Barèmes!$D58="6CV et 7 CV",IF(Barèmes!$E58&lt;=2000,Barèmes!$E58*0.37,IF(Barèmes!$E58&lt;=10000,Barèmes!$E58*0.46,IF(Barèmes!$E58&gt;10000,Barèmes!$E58*0.27))),IF(Barèmes!$D58="8 CV et plus",IF(Barèmes!$E58&lt;=2000,Barèmes!$E58*0.41,IF(Barèmes!$E58&lt;=10000,Barèmes!$E58*0.5,IF(Barèmes!$E58&gt;10000,Barèmes!$E58*0.29))))))</f>
        <v>0</v>
      </c>
      <c r="G199" s="93">
        <v>55</v>
      </c>
    </row>
    <row r="200" spans="1:7" hidden="1" x14ac:dyDescent="0.25">
      <c r="A200" s="93" t="b">
        <f>IF(Barèmes!$D59="5 CV et moins",IF(Barèmes!$E59&lt;=2000,Barèmes!$E59*0.29,IF(Barèmes!$E59&lt;=10000,Barèmes!$E59*0.36,IF(Barèmes!$E59&gt;10000,Barèmes!$E59*0.21))),IF(Barèmes!$D59="6CV et 7 CV",IF(Barèmes!$E59&lt;=2000,Barèmes!$E59*0.37,IF(Barèmes!$E59&lt;=10000,Barèmes!$E59*0.46,IF(Barèmes!$E59&gt;10000,Barèmes!$E59*0.27))),IF(Barèmes!$D59="8 CV et plus",IF(Barèmes!$E59&lt;=2000,Barèmes!$E59*0.41,IF(Barèmes!$E59&lt;=10000,Barèmes!$E59*0.5,IF(Barèmes!$E59&gt;10000,Barèmes!$E59*0.29))))))</f>
        <v>0</v>
      </c>
      <c r="G200" s="93">
        <v>56</v>
      </c>
    </row>
    <row r="201" spans="1:7" hidden="1" x14ac:dyDescent="0.25">
      <c r="A201" s="93" t="b">
        <f>IF(Barèmes!$D60="5 CV et moins",IF(Barèmes!$E60&lt;=2000,Barèmes!$E60*0.29,IF(Barèmes!$E60&lt;=10000,Barèmes!$E60*0.36,IF(Barèmes!$E60&gt;10000,Barèmes!$E60*0.21))),IF(Barèmes!$D60="6CV et 7 CV",IF(Barèmes!$E60&lt;=2000,Barèmes!$E60*0.37,IF(Barèmes!$E60&lt;=10000,Barèmes!$E60*0.46,IF(Barèmes!$E60&gt;10000,Barèmes!$E60*0.27))),IF(Barèmes!$D60="8 CV et plus",IF(Barèmes!$E60&lt;=2000,Barèmes!$E60*0.41,IF(Barèmes!$E60&lt;=10000,Barèmes!$E60*0.5,IF(Barèmes!$E60&gt;10000,Barèmes!$E60*0.29))))))</f>
        <v>0</v>
      </c>
      <c r="G201" s="93">
        <v>57</v>
      </c>
    </row>
    <row r="202" spans="1:7" hidden="1" x14ac:dyDescent="0.25">
      <c r="A202" s="93" t="b">
        <f>IF(Barèmes!$D61="5 CV et moins",IF(Barèmes!$E61&lt;=2000,Barèmes!$E61*0.29,IF(Barèmes!$E61&lt;=10000,Barèmes!$E61*0.36,IF(Barèmes!$E61&gt;10000,Barèmes!$E61*0.21))),IF(Barèmes!$D61="6CV et 7 CV",IF(Barèmes!$E61&lt;=2000,Barèmes!$E61*0.37,IF(Barèmes!$E61&lt;=10000,Barèmes!$E61*0.46,IF(Barèmes!$E61&gt;10000,Barèmes!$E61*0.27))),IF(Barèmes!$D61="8 CV et plus",IF(Barèmes!$E61&lt;=2000,Barèmes!$E61*0.41,IF(Barèmes!$E61&lt;=10000,Barèmes!$E61*0.5,IF(Barèmes!$E61&gt;10000,Barèmes!$E61*0.29))))))</f>
        <v>0</v>
      </c>
      <c r="G202" s="93">
        <v>58</v>
      </c>
    </row>
    <row r="203" spans="1:7" hidden="1" x14ac:dyDescent="0.25">
      <c r="A203" s="93" t="b">
        <f>IF(Barèmes!$D62="5 CV et moins",IF(Barèmes!$E62&lt;=2000,Barèmes!$E62*0.29,IF(Barèmes!$E62&lt;=10000,Barèmes!$E62*0.36,IF(Barèmes!$E62&gt;10000,Barèmes!$E62*0.21))),IF(Barèmes!$D62="6CV et 7 CV",IF(Barèmes!$E62&lt;=2000,Barèmes!$E62*0.37,IF(Barèmes!$E62&lt;=10000,Barèmes!$E62*0.46,IF(Barèmes!$E62&gt;10000,Barèmes!$E62*0.27))),IF(Barèmes!$D62="8 CV et plus",IF(Barèmes!$E62&lt;=2000,Barèmes!$E62*0.41,IF(Barèmes!$E62&lt;=10000,Barèmes!$E62*0.5,IF(Barèmes!$E62&gt;10000,Barèmes!$E62*0.29))))))</f>
        <v>0</v>
      </c>
      <c r="G203" s="93">
        <v>59</v>
      </c>
    </row>
    <row r="204" spans="1:7" hidden="1" x14ac:dyDescent="0.25">
      <c r="A204" s="93" t="b">
        <f>IF(Barèmes!$D63="5 CV et moins",IF(Barèmes!$E63&lt;=2000,Barèmes!$E63*0.29,IF(Barèmes!$E63&lt;=10000,Barèmes!$E63*0.36,IF(Barèmes!$E63&gt;10000,Barèmes!$E63*0.21))),IF(Barèmes!$D63="6CV et 7 CV",IF(Barèmes!$E63&lt;=2000,Barèmes!$E63*0.37,IF(Barèmes!$E63&lt;=10000,Barèmes!$E63*0.46,IF(Barèmes!$E63&gt;10000,Barèmes!$E63*0.27))),IF(Barèmes!$D63="8 CV et plus",IF(Barèmes!$E63&lt;=2000,Barèmes!$E63*0.41,IF(Barèmes!$E63&lt;=10000,Barèmes!$E63*0.5,IF(Barèmes!$E63&gt;10000,Barèmes!$E63*0.29))))))</f>
        <v>0</v>
      </c>
      <c r="G204" s="93">
        <v>60</v>
      </c>
    </row>
    <row r="205" spans="1:7" hidden="1" x14ac:dyDescent="0.25">
      <c r="A205" s="93" t="b">
        <f>IF(Barèmes!$D64="5 CV et moins",IF(Barèmes!$E64&lt;=2000,Barèmes!$E64*0.29,IF(Barèmes!$E64&lt;=10000,Barèmes!$E64*0.36,IF(Barèmes!$E64&gt;10000,Barèmes!$E64*0.21))),IF(Barèmes!$D64="6CV et 7 CV",IF(Barèmes!$E64&lt;=2000,Barèmes!$E64*0.37,IF(Barèmes!$E64&lt;=10000,Barèmes!$E64*0.46,IF(Barèmes!$E64&gt;10000,Barèmes!$E64*0.27))),IF(Barèmes!$D64="8 CV et plus",IF(Barèmes!$E64&lt;=2000,Barèmes!$E64*0.41,IF(Barèmes!$E64&lt;=10000,Barèmes!$E64*0.5,IF(Barèmes!$E64&gt;10000,Barèmes!$E64*0.29))))))</f>
        <v>0</v>
      </c>
      <c r="G205" s="93">
        <v>61</v>
      </c>
    </row>
    <row r="206" spans="1:7" hidden="1" x14ac:dyDescent="0.25">
      <c r="A206" s="93" t="b">
        <f>IF(Barèmes!$D65="5 CV et moins",IF(Barèmes!$E65&lt;=2000,Barèmes!$E65*0.29,IF(Barèmes!$E65&lt;=10000,Barèmes!$E65*0.36,IF(Barèmes!$E65&gt;10000,Barèmes!$E65*0.21))),IF(Barèmes!$D65="6CV et 7 CV",IF(Barèmes!$E65&lt;=2000,Barèmes!$E65*0.37,IF(Barèmes!$E65&lt;=10000,Barèmes!$E65*0.46,IF(Barèmes!$E65&gt;10000,Barèmes!$E65*0.27))),IF(Barèmes!$D65="8 CV et plus",IF(Barèmes!$E65&lt;=2000,Barèmes!$E65*0.41,IF(Barèmes!$E65&lt;=10000,Barèmes!$E65*0.5,IF(Barèmes!$E65&gt;10000,Barèmes!$E65*0.29))))))</f>
        <v>0</v>
      </c>
      <c r="G206" s="93">
        <v>62</v>
      </c>
    </row>
    <row r="207" spans="1:7" hidden="1" x14ac:dyDescent="0.25">
      <c r="A207" s="93" t="b">
        <f>IF(Barèmes!$D66="5 CV et moins",IF(Barèmes!$E66&lt;=2000,Barèmes!$E66*0.29,IF(Barèmes!$E66&lt;=10000,Barèmes!$E66*0.36,IF(Barèmes!$E66&gt;10000,Barèmes!$E66*0.21))),IF(Barèmes!$D66="6CV et 7 CV",IF(Barèmes!$E66&lt;=2000,Barèmes!$E66*0.37,IF(Barèmes!$E66&lt;=10000,Barèmes!$E66*0.46,IF(Barèmes!$E66&gt;10000,Barèmes!$E66*0.27))),IF(Barèmes!$D66="8 CV et plus",IF(Barèmes!$E66&lt;=2000,Barèmes!$E66*0.41,IF(Barèmes!$E66&lt;=10000,Barèmes!$E66*0.5,IF(Barèmes!$E66&gt;10000,Barèmes!$E66*0.29))))))</f>
        <v>0</v>
      </c>
      <c r="G207" s="93">
        <v>63</v>
      </c>
    </row>
    <row r="208" spans="1:7" hidden="1" x14ac:dyDescent="0.25">
      <c r="A208" s="93" t="b">
        <f>IF(Barèmes!$D67="5 CV et moins",IF(Barèmes!$E67&lt;=2000,Barèmes!$E67*0.29,IF(Barèmes!$E67&lt;=10000,Barèmes!$E67*0.36,IF(Barèmes!$E67&gt;10000,Barèmes!$E67*0.21))),IF(Barèmes!$D67="6CV et 7 CV",IF(Barèmes!$E67&lt;=2000,Barèmes!$E67*0.37,IF(Barèmes!$E67&lt;=10000,Barèmes!$E67*0.46,IF(Barèmes!$E67&gt;10000,Barèmes!$E67*0.27))),IF(Barèmes!$D67="8 CV et plus",IF(Barèmes!$E67&lt;=2000,Barèmes!$E67*0.41,IF(Barèmes!$E67&lt;=10000,Barèmes!$E67*0.5,IF(Barèmes!$E67&gt;10000,Barèmes!$E67*0.29))))))</f>
        <v>0</v>
      </c>
      <c r="G208" s="93">
        <v>64</v>
      </c>
    </row>
    <row r="209" spans="1:7" hidden="1" x14ac:dyDescent="0.25">
      <c r="A209" s="93" t="b">
        <f>IF(Barèmes!$D68="5 CV et moins",IF(Barèmes!$E68&lt;=2000,Barèmes!$E68*0.29,IF(Barèmes!$E68&lt;=10000,Barèmes!$E68*0.36,IF(Barèmes!$E68&gt;10000,Barèmes!$E68*0.21))),IF(Barèmes!$D68="6CV et 7 CV",IF(Barèmes!$E68&lt;=2000,Barèmes!$E68*0.37,IF(Barèmes!$E68&lt;=10000,Barèmes!$E68*0.46,IF(Barèmes!$E68&gt;10000,Barèmes!$E68*0.27))),IF(Barèmes!$D68="8 CV et plus",IF(Barèmes!$E68&lt;=2000,Barèmes!$E68*0.41,IF(Barèmes!$E68&lt;=10000,Barèmes!$E68*0.5,IF(Barèmes!$E68&gt;10000,Barèmes!$E68*0.29))))))</f>
        <v>0</v>
      </c>
      <c r="G209" s="93">
        <v>65</v>
      </c>
    </row>
    <row r="210" spans="1:7" hidden="1" x14ac:dyDescent="0.25">
      <c r="A210" s="93" t="b">
        <f>IF(Barèmes!$D69="5 CV et moins",IF(Barèmes!$E69&lt;=2000,Barèmes!$E69*0.29,IF(Barèmes!$E69&lt;=10000,Barèmes!$E69*0.36,IF(Barèmes!$E69&gt;10000,Barèmes!$E69*0.21))),IF(Barèmes!$D69="6CV et 7 CV",IF(Barèmes!$E69&lt;=2000,Barèmes!$E69*0.37,IF(Barèmes!$E69&lt;=10000,Barèmes!$E69*0.46,IF(Barèmes!$E69&gt;10000,Barèmes!$E69*0.27))),IF(Barèmes!$D69="8 CV et plus",IF(Barèmes!$E69&lt;=2000,Barèmes!$E69*0.41,IF(Barèmes!$E69&lt;=10000,Barèmes!$E69*0.5,IF(Barèmes!$E69&gt;10000,Barèmes!$E69*0.29))))))</f>
        <v>0</v>
      </c>
      <c r="G210" s="93">
        <v>66</v>
      </c>
    </row>
    <row r="211" spans="1:7" hidden="1" x14ac:dyDescent="0.25">
      <c r="A211" s="93" t="b">
        <f>IF(Barèmes!$D70="5 CV et moins",IF(Barèmes!$E70&lt;=2000,Barèmes!$E70*0.29,IF(Barèmes!$E70&lt;=10000,Barèmes!$E70*0.36,IF(Barèmes!$E70&gt;10000,Barèmes!$E70*0.21))),IF(Barèmes!$D70="6CV et 7 CV",IF(Barèmes!$E70&lt;=2000,Barèmes!$E70*0.37,IF(Barèmes!$E70&lt;=10000,Barèmes!$E70*0.46,IF(Barèmes!$E70&gt;10000,Barèmes!$E70*0.27))),IF(Barèmes!$D70="8 CV et plus",IF(Barèmes!$E70&lt;=2000,Barèmes!$E70*0.41,IF(Barèmes!$E70&lt;=10000,Barèmes!$E70*0.5,IF(Barèmes!$E70&gt;10000,Barèmes!$E70*0.29))))))</f>
        <v>0</v>
      </c>
      <c r="G211" s="93">
        <v>67</v>
      </c>
    </row>
    <row r="212" spans="1:7" hidden="1" x14ac:dyDescent="0.25">
      <c r="A212" s="93" t="b">
        <f>IF(Barèmes!$D71="5 CV et moins",IF(Barèmes!$E71&lt;=2000,Barèmes!$E71*0.29,IF(Barèmes!$E71&lt;=10000,Barèmes!$E71*0.36,IF(Barèmes!$E71&gt;10000,Barèmes!$E71*0.21))),IF(Barèmes!$D71="6CV et 7 CV",IF(Barèmes!$E71&lt;=2000,Barèmes!$E71*0.37,IF(Barèmes!$E71&lt;=10000,Barèmes!$E71*0.46,IF(Barèmes!$E71&gt;10000,Barèmes!$E71*0.27))),IF(Barèmes!$D71="8 CV et plus",IF(Barèmes!$E71&lt;=2000,Barèmes!$E71*0.41,IF(Barèmes!$E71&lt;=10000,Barèmes!$E71*0.5,IF(Barèmes!$E71&gt;10000,Barèmes!$E71*0.29))))))</f>
        <v>0</v>
      </c>
      <c r="G212" s="93">
        <v>68</v>
      </c>
    </row>
    <row r="213" spans="1:7" hidden="1" x14ac:dyDescent="0.25">
      <c r="A213" s="93" t="b">
        <f>IF(Barèmes!$D72="5 CV et moins",IF(Barèmes!$E72&lt;=2000,Barèmes!$E72*0.29,IF(Barèmes!$E72&lt;=10000,Barèmes!$E72*0.36,IF(Barèmes!$E72&gt;10000,Barèmes!$E72*0.21))),IF(Barèmes!$D72="6CV et 7 CV",IF(Barèmes!$E72&lt;=2000,Barèmes!$E72*0.37,IF(Barèmes!$E72&lt;=10000,Barèmes!$E72*0.46,IF(Barèmes!$E72&gt;10000,Barèmes!$E72*0.27))),IF(Barèmes!$D72="8 CV et plus",IF(Barèmes!$E72&lt;=2000,Barèmes!$E72*0.41,IF(Barèmes!$E72&lt;=10000,Barèmes!$E72*0.5,IF(Barèmes!$E72&gt;10000,Barèmes!$E72*0.29))))))</f>
        <v>0</v>
      </c>
      <c r="G213" s="93">
        <v>69</v>
      </c>
    </row>
    <row r="214" spans="1:7" hidden="1" x14ac:dyDescent="0.25">
      <c r="A214" s="93" t="b">
        <f>IF(Barèmes!$D73="5 CV et moins",IF(Barèmes!$E73&lt;=2000,Barèmes!$E73*0.29,IF(Barèmes!$E73&lt;=10000,Barèmes!$E73*0.36,IF(Barèmes!$E73&gt;10000,Barèmes!$E73*0.21))),IF(Barèmes!$D73="6CV et 7 CV",IF(Barèmes!$E73&lt;=2000,Barèmes!$E73*0.37,IF(Barèmes!$E73&lt;=10000,Barèmes!$E73*0.46,IF(Barèmes!$E73&gt;10000,Barèmes!$E73*0.27))),IF(Barèmes!$D73="8 CV et plus",IF(Barèmes!$E73&lt;=2000,Barèmes!$E73*0.41,IF(Barèmes!$E73&lt;=10000,Barèmes!$E73*0.5,IF(Barèmes!$E73&gt;10000,Barèmes!$E73*0.29))))))</f>
        <v>0</v>
      </c>
      <c r="G214" s="93">
        <v>70</v>
      </c>
    </row>
    <row r="215" spans="1:7" hidden="1" x14ac:dyDescent="0.25">
      <c r="A215" s="93" t="b">
        <f>IF(Barèmes!$D74="5 CV et moins",IF(Barèmes!$E74&lt;=2000,Barèmes!$E74*0.29,IF(Barèmes!$E74&lt;=10000,Barèmes!$E74*0.36,IF(Barèmes!$E74&gt;10000,Barèmes!$E74*0.21))),IF(Barèmes!$D74="6CV et 7 CV",IF(Barèmes!$E74&lt;=2000,Barèmes!$E74*0.37,IF(Barèmes!$E74&lt;=10000,Barèmes!$E74*0.46,IF(Barèmes!$E74&gt;10000,Barèmes!$E74*0.27))),IF(Barèmes!$D74="8 CV et plus",IF(Barèmes!$E74&lt;=2000,Barèmes!$E74*0.41,IF(Barèmes!$E74&lt;=10000,Barèmes!$E74*0.5,IF(Barèmes!$E74&gt;10000,Barèmes!$E74*0.29))))))</f>
        <v>0</v>
      </c>
      <c r="G215" s="93">
        <v>71</v>
      </c>
    </row>
    <row r="216" spans="1:7" hidden="1" x14ac:dyDescent="0.25">
      <c r="A216" s="93" t="b">
        <f>IF(Barèmes!$D75="5 CV et moins",IF(Barèmes!$E75&lt;=2000,Barèmes!$E75*0.29,IF(Barèmes!$E75&lt;=10000,Barèmes!$E75*0.36,IF(Barèmes!$E75&gt;10000,Barèmes!$E75*0.21))),IF(Barèmes!$D75="6CV et 7 CV",IF(Barèmes!$E75&lt;=2000,Barèmes!$E75*0.37,IF(Barèmes!$E75&lt;=10000,Barèmes!$E75*0.46,IF(Barèmes!$E75&gt;10000,Barèmes!$E75*0.27))),IF(Barèmes!$D75="8 CV et plus",IF(Barèmes!$E75&lt;=2000,Barèmes!$E75*0.41,IF(Barèmes!$E75&lt;=10000,Barèmes!$E75*0.5,IF(Barèmes!$E75&gt;10000,Barèmes!$E75*0.29))))))</f>
        <v>0</v>
      </c>
      <c r="G216" s="93">
        <v>72</v>
      </c>
    </row>
    <row r="217" spans="1:7" hidden="1" x14ac:dyDescent="0.25">
      <c r="A217" s="93" t="b">
        <f>IF(Barèmes!$D76="5 CV et moins",IF(Barèmes!$E76&lt;=2000,Barèmes!$E76*0.29,IF(Barèmes!$E76&lt;=10000,Barèmes!$E76*0.36,IF(Barèmes!$E76&gt;10000,Barèmes!$E76*0.21))),IF(Barèmes!$D76="6CV et 7 CV",IF(Barèmes!$E76&lt;=2000,Barèmes!$E76*0.37,IF(Barèmes!$E76&lt;=10000,Barèmes!$E76*0.46,IF(Barèmes!$E76&gt;10000,Barèmes!$E76*0.27))),IF(Barèmes!$D76="8 CV et plus",IF(Barèmes!$E76&lt;=2000,Barèmes!$E76*0.41,IF(Barèmes!$E76&lt;=10000,Barèmes!$E76*0.5,IF(Barèmes!$E76&gt;10000,Barèmes!$E76*0.29))))))</f>
        <v>0</v>
      </c>
      <c r="G217" s="93">
        <v>73</v>
      </c>
    </row>
    <row r="218" spans="1:7" hidden="1" x14ac:dyDescent="0.25">
      <c r="A218" s="93" t="b">
        <f>IF(Barèmes!$D77="5 CV et moins",IF(Barèmes!$E77&lt;=2000,Barèmes!$E77*0.29,IF(Barèmes!$E77&lt;=10000,Barèmes!$E77*0.36,IF(Barèmes!$E77&gt;10000,Barèmes!$E77*0.21))),IF(Barèmes!$D77="6CV et 7 CV",IF(Barèmes!$E77&lt;=2000,Barèmes!$E77*0.37,IF(Barèmes!$E77&lt;=10000,Barèmes!$E77*0.46,IF(Barèmes!$E77&gt;10000,Barèmes!$E77*0.27))),IF(Barèmes!$D77="8 CV et plus",IF(Barèmes!$E77&lt;=2000,Barèmes!$E77*0.41,IF(Barèmes!$E77&lt;=10000,Barèmes!$E77*0.5,IF(Barèmes!$E77&gt;10000,Barèmes!$E77*0.29))))))</f>
        <v>0</v>
      </c>
      <c r="G218" s="93">
        <v>74</v>
      </c>
    </row>
    <row r="219" spans="1:7" hidden="1" x14ac:dyDescent="0.25">
      <c r="A219" s="93" t="b">
        <f>IF(Barèmes!$D78="5 CV et moins",IF(Barèmes!$E78&lt;=2000,Barèmes!$E78*0.29,IF(Barèmes!$E78&lt;=10000,Barèmes!$E78*0.36,IF(Barèmes!$E78&gt;10000,Barèmes!$E78*0.21))),IF(Barèmes!$D78="6CV et 7 CV",IF(Barèmes!$E78&lt;=2000,Barèmes!$E78*0.37,IF(Barèmes!$E78&lt;=10000,Barèmes!$E78*0.46,IF(Barèmes!$E78&gt;10000,Barèmes!$E78*0.27))),IF(Barèmes!$D78="8 CV et plus",IF(Barèmes!$E78&lt;=2000,Barèmes!$E78*0.41,IF(Barèmes!$E78&lt;=10000,Barèmes!$E78*0.5,IF(Barèmes!$E78&gt;10000,Barèmes!$E78*0.29))))))</f>
        <v>0</v>
      </c>
      <c r="G219" s="93">
        <v>75</v>
      </c>
    </row>
    <row r="220" spans="1:7" hidden="1" x14ac:dyDescent="0.25">
      <c r="A220" s="93" t="b">
        <f>IF(Barèmes!$D79="5 CV et moins",IF(Barèmes!$E79&lt;=2000,Barèmes!$E79*0.29,IF(Barèmes!$E79&lt;=10000,Barèmes!$E79*0.36,IF(Barèmes!$E79&gt;10000,Barèmes!$E79*0.21))),IF(Barèmes!$D79="6CV et 7 CV",IF(Barèmes!$E79&lt;=2000,Barèmes!$E79*0.37,IF(Barèmes!$E79&lt;=10000,Barèmes!$E79*0.46,IF(Barèmes!$E79&gt;10000,Barèmes!$E79*0.27))),IF(Barèmes!$D79="8 CV et plus",IF(Barèmes!$E79&lt;=2000,Barèmes!$E79*0.41,IF(Barèmes!$E79&lt;=10000,Barèmes!$E79*0.5,IF(Barèmes!$E79&gt;10000,Barèmes!$E79*0.29))))))</f>
        <v>0</v>
      </c>
      <c r="G220" s="93">
        <v>76</v>
      </c>
    </row>
    <row r="221" spans="1:7" hidden="1" x14ac:dyDescent="0.25">
      <c r="A221" s="93" t="b">
        <f>IF(Barèmes!$D80="5 CV et moins",IF(Barèmes!$E80&lt;=2000,Barèmes!$E80*0.29,IF(Barèmes!$E80&lt;=10000,Barèmes!$E80*0.36,IF(Barèmes!$E80&gt;10000,Barèmes!$E80*0.21))),IF(Barèmes!$D80="6CV et 7 CV",IF(Barèmes!$E80&lt;=2000,Barèmes!$E80*0.37,IF(Barèmes!$E80&lt;=10000,Barèmes!$E80*0.46,IF(Barèmes!$E80&gt;10000,Barèmes!$E80*0.27))),IF(Barèmes!$D80="8 CV et plus",IF(Barèmes!$E80&lt;=2000,Barèmes!$E80*0.41,IF(Barèmes!$E80&lt;=10000,Barèmes!$E80*0.5,IF(Barèmes!$E80&gt;10000,Barèmes!$E80*0.29))))))</f>
        <v>0</v>
      </c>
      <c r="G221" s="93">
        <v>77</v>
      </c>
    </row>
    <row r="222" spans="1:7" hidden="1" x14ac:dyDescent="0.25">
      <c r="A222" s="93" t="b">
        <f>IF(Barèmes!$D81="5 CV et moins",IF(Barèmes!$E81&lt;=2000,Barèmes!$E81*0.29,IF(Barèmes!$E81&lt;=10000,Barèmes!$E81*0.36,IF(Barèmes!$E81&gt;10000,Barèmes!$E81*0.21))),IF(Barèmes!$D81="6CV et 7 CV",IF(Barèmes!$E81&lt;=2000,Barèmes!$E81*0.37,IF(Barèmes!$E81&lt;=10000,Barèmes!$E81*0.46,IF(Barèmes!$E81&gt;10000,Barèmes!$E81*0.27))),IF(Barèmes!$D81="8 CV et plus",IF(Barèmes!$E81&lt;=2000,Barèmes!$E81*0.41,IF(Barèmes!$E81&lt;=10000,Barèmes!$E81*0.5,IF(Barèmes!$E81&gt;10000,Barèmes!$E81*0.29))))))</f>
        <v>0</v>
      </c>
      <c r="G222" s="93">
        <v>78</v>
      </c>
    </row>
    <row r="223" spans="1:7" hidden="1" x14ac:dyDescent="0.25">
      <c r="A223" s="93" t="b">
        <f>IF(Barèmes!$D82="5 CV et moins",IF(Barèmes!$E82&lt;=2000,Barèmes!$E82*0.29,IF(Barèmes!$E82&lt;=10000,Barèmes!$E82*0.36,IF(Barèmes!$E82&gt;10000,Barèmes!$E82*0.21))),IF(Barèmes!$D82="6CV et 7 CV",IF(Barèmes!$E82&lt;=2000,Barèmes!$E82*0.37,IF(Barèmes!$E82&lt;=10000,Barèmes!$E82*0.46,IF(Barèmes!$E82&gt;10000,Barèmes!$E82*0.27))),IF(Barèmes!$D82="8 CV et plus",IF(Barèmes!$E82&lt;=2000,Barèmes!$E82*0.41,IF(Barèmes!$E82&lt;=10000,Barèmes!$E82*0.5,IF(Barèmes!$E82&gt;10000,Barèmes!$E82*0.29))))))</f>
        <v>0</v>
      </c>
      <c r="G223" s="93">
        <v>79</v>
      </c>
    </row>
    <row r="224" spans="1:7" hidden="1" x14ac:dyDescent="0.25">
      <c r="A224" s="93" t="b">
        <f>IF(Barèmes!$D83="5 CV et moins",IF(Barèmes!$E83&lt;=2000,Barèmes!$E83*0.29,IF(Barèmes!$E83&lt;=10000,Barèmes!$E83*0.36,IF(Barèmes!$E83&gt;10000,Barèmes!$E83*0.21))),IF(Barèmes!$D83="6CV et 7 CV",IF(Barèmes!$E83&lt;=2000,Barèmes!$E83*0.37,IF(Barèmes!$E83&lt;=10000,Barèmes!$E83*0.46,IF(Barèmes!$E83&gt;10000,Barèmes!$E83*0.27))),IF(Barèmes!$D83="8 CV et plus",IF(Barèmes!$E83&lt;=2000,Barèmes!$E83*0.41,IF(Barèmes!$E83&lt;=10000,Barèmes!$E83*0.5,IF(Barèmes!$E83&gt;10000,Barèmes!$E83*0.29))))))</f>
        <v>0</v>
      </c>
      <c r="G224" s="93">
        <v>80</v>
      </c>
    </row>
    <row r="225" spans="1:7" hidden="1" x14ac:dyDescent="0.25">
      <c r="A225" s="93" t="b">
        <f>IF(Barèmes!$D84="5 CV et moins",IF(Barèmes!$E84&lt;=2000,Barèmes!$E84*0.29,IF(Barèmes!$E84&lt;=10000,Barèmes!$E84*0.36,IF(Barèmes!$E84&gt;10000,Barèmes!$E84*0.21))),IF(Barèmes!$D84="6CV et 7 CV",IF(Barèmes!$E84&lt;=2000,Barèmes!$E84*0.37,IF(Barèmes!$E84&lt;=10000,Barèmes!$E84*0.46,IF(Barèmes!$E84&gt;10000,Barèmes!$E84*0.27))),IF(Barèmes!$D84="8 CV et plus",IF(Barèmes!$E84&lt;=2000,Barèmes!$E84*0.41,IF(Barèmes!$E84&lt;=10000,Barèmes!$E84*0.5,IF(Barèmes!$E84&gt;10000,Barèmes!$E84*0.29))))))</f>
        <v>0</v>
      </c>
      <c r="G225" s="93">
        <v>81</v>
      </c>
    </row>
    <row r="226" spans="1:7" hidden="1" x14ac:dyDescent="0.25">
      <c r="A226" s="93" t="b">
        <f>IF(Barèmes!$D85="5 CV et moins",IF(Barèmes!$E85&lt;=2000,Barèmes!$E85*0.29,IF(Barèmes!$E85&lt;=10000,Barèmes!$E85*0.36,IF(Barèmes!$E85&gt;10000,Barèmes!$E85*0.21))),IF(Barèmes!$D85="6CV et 7 CV",IF(Barèmes!$E85&lt;=2000,Barèmes!$E85*0.37,IF(Barèmes!$E85&lt;=10000,Barèmes!$E85*0.46,IF(Barèmes!$E85&gt;10000,Barèmes!$E85*0.27))),IF(Barèmes!$D85="8 CV et plus",IF(Barèmes!$E85&lt;=2000,Barèmes!$E85*0.41,IF(Barèmes!$E85&lt;=10000,Barèmes!$E85*0.5,IF(Barèmes!$E85&gt;10000,Barèmes!$E85*0.29))))))</f>
        <v>0</v>
      </c>
      <c r="G226" s="93">
        <v>82</v>
      </c>
    </row>
    <row r="227" spans="1:7" hidden="1" x14ac:dyDescent="0.25">
      <c r="A227" s="93" t="b">
        <f>IF(Barèmes!$D86="5 CV et moins",IF(Barèmes!$E86&lt;=2000,Barèmes!$E86*0.29,IF(Barèmes!$E86&lt;=10000,Barèmes!$E86*0.36,IF(Barèmes!$E86&gt;10000,Barèmes!$E86*0.21))),IF(Barèmes!$D86="6CV et 7 CV",IF(Barèmes!$E86&lt;=2000,Barèmes!$E86*0.37,IF(Barèmes!$E86&lt;=10000,Barèmes!$E86*0.46,IF(Barèmes!$E86&gt;10000,Barèmes!$E86*0.27))),IF(Barèmes!$D86="8 CV et plus",IF(Barèmes!$E86&lt;=2000,Barèmes!$E86*0.41,IF(Barèmes!$E86&lt;=10000,Barèmes!$E86*0.5,IF(Barèmes!$E86&gt;10000,Barèmes!$E86*0.29))))))</f>
        <v>0</v>
      </c>
      <c r="G227" s="93">
        <v>83</v>
      </c>
    </row>
    <row r="228" spans="1:7" hidden="1" x14ac:dyDescent="0.25">
      <c r="A228" s="93" t="b">
        <f>IF(Barèmes!$D87="5 CV et moins",IF(Barèmes!$E87&lt;=2000,Barèmes!$E87*0.29,IF(Barèmes!$E87&lt;=10000,Barèmes!$E87*0.36,IF(Barèmes!$E87&gt;10000,Barèmes!$E87*0.21))),IF(Barèmes!$D87="6CV et 7 CV",IF(Barèmes!$E87&lt;=2000,Barèmes!$E87*0.37,IF(Barèmes!$E87&lt;=10000,Barèmes!$E87*0.46,IF(Barèmes!$E87&gt;10000,Barèmes!$E87*0.27))),IF(Barèmes!$D87="8 CV et plus",IF(Barèmes!$E87&lt;=2000,Barèmes!$E87*0.41,IF(Barèmes!$E87&lt;=10000,Barèmes!$E87*0.5,IF(Barèmes!$E87&gt;10000,Barèmes!$E87*0.29))))))</f>
        <v>0</v>
      </c>
      <c r="G228" s="93">
        <v>84</v>
      </c>
    </row>
    <row r="229" spans="1:7" hidden="1" x14ac:dyDescent="0.25">
      <c r="A229" s="93" t="b">
        <f>IF(Barèmes!$D88="5 CV et moins",IF(Barèmes!$E88&lt;=2000,Barèmes!$E88*0.29,IF(Barèmes!$E88&lt;=10000,Barèmes!$E88*0.36,IF(Barèmes!$E88&gt;10000,Barèmes!$E88*0.21))),IF(Barèmes!$D88="6CV et 7 CV",IF(Barèmes!$E88&lt;=2000,Barèmes!$E88*0.37,IF(Barèmes!$E88&lt;=10000,Barèmes!$E88*0.46,IF(Barèmes!$E88&gt;10000,Barèmes!$E88*0.27))),IF(Barèmes!$D88="8 CV et plus",IF(Barèmes!$E88&lt;=2000,Barèmes!$E88*0.41,IF(Barèmes!$E88&lt;=10000,Barèmes!$E88*0.5,IF(Barèmes!$E88&gt;10000,Barèmes!$E88*0.29))))))</f>
        <v>0</v>
      </c>
      <c r="G229" s="93">
        <v>85</v>
      </c>
    </row>
    <row r="230" spans="1:7" hidden="1" x14ac:dyDescent="0.25">
      <c r="A230" s="93" t="b">
        <f>IF(Barèmes!$D89="5 CV et moins",IF(Barèmes!$E89&lt;=2000,Barèmes!$E89*0.29,IF(Barèmes!$E89&lt;=10000,Barèmes!$E89*0.36,IF(Barèmes!$E89&gt;10000,Barèmes!$E89*0.21))),IF(Barèmes!$D89="6CV et 7 CV",IF(Barèmes!$E89&lt;=2000,Barèmes!$E89*0.37,IF(Barèmes!$E89&lt;=10000,Barèmes!$E89*0.46,IF(Barèmes!$E89&gt;10000,Barèmes!$E89*0.27))),IF(Barèmes!$D89="8 CV et plus",IF(Barèmes!$E89&lt;=2000,Barèmes!$E89*0.41,IF(Barèmes!$E89&lt;=10000,Barèmes!$E89*0.5,IF(Barèmes!$E89&gt;10000,Barèmes!$E89*0.29))))))</f>
        <v>0</v>
      </c>
      <c r="G230" s="93">
        <v>86</v>
      </c>
    </row>
    <row r="231" spans="1:7" hidden="1" x14ac:dyDescent="0.25">
      <c r="A231" s="93" t="b">
        <f>IF(Barèmes!$D90="5 CV et moins",IF(Barèmes!$E90&lt;=2000,Barèmes!$E90*0.29,IF(Barèmes!$E90&lt;=10000,Barèmes!$E90*0.36,IF(Barèmes!$E90&gt;10000,Barèmes!$E90*0.21))),IF(Barèmes!$D90="6CV et 7 CV",IF(Barèmes!$E90&lt;=2000,Barèmes!$E90*0.37,IF(Barèmes!$E90&lt;=10000,Barèmes!$E90*0.46,IF(Barèmes!$E90&gt;10000,Barèmes!$E90*0.27))),IF(Barèmes!$D90="8 CV et plus",IF(Barèmes!$E90&lt;=2000,Barèmes!$E90*0.41,IF(Barèmes!$E90&lt;=10000,Barèmes!$E90*0.5,IF(Barèmes!$E90&gt;10000,Barèmes!$E90*0.29))))))</f>
        <v>0</v>
      </c>
      <c r="G231" s="93">
        <v>87</v>
      </c>
    </row>
    <row r="232" spans="1:7" hidden="1" x14ac:dyDescent="0.25">
      <c r="A232" s="93" t="b">
        <f>IF(Barèmes!$D91="5 CV et moins",IF(Barèmes!$E91&lt;=2000,Barèmes!$E91*0.29,IF(Barèmes!$E91&lt;=10000,Barèmes!$E91*0.36,IF(Barèmes!$E91&gt;10000,Barèmes!$E91*0.21))),IF(Barèmes!$D91="6CV et 7 CV",IF(Barèmes!$E91&lt;=2000,Barèmes!$E91*0.37,IF(Barèmes!$E91&lt;=10000,Barèmes!$E91*0.46,IF(Barèmes!$E91&gt;10000,Barèmes!$E91*0.27))),IF(Barèmes!$D91="8 CV et plus",IF(Barèmes!$E91&lt;=2000,Barèmes!$E91*0.41,IF(Barèmes!$E91&lt;=10000,Barèmes!$E91*0.5,IF(Barèmes!$E91&gt;10000,Barèmes!$E91*0.29))))))</f>
        <v>0</v>
      </c>
      <c r="G232" s="93">
        <v>88</v>
      </c>
    </row>
    <row r="233" spans="1:7" hidden="1" x14ac:dyDescent="0.25">
      <c r="A233" s="93" t="b">
        <f>IF(Barèmes!$D92="5 CV et moins",IF(Barèmes!$E92&lt;=2000,Barèmes!$E92*0.29,IF(Barèmes!$E92&lt;=10000,Barèmes!$E92*0.36,IF(Barèmes!$E92&gt;10000,Barèmes!$E92*0.21))),IF(Barèmes!$D92="6CV et 7 CV",IF(Barèmes!$E92&lt;=2000,Barèmes!$E92*0.37,IF(Barèmes!$E92&lt;=10000,Barèmes!$E92*0.46,IF(Barèmes!$E92&gt;10000,Barèmes!$E92*0.27))),IF(Barèmes!$D92="8 CV et plus",IF(Barèmes!$E92&lt;=2000,Barèmes!$E92*0.41,IF(Barèmes!$E92&lt;=10000,Barèmes!$E92*0.5,IF(Barèmes!$E92&gt;10000,Barèmes!$E92*0.29))))))</f>
        <v>0</v>
      </c>
      <c r="G233" s="93">
        <v>89</v>
      </c>
    </row>
    <row r="234" spans="1:7" hidden="1" x14ac:dyDescent="0.25">
      <c r="A234" s="93" t="b">
        <f>IF(Barèmes!$D93="5 CV et moins",IF(Barèmes!$E93&lt;=2000,Barèmes!$E93*0.29,IF(Barèmes!$E93&lt;=10000,Barèmes!$E93*0.36,IF(Barèmes!$E93&gt;10000,Barèmes!$E93*0.21))),IF(Barèmes!$D93="6CV et 7 CV",IF(Barèmes!$E93&lt;=2000,Barèmes!$E93*0.37,IF(Barèmes!$E93&lt;=10000,Barèmes!$E93*0.46,IF(Barèmes!$E93&gt;10000,Barèmes!$E93*0.27))),IF(Barèmes!$D93="8 CV et plus",IF(Barèmes!$E93&lt;=2000,Barèmes!$E93*0.41,IF(Barèmes!$E93&lt;=10000,Barèmes!$E93*0.5,IF(Barèmes!$E93&gt;10000,Barèmes!$E93*0.29))))))</f>
        <v>0</v>
      </c>
      <c r="G234" s="93">
        <v>90</v>
      </c>
    </row>
    <row r="235" spans="1:7" hidden="1" x14ac:dyDescent="0.25">
      <c r="A235" s="93" t="b">
        <f>IF(Barèmes!$D94="5 CV et moins",IF(Barèmes!$E94&lt;=2000,Barèmes!$E94*0.29,IF(Barèmes!$E94&lt;=10000,Barèmes!$E94*0.36,IF(Barèmes!$E94&gt;10000,Barèmes!$E94*0.21))),IF(Barèmes!$D94="6CV et 7 CV",IF(Barèmes!$E94&lt;=2000,Barèmes!$E94*0.37,IF(Barèmes!$E94&lt;=10000,Barèmes!$E94*0.46,IF(Barèmes!$E94&gt;10000,Barèmes!$E94*0.27))),IF(Barèmes!$D94="8 CV et plus",IF(Barèmes!$E94&lt;=2000,Barèmes!$E94*0.41,IF(Barèmes!$E94&lt;=10000,Barèmes!$E94*0.5,IF(Barèmes!$E94&gt;10000,Barèmes!$E94*0.29))))))</f>
        <v>0</v>
      </c>
      <c r="G235" s="93">
        <v>91</v>
      </c>
    </row>
    <row r="236" spans="1:7" hidden="1" x14ac:dyDescent="0.25">
      <c r="A236" s="93" t="b">
        <f>IF(Barèmes!$D95="5 CV et moins",IF(Barèmes!$E95&lt;=2000,Barèmes!$E95*0.29,IF(Barèmes!$E95&lt;=10000,Barèmes!$E95*0.36,IF(Barèmes!$E95&gt;10000,Barèmes!$E95*0.21))),IF(Barèmes!$D95="6CV et 7 CV",IF(Barèmes!$E95&lt;=2000,Barèmes!$E95*0.37,IF(Barèmes!$E95&lt;=10000,Barèmes!$E95*0.46,IF(Barèmes!$E95&gt;10000,Barèmes!$E95*0.27))),IF(Barèmes!$D95="8 CV et plus",IF(Barèmes!$E95&lt;=2000,Barèmes!$E95*0.41,IF(Barèmes!$E95&lt;=10000,Barèmes!$E95*0.5,IF(Barèmes!$E95&gt;10000,Barèmes!$E95*0.29))))))</f>
        <v>0</v>
      </c>
      <c r="G236" s="93">
        <v>92</v>
      </c>
    </row>
    <row r="237" spans="1:7" hidden="1" x14ac:dyDescent="0.25">
      <c r="A237" s="93" t="b">
        <f>IF(Barèmes!$D96="5 CV et moins",IF(Barèmes!$E96&lt;=2000,Barèmes!$E96*0.29,IF(Barèmes!$E96&lt;=10000,Barèmes!$E96*0.36,IF(Barèmes!$E96&gt;10000,Barèmes!$E96*0.21))),IF(Barèmes!$D96="6CV et 7 CV",IF(Barèmes!$E96&lt;=2000,Barèmes!$E96*0.37,IF(Barèmes!$E96&lt;=10000,Barèmes!$E96*0.46,IF(Barèmes!$E96&gt;10000,Barèmes!$E96*0.27))),IF(Barèmes!$D96="8 CV et plus",IF(Barèmes!$E96&lt;=2000,Barèmes!$E96*0.41,IF(Barèmes!$E96&lt;=10000,Barèmes!$E96*0.5,IF(Barèmes!$E96&gt;10000,Barèmes!$E96*0.29))))))</f>
        <v>0</v>
      </c>
      <c r="G237" s="93">
        <v>93</v>
      </c>
    </row>
    <row r="238" spans="1:7" hidden="1" x14ac:dyDescent="0.25">
      <c r="A238" s="93" t="b">
        <f>IF(Barèmes!$D97="5 CV et moins",IF(Barèmes!$E97&lt;=2000,Barèmes!$E97*0.29,IF(Barèmes!$E97&lt;=10000,Barèmes!$E97*0.36,IF(Barèmes!$E97&gt;10000,Barèmes!$E97*0.21))),IF(Barèmes!$D97="6CV et 7 CV",IF(Barèmes!$E97&lt;=2000,Barèmes!$E97*0.37,IF(Barèmes!$E97&lt;=10000,Barèmes!$E97*0.46,IF(Barèmes!$E97&gt;10000,Barèmes!$E97*0.27))),IF(Barèmes!$D97="8 CV et plus",IF(Barèmes!$E97&lt;=2000,Barèmes!$E97*0.41,IF(Barèmes!$E97&lt;=10000,Barèmes!$E97*0.5,IF(Barèmes!$E97&gt;10000,Barèmes!$E97*0.29))))))</f>
        <v>0</v>
      </c>
      <c r="G238" s="93">
        <v>94</v>
      </c>
    </row>
    <row r="239" spans="1:7" hidden="1" x14ac:dyDescent="0.25">
      <c r="A239" s="93" t="b">
        <f>IF(Barèmes!$D98="5 CV et moins",IF(Barèmes!$E98&lt;=2000,Barèmes!$E98*0.29,IF(Barèmes!$E98&lt;=10000,Barèmes!$E98*0.36,IF(Barèmes!$E98&gt;10000,Barèmes!$E98*0.21))),IF(Barèmes!$D98="6CV et 7 CV",IF(Barèmes!$E98&lt;=2000,Barèmes!$E98*0.37,IF(Barèmes!$E98&lt;=10000,Barèmes!$E98*0.46,IF(Barèmes!$E98&gt;10000,Barèmes!$E98*0.27))),IF(Barèmes!$D98="8 CV et plus",IF(Barèmes!$E98&lt;=2000,Barèmes!$E98*0.41,IF(Barèmes!$E98&lt;=10000,Barèmes!$E98*0.5,IF(Barèmes!$E98&gt;10000,Barèmes!$E98*0.29))))))</f>
        <v>0</v>
      </c>
      <c r="G239" s="93">
        <v>95</v>
      </c>
    </row>
    <row r="240" spans="1:7" hidden="1" x14ac:dyDescent="0.25">
      <c r="A240" s="93" t="b">
        <f>IF(Barèmes!$D99="5 CV et moins",IF(Barèmes!$E99&lt;=2000,Barèmes!$E99*0.29,IF(Barèmes!$E99&lt;=10000,Barèmes!$E99*0.36,IF(Barèmes!$E99&gt;10000,Barèmes!$E99*0.21))),IF(Barèmes!$D99="6CV et 7 CV",IF(Barèmes!$E99&lt;=2000,Barèmes!$E99*0.37,IF(Barèmes!$E99&lt;=10000,Barèmes!$E99*0.46,IF(Barèmes!$E99&gt;10000,Barèmes!$E99*0.27))),IF(Barèmes!$D99="8 CV et plus",IF(Barèmes!$E99&lt;=2000,Barèmes!$E99*0.41,IF(Barèmes!$E99&lt;=10000,Barèmes!$E99*0.5,IF(Barèmes!$E99&gt;10000,Barèmes!$E99*0.29))))))</f>
        <v>0</v>
      </c>
      <c r="G240" s="93">
        <v>96</v>
      </c>
    </row>
    <row r="241" spans="1:7" hidden="1" x14ac:dyDescent="0.25">
      <c r="A241" s="93" t="b">
        <f>IF(Barèmes!$D100="5 CV et moins",IF(Barèmes!$E100&lt;=2000,Barèmes!$E100*0.29,IF(Barèmes!$E100&lt;=10000,Barèmes!$E100*0.36,IF(Barèmes!$E100&gt;10000,Barèmes!$E100*0.21))),IF(Barèmes!$D100="6CV et 7 CV",IF(Barèmes!$E100&lt;=2000,Barèmes!$E100*0.37,IF(Barèmes!$E100&lt;=10000,Barèmes!$E100*0.46,IF(Barèmes!$E100&gt;10000,Barèmes!$E100*0.27))),IF(Barèmes!$D100="8 CV et plus",IF(Barèmes!$E100&lt;=2000,Barèmes!$E100*0.41,IF(Barèmes!$E100&lt;=10000,Barèmes!$E100*0.5,IF(Barèmes!$E100&gt;10000,Barèmes!$E100*0.29))))))</f>
        <v>0</v>
      </c>
      <c r="G241" s="93">
        <v>97</v>
      </c>
    </row>
    <row r="242" spans="1:7" hidden="1" x14ac:dyDescent="0.25">
      <c r="A242" s="93" t="b">
        <f>IF(Barèmes!$D101="5 CV et moins",IF(Barèmes!$E101&lt;=2000,Barèmes!$E101*0.29,IF(Barèmes!$E101&lt;=10000,Barèmes!$E101*0.36,IF(Barèmes!$E101&gt;10000,Barèmes!$E101*0.21))),IF(Barèmes!$D101="6CV et 7 CV",IF(Barèmes!$E101&lt;=2000,Barèmes!$E101*0.37,IF(Barèmes!$E101&lt;=10000,Barèmes!$E101*0.46,IF(Barèmes!$E101&gt;10000,Barèmes!$E101*0.27))),IF(Barèmes!$D101="8 CV et plus",IF(Barèmes!$E101&lt;=2000,Barèmes!$E101*0.41,IF(Barèmes!$E101&lt;=10000,Barèmes!$E101*0.5,IF(Barèmes!$E101&gt;10000,Barèmes!$E101*0.29))))))</f>
        <v>0</v>
      </c>
      <c r="G242" s="93">
        <v>98</v>
      </c>
    </row>
    <row r="243" spans="1:7" hidden="1" x14ac:dyDescent="0.25">
      <c r="A243" s="93" t="b">
        <f>IF(Barèmes!$D102="5 CV et moins",IF(Barèmes!$E102&lt;=2000,Barèmes!$E102*0.29,IF(Barèmes!$E102&lt;=10000,Barèmes!$E102*0.36,IF(Barèmes!$E102&gt;10000,Barèmes!$E102*0.21))),IF(Barèmes!$D102="6CV et 7 CV",IF(Barèmes!$E102&lt;=2000,Barèmes!$E102*0.37,IF(Barèmes!$E102&lt;=10000,Barèmes!$E102*0.46,IF(Barèmes!$E102&gt;10000,Barèmes!$E102*0.27))),IF(Barèmes!$D102="8 CV et plus",IF(Barèmes!$E102&lt;=2000,Barèmes!$E102*0.41,IF(Barèmes!$E102&lt;=10000,Barèmes!$E102*0.5,IF(Barèmes!$E102&gt;10000,Barèmes!$E102*0.29))))))</f>
        <v>0</v>
      </c>
      <c r="G243" s="93">
        <v>99</v>
      </c>
    </row>
    <row r="244" spans="1:7" hidden="1" x14ac:dyDescent="0.25">
      <c r="A244" s="93" t="b">
        <f>IF(Barèmes!$D103="5 CV et moins",IF(Barèmes!$E103&lt;=2000,Barèmes!$E103*0.29,IF(Barèmes!$E103&lt;=10000,Barèmes!$E103*0.36,IF(Barèmes!$E103&gt;10000,Barèmes!$E103*0.21))),IF(Barèmes!$D103="6CV et 7 CV",IF(Barèmes!$E103&lt;=2000,Barèmes!$E103*0.37,IF(Barèmes!$E103&lt;=10000,Barèmes!$E103*0.46,IF(Barèmes!$E103&gt;10000,Barèmes!$E103*0.27))),IF(Barèmes!$D103="8 CV et plus",IF(Barèmes!$E103&lt;=2000,Barèmes!$E103*0.41,IF(Barèmes!$E103&lt;=10000,Barèmes!$E103*0.5,IF(Barèmes!$E103&gt;10000,Barèmes!$E103*0.29))))))</f>
        <v>0</v>
      </c>
      <c r="G244" s="93">
        <v>100</v>
      </c>
    </row>
    <row r="245" spans="1:7" hidden="1" x14ac:dyDescent="0.25">
      <c r="A245" s="93" t="b">
        <f>IF(Barèmes!$D104="5 CV et moins",IF(Barèmes!$E104&lt;=2000,Barèmes!$E104*0.29,IF(Barèmes!$E104&lt;=10000,Barèmes!$E104*0.36,IF(Barèmes!$E104&gt;10000,Barèmes!$E104*0.21))),IF(Barèmes!$D104="6CV et 7 CV",IF(Barèmes!$E104&lt;=2000,Barèmes!$E104*0.37,IF(Barèmes!$E104&lt;=10000,Barèmes!$E104*0.46,IF(Barèmes!$E104&gt;10000,Barèmes!$E104*0.27))),IF(Barèmes!$D104="8 CV et plus",IF(Barèmes!$E104&lt;=2000,Barèmes!$E104*0.41,IF(Barèmes!$E104&lt;=10000,Barèmes!$E104*0.5,IF(Barèmes!$E104&gt;10000,Barèmes!$E104*0.29))))))</f>
        <v>0</v>
      </c>
      <c r="G245" s="93">
        <v>101</v>
      </c>
    </row>
    <row r="246" spans="1:7" hidden="1" x14ac:dyDescent="0.25">
      <c r="A246" s="93" t="b">
        <f>IF(Barèmes!$D105="5 CV et moins",IF(Barèmes!$E105&lt;=2000,Barèmes!$E105*0.29,IF(Barèmes!$E105&lt;=10000,Barèmes!$E105*0.36,IF(Barèmes!$E105&gt;10000,Barèmes!$E105*0.21))),IF(Barèmes!$D105="6CV et 7 CV",IF(Barèmes!$E105&lt;=2000,Barèmes!$E105*0.37,IF(Barèmes!$E105&lt;=10000,Barèmes!$E105*0.46,IF(Barèmes!$E105&gt;10000,Barèmes!$E105*0.27))),IF(Barèmes!$D105="8 CV et plus",IF(Barèmes!$E105&lt;=2000,Barèmes!$E105*0.41,IF(Barèmes!$E105&lt;=10000,Barèmes!$E105*0.5,IF(Barèmes!$E105&gt;10000,Barèmes!$E105*0.29))))))</f>
        <v>0</v>
      </c>
      <c r="G246" s="93">
        <v>102</v>
      </c>
    </row>
    <row r="247" spans="1:7" hidden="1" x14ac:dyDescent="0.25">
      <c r="A247" s="93" t="b">
        <f>IF(Barèmes!$D106="5 CV et moins",IF(Barèmes!$E106&lt;=2000,Barèmes!$E106*0.29,IF(Barèmes!$E106&lt;=10000,Barèmes!$E106*0.36,IF(Barèmes!$E106&gt;10000,Barèmes!$E106*0.21))),IF(Barèmes!$D106="6CV et 7 CV",IF(Barèmes!$E106&lt;=2000,Barèmes!$E106*0.37,IF(Barèmes!$E106&lt;=10000,Barèmes!$E106*0.46,IF(Barèmes!$E106&gt;10000,Barèmes!$E106*0.27))),IF(Barèmes!$D106="8 CV et plus",IF(Barèmes!$E106&lt;=2000,Barèmes!$E106*0.41,IF(Barèmes!$E106&lt;=10000,Barèmes!$E106*0.5,IF(Barèmes!$E106&gt;10000,Barèmes!$E106*0.29))))))</f>
        <v>0</v>
      </c>
      <c r="G247" s="93">
        <v>103</v>
      </c>
    </row>
    <row r="248" spans="1:7" hidden="1" x14ac:dyDescent="0.25">
      <c r="A248" s="93" t="b">
        <f>IF(Barèmes!$D107="5 CV et moins",IF(Barèmes!$E107&lt;=2000,Barèmes!$E107*0.29,IF(Barèmes!$E107&lt;=10000,Barèmes!$E107*0.36,IF(Barèmes!$E107&gt;10000,Barèmes!$E107*0.21))),IF(Barèmes!$D107="6CV et 7 CV",IF(Barèmes!$E107&lt;=2000,Barèmes!$E107*0.37,IF(Barèmes!$E107&lt;=10000,Barèmes!$E107*0.46,IF(Barèmes!$E107&gt;10000,Barèmes!$E107*0.27))),IF(Barèmes!$D107="8 CV et plus",IF(Barèmes!$E107&lt;=2000,Barèmes!$E107*0.41,IF(Barèmes!$E107&lt;=10000,Barèmes!$E107*0.5,IF(Barèmes!$E107&gt;10000,Barèmes!$E107*0.29))))))</f>
        <v>0</v>
      </c>
      <c r="G248" s="93">
        <v>104</v>
      </c>
    </row>
    <row r="249" spans="1:7" hidden="1" x14ac:dyDescent="0.25">
      <c r="A249" s="93" t="b">
        <f>IF(Barèmes!$D108="5 CV et moins",IF(Barèmes!$E108&lt;=2000,Barèmes!$E108*0.29,IF(Barèmes!$E108&lt;=10000,Barèmes!$E108*0.36,IF(Barèmes!$E108&gt;10000,Barèmes!$E108*0.21))),IF(Barèmes!$D108="6CV et 7 CV",IF(Barèmes!$E108&lt;=2000,Barèmes!$E108*0.37,IF(Barèmes!$E108&lt;=10000,Barèmes!$E108*0.46,IF(Barèmes!$E108&gt;10000,Barèmes!$E108*0.27))),IF(Barèmes!$D108="8 CV et plus",IF(Barèmes!$E108&lt;=2000,Barèmes!$E108*0.41,IF(Barèmes!$E108&lt;=10000,Barèmes!$E108*0.5,IF(Barèmes!$E108&gt;10000,Barèmes!$E108*0.29))))))</f>
        <v>0</v>
      </c>
      <c r="G249" s="93">
        <v>105</v>
      </c>
    </row>
    <row r="250" spans="1:7" hidden="1" x14ac:dyDescent="0.25">
      <c r="A250" s="93" t="b">
        <f>IF(Barèmes!$D109="5 CV et moins",IF(Barèmes!$E109&lt;=2000,Barèmes!$E109*0.29,IF(Barèmes!$E109&lt;=10000,Barèmes!$E109*0.36,IF(Barèmes!$E109&gt;10000,Barèmes!$E109*0.21))),IF(Barèmes!$D109="6CV et 7 CV",IF(Barèmes!$E109&lt;=2000,Barèmes!$E109*0.37,IF(Barèmes!$E109&lt;=10000,Barèmes!$E109*0.46,IF(Barèmes!$E109&gt;10000,Barèmes!$E109*0.27))),IF(Barèmes!$D109="8 CV et plus",IF(Barèmes!$E109&lt;=2000,Barèmes!$E109*0.41,IF(Barèmes!$E109&lt;=10000,Barèmes!$E109*0.5,IF(Barèmes!$E109&gt;10000,Barèmes!$E109*0.29))))))</f>
        <v>0</v>
      </c>
      <c r="G250" s="93">
        <v>106</v>
      </c>
    </row>
    <row r="251" spans="1:7" hidden="1" x14ac:dyDescent="0.25">
      <c r="A251" s="93" t="b">
        <f>IF(Barèmes!$D110="5 CV et moins",IF(Barèmes!$E110&lt;=2000,Barèmes!$E110*0.29,IF(Barèmes!$E110&lt;=10000,Barèmes!$E110*0.36,IF(Barèmes!$E110&gt;10000,Barèmes!$E110*0.21))),IF(Barèmes!$D110="6CV et 7 CV",IF(Barèmes!$E110&lt;=2000,Barèmes!$E110*0.37,IF(Barèmes!$E110&lt;=10000,Barèmes!$E110*0.46,IF(Barèmes!$E110&gt;10000,Barèmes!$E110*0.27))),IF(Barèmes!$D110="8 CV et plus",IF(Barèmes!$E110&lt;=2000,Barèmes!$E110*0.41,IF(Barèmes!$E110&lt;=10000,Barèmes!$E110*0.5,IF(Barèmes!$E110&gt;10000,Barèmes!$E110*0.29))))))</f>
        <v>0</v>
      </c>
      <c r="G251" s="93">
        <v>107</v>
      </c>
    </row>
    <row r="252" spans="1:7" hidden="1" x14ac:dyDescent="0.25">
      <c r="A252" s="93" t="b">
        <f>IF(Barèmes!$D111="5 CV et moins",IF(Barèmes!$E111&lt;=2000,Barèmes!$E111*0.29,IF(Barèmes!$E111&lt;=10000,Barèmes!$E111*0.36,IF(Barèmes!$E111&gt;10000,Barèmes!$E111*0.21))),IF(Barèmes!$D111="6CV et 7 CV",IF(Barèmes!$E111&lt;=2000,Barèmes!$E111*0.37,IF(Barèmes!$E111&lt;=10000,Barèmes!$E111*0.46,IF(Barèmes!$E111&gt;10000,Barèmes!$E111*0.27))),IF(Barèmes!$D111="8 CV et plus",IF(Barèmes!$E111&lt;=2000,Barèmes!$E111*0.41,IF(Barèmes!$E111&lt;=10000,Barèmes!$E111*0.5,IF(Barèmes!$E111&gt;10000,Barèmes!$E111*0.29))))))</f>
        <v>0</v>
      </c>
      <c r="G252" s="93">
        <v>108</v>
      </c>
    </row>
    <row r="253" spans="1:7" hidden="1" x14ac:dyDescent="0.25">
      <c r="A253" s="93" t="b">
        <f>IF(Barèmes!$D112="5 CV et moins",IF(Barèmes!$E112&lt;=2000,Barèmes!$E112*0.29,IF(Barèmes!$E112&lt;=10000,Barèmes!$E112*0.36,IF(Barèmes!$E112&gt;10000,Barèmes!$E112*0.21))),IF(Barèmes!$D112="6CV et 7 CV",IF(Barèmes!$E112&lt;=2000,Barèmes!$E112*0.37,IF(Barèmes!$E112&lt;=10000,Barèmes!$E112*0.46,IF(Barèmes!$E112&gt;10000,Barèmes!$E112*0.27))),IF(Barèmes!$D112="8 CV et plus",IF(Barèmes!$E112&lt;=2000,Barèmes!$E112*0.41,IF(Barèmes!$E112&lt;=10000,Barèmes!$E112*0.5,IF(Barèmes!$E112&gt;10000,Barèmes!$E112*0.29))))))</f>
        <v>0</v>
      </c>
      <c r="G253" s="93">
        <v>109</v>
      </c>
    </row>
    <row r="254" spans="1:7" hidden="1" x14ac:dyDescent="0.25">
      <c r="A254" s="93" t="b">
        <f>IF(Barèmes!$D113="5 CV et moins",IF(Barèmes!$E113&lt;=2000,Barèmes!$E113*0.29,IF(Barèmes!$E113&lt;=10000,Barèmes!$E113*0.36,IF(Barèmes!$E113&gt;10000,Barèmes!$E113*0.21))),IF(Barèmes!$D113="6CV et 7 CV",IF(Barèmes!$E113&lt;=2000,Barèmes!$E113*0.37,IF(Barèmes!$E113&lt;=10000,Barèmes!$E113*0.46,IF(Barèmes!$E113&gt;10000,Barèmes!$E113*0.27))),IF(Barèmes!$D113="8 CV et plus",IF(Barèmes!$E113&lt;=2000,Barèmes!$E113*0.41,IF(Barèmes!$E113&lt;=10000,Barèmes!$E113*0.5,IF(Barèmes!$E113&gt;10000,Barèmes!$E113*0.29))))))</f>
        <v>0</v>
      </c>
      <c r="G254" s="93">
        <v>110</v>
      </c>
    </row>
    <row r="255" spans="1:7" hidden="1" x14ac:dyDescent="0.25">
      <c r="A255" s="93" t="b">
        <f>IF(Barèmes!$D114="5 CV et moins",IF(Barèmes!$E114&lt;=2000,Barèmes!$E114*0.29,IF(Barèmes!$E114&lt;=10000,Barèmes!$E114*0.36,IF(Barèmes!$E114&gt;10000,Barèmes!$E114*0.21))),IF(Barèmes!$D114="6CV et 7 CV",IF(Barèmes!$E114&lt;=2000,Barèmes!$E114*0.37,IF(Barèmes!$E114&lt;=10000,Barèmes!$E114*0.46,IF(Barèmes!$E114&gt;10000,Barèmes!$E114*0.27))),IF(Barèmes!$D114="8 CV et plus",IF(Barèmes!$E114&lt;=2000,Barèmes!$E114*0.41,IF(Barèmes!$E114&lt;=10000,Barèmes!$E114*0.5,IF(Barèmes!$E114&gt;10000,Barèmes!$E114*0.29))))))</f>
        <v>0</v>
      </c>
      <c r="G255" s="93">
        <v>111</v>
      </c>
    </row>
    <row r="256" spans="1:7" hidden="1" x14ac:dyDescent="0.25">
      <c r="A256" s="93" t="b">
        <f>IF(Barèmes!$D115="5 CV et moins",IF(Barèmes!$E115&lt;=2000,Barèmes!$E115*0.29,IF(Barèmes!$E115&lt;=10000,Barèmes!$E115*0.36,IF(Barèmes!$E115&gt;10000,Barèmes!$E115*0.21))),IF(Barèmes!$D115="6CV et 7 CV",IF(Barèmes!$E115&lt;=2000,Barèmes!$E115*0.37,IF(Barèmes!$E115&lt;=10000,Barèmes!$E115*0.46,IF(Barèmes!$E115&gt;10000,Barèmes!$E115*0.27))),IF(Barèmes!$D115="8 CV et plus",IF(Barèmes!$E115&lt;=2000,Barèmes!$E115*0.41,IF(Barèmes!$E115&lt;=10000,Barèmes!$E115*0.5,IF(Barèmes!$E115&gt;10000,Barèmes!$E115*0.29))))))</f>
        <v>0</v>
      </c>
      <c r="G256" s="93">
        <v>112</v>
      </c>
    </row>
    <row r="257" spans="1:7" hidden="1" x14ac:dyDescent="0.25">
      <c r="A257" s="93" t="b">
        <f>IF(Barèmes!$D116="5 CV et moins",IF(Barèmes!$E116&lt;=2000,Barèmes!$E116*0.29,IF(Barèmes!$E116&lt;=10000,Barèmes!$E116*0.36,IF(Barèmes!$E116&gt;10000,Barèmes!$E116*0.21))),IF(Barèmes!$D116="6CV et 7 CV",IF(Barèmes!$E116&lt;=2000,Barèmes!$E116*0.37,IF(Barèmes!$E116&lt;=10000,Barèmes!$E116*0.46,IF(Barèmes!$E116&gt;10000,Barèmes!$E116*0.27))),IF(Barèmes!$D116="8 CV et plus",IF(Barèmes!$E116&lt;=2000,Barèmes!$E116*0.41,IF(Barèmes!$E116&lt;=10000,Barèmes!$E116*0.5,IF(Barèmes!$E116&gt;10000,Barèmes!$E116*0.29))))))</f>
        <v>0</v>
      </c>
      <c r="G257" s="93">
        <v>113</v>
      </c>
    </row>
    <row r="258" spans="1:7" hidden="1" x14ac:dyDescent="0.25">
      <c r="A258" s="93" t="b">
        <f>IF(Barèmes!$D117="5 CV et moins",IF(Barèmes!$E117&lt;=2000,Barèmes!$E117*0.29,IF(Barèmes!$E117&lt;=10000,Barèmes!$E117*0.36,IF(Barèmes!$E117&gt;10000,Barèmes!$E117*0.21))),IF(Barèmes!$D117="6CV et 7 CV",IF(Barèmes!$E117&lt;=2000,Barèmes!$E117*0.37,IF(Barèmes!$E117&lt;=10000,Barèmes!$E117*0.46,IF(Barèmes!$E117&gt;10000,Barèmes!$E117*0.27))),IF(Barèmes!$D117="8 CV et plus",IF(Barèmes!$E117&lt;=2000,Barèmes!$E117*0.41,IF(Barèmes!$E117&lt;=10000,Barèmes!$E117*0.5,IF(Barèmes!$E117&gt;10000,Barèmes!$E117*0.29))))))</f>
        <v>0</v>
      </c>
      <c r="G258" s="93">
        <v>114</v>
      </c>
    </row>
    <row r="259" spans="1:7" hidden="1" x14ac:dyDescent="0.25">
      <c r="A259" s="93" t="b">
        <f>IF(Barèmes!$D118="5 CV et moins",IF(Barèmes!$E118&lt;=2000,Barèmes!$E118*0.29,IF(Barèmes!$E118&lt;=10000,Barèmes!$E118*0.36,IF(Barèmes!$E118&gt;10000,Barèmes!$E118*0.21))),IF(Barèmes!$D118="6CV et 7 CV",IF(Barèmes!$E118&lt;=2000,Barèmes!$E118*0.37,IF(Barèmes!$E118&lt;=10000,Barèmes!$E118*0.46,IF(Barèmes!$E118&gt;10000,Barèmes!$E118*0.27))),IF(Barèmes!$D118="8 CV et plus",IF(Barèmes!$E118&lt;=2000,Barèmes!$E118*0.41,IF(Barèmes!$E118&lt;=10000,Barèmes!$E118*0.5,IF(Barèmes!$E118&gt;10000,Barèmes!$E118*0.29))))))</f>
        <v>0</v>
      </c>
      <c r="G259" s="93">
        <v>115</v>
      </c>
    </row>
    <row r="260" spans="1:7" hidden="1" x14ac:dyDescent="0.25">
      <c r="A260" s="93" t="b">
        <f>IF(Barèmes!$D119="5 CV et moins",IF(Barèmes!$E119&lt;=2000,Barèmes!$E119*0.29,IF(Barèmes!$E119&lt;=10000,Barèmes!$E119*0.36,IF(Barèmes!$E119&gt;10000,Barèmes!$E119*0.21))),IF(Barèmes!$D119="6CV et 7 CV",IF(Barèmes!$E119&lt;=2000,Barèmes!$E119*0.37,IF(Barèmes!$E119&lt;=10000,Barèmes!$E119*0.46,IF(Barèmes!$E119&gt;10000,Barèmes!$E119*0.27))),IF(Barèmes!$D119="8 CV et plus",IF(Barèmes!$E119&lt;=2000,Barèmes!$E119*0.41,IF(Barèmes!$E119&lt;=10000,Barèmes!$E119*0.5,IF(Barèmes!$E119&gt;10000,Barèmes!$E119*0.29))))))</f>
        <v>0</v>
      </c>
      <c r="G260" s="93">
        <v>116</v>
      </c>
    </row>
    <row r="261" spans="1:7" hidden="1" x14ac:dyDescent="0.25">
      <c r="A261" s="93" t="b">
        <f>IF(Barèmes!$D120="5 CV et moins",IF(Barèmes!$E120&lt;=2000,Barèmes!$E120*0.29,IF(Barèmes!$E120&lt;=10000,Barèmes!$E120*0.36,IF(Barèmes!$E120&gt;10000,Barèmes!$E120*0.21))),IF(Barèmes!$D120="6CV et 7 CV",IF(Barèmes!$E120&lt;=2000,Barèmes!$E120*0.37,IF(Barèmes!$E120&lt;=10000,Barèmes!$E120*0.46,IF(Barèmes!$E120&gt;10000,Barèmes!$E120*0.27))),IF(Barèmes!$D120="8 CV et plus",IF(Barèmes!$E120&lt;=2000,Barèmes!$E120*0.41,IF(Barèmes!$E120&lt;=10000,Barèmes!$E120*0.5,IF(Barèmes!$E120&gt;10000,Barèmes!$E120*0.29))))))</f>
        <v>0</v>
      </c>
      <c r="G261" s="93">
        <v>117</v>
      </c>
    </row>
    <row r="262" spans="1:7" hidden="1" x14ac:dyDescent="0.25">
      <c r="A262" s="93" t="b">
        <f>IF(Barèmes!$D121="5 CV et moins",IF(Barèmes!$E121&lt;=2000,Barèmes!$E121*0.29,IF(Barèmes!$E121&lt;=10000,Barèmes!$E121*0.36,IF(Barèmes!$E121&gt;10000,Barèmes!$E121*0.21))),IF(Barèmes!$D121="6CV et 7 CV",IF(Barèmes!$E121&lt;=2000,Barèmes!$E121*0.37,IF(Barèmes!$E121&lt;=10000,Barèmes!$E121*0.46,IF(Barèmes!$E121&gt;10000,Barèmes!$E121*0.27))),IF(Barèmes!$D121="8 CV et plus",IF(Barèmes!$E121&lt;=2000,Barèmes!$E121*0.41,IF(Barèmes!$E121&lt;=10000,Barèmes!$E121*0.5,IF(Barèmes!$E121&gt;10000,Barèmes!$E121*0.29))))))</f>
        <v>0</v>
      </c>
      <c r="G262" s="93">
        <v>118</v>
      </c>
    </row>
    <row r="263" spans="1:7" hidden="1" x14ac:dyDescent="0.25">
      <c r="A263" s="93" t="b">
        <f>IF(Barèmes!$D122="5 CV et moins",IF(Barèmes!$E122&lt;=2000,Barèmes!$E122*0.29,IF(Barèmes!$E122&lt;=10000,Barèmes!$E122*0.36,IF(Barèmes!$E122&gt;10000,Barèmes!$E122*0.21))),IF(Barèmes!$D122="6CV et 7 CV",IF(Barèmes!$E122&lt;=2000,Barèmes!$E122*0.37,IF(Barèmes!$E122&lt;=10000,Barèmes!$E122*0.46,IF(Barèmes!$E122&gt;10000,Barèmes!$E122*0.27))),IF(Barèmes!$D122="8 CV et plus",IF(Barèmes!$E122&lt;=2000,Barèmes!$E122*0.41,IF(Barèmes!$E122&lt;=10000,Barèmes!$E122*0.5,IF(Barèmes!$E122&gt;10000,Barèmes!$E122*0.29))))))</f>
        <v>0</v>
      </c>
      <c r="G263" s="93">
        <v>119</v>
      </c>
    </row>
    <row r="264" spans="1:7" hidden="1" x14ac:dyDescent="0.25">
      <c r="A264" s="93" t="b">
        <f>IF(Barèmes!$D123="5 CV et moins",IF(Barèmes!$E123&lt;=2000,Barèmes!$E123*0.29,IF(Barèmes!$E123&lt;=10000,Barèmes!$E123*0.36,IF(Barèmes!$E123&gt;10000,Barèmes!$E123*0.21))),IF(Barèmes!$D123="6CV et 7 CV",IF(Barèmes!$E123&lt;=2000,Barèmes!$E123*0.37,IF(Barèmes!$E123&lt;=10000,Barèmes!$E123*0.46,IF(Barèmes!$E123&gt;10000,Barèmes!$E123*0.27))),IF(Barèmes!$D123="8 CV et plus",IF(Barèmes!$E123&lt;=2000,Barèmes!$E123*0.41,IF(Barèmes!$E123&lt;=10000,Barèmes!$E123*0.5,IF(Barèmes!$E123&gt;10000,Barèmes!$E123*0.29))))))</f>
        <v>0</v>
      </c>
      <c r="G264" s="93">
        <v>120</v>
      </c>
    </row>
  </sheetData>
  <sheetProtection password="C9BF" sheet="1" selectLockedCells="1" selectUnlockedCells="1"/>
  <sortState ref="G6:G7">
    <sortCondition ref="G5"/>
  </sortState>
  <conditionalFormatting sqref="A122">
    <cfRule type="duplicateValues" dxfId="1" priority="10"/>
  </conditionalFormatting>
  <conditionalFormatting sqref="E124:E128">
    <cfRule type="duplicateValues" dxfId="0" priority="1"/>
  </conditionalFormatting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K93"/>
  <sheetViews>
    <sheetView zoomScaleNormal="100" zoomScaleSheetLayoutView="4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44.7109375" style="34" bestFit="1" customWidth="1"/>
    <col min="4" max="4" width="35.7109375" style="34" customWidth="1"/>
    <col min="5" max="5" width="20.7109375" style="34" customWidth="1"/>
    <col min="6" max="6" width="30.7109375" style="34" customWidth="1"/>
    <col min="7" max="8" width="20.7109375" style="34" customWidth="1"/>
    <col min="9" max="10" width="10.7109375" style="34" customWidth="1"/>
    <col min="11" max="11" width="16.5703125" style="34" bestFit="1" customWidth="1"/>
    <col min="12" max="13" width="11.42578125" style="34"/>
    <col min="14" max="14" width="11.42578125" style="34" customWidth="1"/>
    <col min="15" max="16384" width="11.42578125" style="34"/>
  </cols>
  <sheetData>
    <row r="1" spans="1:11" ht="30" customHeight="1" thickBot="1" x14ac:dyDescent="0.3">
      <c r="A1" s="253" t="s">
        <v>161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</row>
    <row r="2" spans="1:11" ht="20.100000000000001" customHeight="1" thickBot="1" x14ac:dyDescent="0.3">
      <c r="A2" s="258" t="s">
        <v>123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1" ht="30" customHeight="1" thickBot="1" x14ac:dyDescent="0.3">
      <c r="A3" s="163" t="s">
        <v>0</v>
      </c>
      <c r="B3" s="41" t="s">
        <v>100</v>
      </c>
      <c r="C3" s="165" t="s">
        <v>101</v>
      </c>
      <c r="D3" s="18" t="s">
        <v>122</v>
      </c>
      <c r="E3" s="165" t="s">
        <v>46</v>
      </c>
      <c r="F3" s="17" t="s">
        <v>128</v>
      </c>
      <c r="G3" s="17" t="s">
        <v>129</v>
      </c>
      <c r="H3" s="17" t="s">
        <v>130</v>
      </c>
      <c r="I3" s="17" t="s">
        <v>1</v>
      </c>
      <c r="J3" s="17" t="s">
        <v>2</v>
      </c>
      <c r="K3" s="170" t="s">
        <v>131</v>
      </c>
    </row>
    <row r="4" spans="1:11" ht="19.5" customHeight="1" x14ac:dyDescent="0.25">
      <c r="A4" s="150" t="str">
        <f>IF($B4="","",Listes!$G145)</f>
        <v/>
      </c>
      <c r="B4" s="1"/>
      <c r="C4" s="1"/>
      <c r="D4" s="1"/>
      <c r="E4" s="3"/>
      <c r="F4" s="1"/>
      <c r="G4" s="135"/>
      <c r="H4" s="135"/>
      <c r="I4" s="207"/>
      <c r="J4" s="1"/>
      <c r="K4" s="2"/>
    </row>
    <row r="5" spans="1:11" ht="19.5" customHeight="1" x14ac:dyDescent="0.25">
      <c r="A5" s="30" t="str">
        <f>IF($B5="","",Listes!$G146)</f>
        <v/>
      </c>
      <c r="B5" s="3"/>
      <c r="C5" s="3"/>
      <c r="D5" s="3"/>
      <c r="E5" s="3"/>
      <c r="F5" s="3"/>
      <c r="G5" s="136"/>
      <c r="H5" s="136"/>
      <c r="I5" s="208"/>
      <c r="J5" s="3"/>
      <c r="K5" s="4"/>
    </row>
    <row r="6" spans="1:11" ht="19.5" customHeight="1" x14ac:dyDescent="0.25">
      <c r="A6" s="30" t="str">
        <f>IF($B6="","",Listes!$G147)</f>
        <v/>
      </c>
      <c r="B6" s="3"/>
      <c r="C6" s="3"/>
      <c r="D6" s="3"/>
      <c r="E6" s="3"/>
      <c r="F6" s="3"/>
      <c r="G6" s="136"/>
      <c r="H6" s="136"/>
      <c r="I6" s="208"/>
      <c r="J6" s="3"/>
      <c r="K6" s="4"/>
    </row>
    <row r="7" spans="1:11" ht="19.5" customHeight="1" x14ac:dyDescent="0.25">
      <c r="A7" s="30" t="str">
        <f>IF($B7="","",Listes!$G148)</f>
        <v/>
      </c>
      <c r="B7" s="3"/>
      <c r="C7" s="3"/>
      <c r="D7" s="3"/>
      <c r="E7" s="3"/>
      <c r="F7" s="3"/>
      <c r="G7" s="136"/>
      <c r="H7" s="136"/>
      <c r="I7" s="208"/>
      <c r="J7" s="3"/>
      <c r="K7" s="4"/>
    </row>
    <row r="8" spans="1:11" ht="19.5" customHeight="1" x14ac:dyDescent="0.25">
      <c r="A8" s="30" t="str">
        <f>IF($B8="","",Listes!$G149)</f>
        <v/>
      </c>
      <c r="B8" s="3"/>
      <c r="C8" s="3"/>
      <c r="D8" s="3"/>
      <c r="E8" s="3"/>
      <c r="F8" s="3"/>
      <c r="G8" s="136"/>
      <c r="H8" s="136"/>
      <c r="I8" s="208"/>
      <c r="J8" s="3"/>
      <c r="K8" s="4"/>
    </row>
    <row r="9" spans="1:11" ht="19.5" customHeight="1" x14ac:dyDescent="0.25">
      <c r="A9" s="30" t="str">
        <f>IF($B9="","",Listes!$G150)</f>
        <v/>
      </c>
      <c r="B9" s="3"/>
      <c r="C9" s="3"/>
      <c r="D9" s="3"/>
      <c r="E9" s="3"/>
      <c r="F9" s="3"/>
      <c r="G9" s="136"/>
      <c r="H9" s="136"/>
      <c r="I9" s="208"/>
      <c r="J9" s="3"/>
      <c r="K9" s="4"/>
    </row>
    <row r="10" spans="1:11" ht="19.5" customHeight="1" x14ac:dyDescent="0.25">
      <c r="A10" s="30" t="str">
        <f>IF($B10="","",Listes!$G151)</f>
        <v/>
      </c>
      <c r="B10" s="3"/>
      <c r="C10" s="3"/>
      <c r="D10" s="3"/>
      <c r="E10" s="3"/>
      <c r="F10" s="3"/>
      <c r="G10" s="136"/>
      <c r="H10" s="136"/>
      <c r="I10" s="208"/>
      <c r="J10" s="3"/>
      <c r="K10" s="4"/>
    </row>
    <row r="11" spans="1:11" ht="19.5" customHeight="1" x14ac:dyDescent="0.25">
      <c r="A11" s="30" t="str">
        <f>IF($B11="","",Listes!$G152)</f>
        <v/>
      </c>
      <c r="B11" s="3"/>
      <c r="C11" s="3"/>
      <c r="D11" s="3"/>
      <c r="E11" s="3"/>
      <c r="F11" s="3"/>
      <c r="G11" s="136"/>
      <c r="H11" s="136"/>
      <c r="I11" s="208"/>
      <c r="J11" s="3"/>
      <c r="K11" s="4"/>
    </row>
    <row r="12" spans="1:11" ht="19.5" customHeight="1" x14ac:dyDescent="0.25">
      <c r="A12" s="30" t="str">
        <f>IF($B12="","",Listes!$G153)</f>
        <v/>
      </c>
      <c r="B12" s="3"/>
      <c r="C12" s="3"/>
      <c r="D12" s="3"/>
      <c r="E12" s="3"/>
      <c r="F12" s="3"/>
      <c r="G12" s="136"/>
      <c r="H12" s="136"/>
      <c r="I12" s="208"/>
      <c r="J12" s="3"/>
      <c r="K12" s="4"/>
    </row>
    <row r="13" spans="1:11" ht="19.5" customHeight="1" x14ac:dyDescent="0.25">
      <c r="A13" s="30" t="str">
        <f>IF($B13="","",Listes!$G154)</f>
        <v/>
      </c>
      <c r="B13" s="3"/>
      <c r="C13" s="3"/>
      <c r="D13" s="3"/>
      <c r="E13" s="3"/>
      <c r="F13" s="3"/>
      <c r="G13" s="136"/>
      <c r="H13" s="136"/>
      <c r="I13" s="208"/>
      <c r="J13" s="3"/>
      <c r="K13" s="4"/>
    </row>
    <row r="14" spans="1:11" ht="19.5" customHeight="1" x14ac:dyDescent="0.25">
      <c r="A14" s="30" t="str">
        <f>IF($B14="","",Listes!$G155)</f>
        <v/>
      </c>
      <c r="B14" s="3"/>
      <c r="C14" s="3"/>
      <c r="D14" s="3"/>
      <c r="E14" s="3"/>
      <c r="F14" s="3"/>
      <c r="G14" s="136"/>
      <c r="H14" s="136"/>
      <c r="I14" s="208"/>
      <c r="J14" s="3"/>
      <c r="K14" s="4"/>
    </row>
    <row r="15" spans="1:11" ht="19.5" customHeight="1" x14ac:dyDescent="0.25">
      <c r="A15" s="30" t="str">
        <f>IF($B15="","",Listes!$G156)</f>
        <v/>
      </c>
      <c r="B15" s="3"/>
      <c r="C15" s="3"/>
      <c r="D15" s="3"/>
      <c r="E15" s="3"/>
      <c r="F15" s="3"/>
      <c r="G15" s="136"/>
      <c r="H15" s="136"/>
      <c r="I15" s="208"/>
      <c r="J15" s="3"/>
      <c r="K15" s="4"/>
    </row>
    <row r="16" spans="1:11" ht="19.5" customHeight="1" x14ac:dyDescent="0.25">
      <c r="A16" s="30" t="str">
        <f>IF($B16="","",Listes!$G157)</f>
        <v/>
      </c>
      <c r="B16" s="3"/>
      <c r="C16" s="3"/>
      <c r="D16" s="3"/>
      <c r="E16" s="3"/>
      <c r="F16" s="3"/>
      <c r="G16" s="136"/>
      <c r="H16" s="136"/>
      <c r="I16" s="208"/>
      <c r="J16" s="3"/>
      <c r="K16" s="4"/>
    </row>
    <row r="17" spans="1:11" ht="19.5" customHeight="1" x14ac:dyDescent="0.25">
      <c r="A17" s="30" t="str">
        <f>IF($B17="","",Listes!$G158)</f>
        <v/>
      </c>
      <c r="B17" s="3"/>
      <c r="C17" s="3"/>
      <c r="D17" s="3"/>
      <c r="E17" s="3"/>
      <c r="F17" s="3"/>
      <c r="G17" s="136"/>
      <c r="H17" s="136"/>
      <c r="I17" s="208"/>
      <c r="J17" s="3"/>
      <c r="K17" s="4"/>
    </row>
    <row r="18" spans="1:11" ht="19.5" customHeight="1" x14ac:dyDescent="0.25">
      <c r="A18" s="30" t="str">
        <f>IF($B18="","",Listes!$G159)</f>
        <v/>
      </c>
      <c r="B18" s="3"/>
      <c r="C18" s="3"/>
      <c r="D18" s="3"/>
      <c r="E18" s="3"/>
      <c r="F18" s="3"/>
      <c r="G18" s="136"/>
      <c r="H18" s="136"/>
      <c r="I18" s="208"/>
      <c r="J18" s="3"/>
      <c r="K18" s="4"/>
    </row>
    <row r="19" spans="1:11" ht="19.5" customHeight="1" x14ac:dyDescent="0.25">
      <c r="A19" s="30" t="str">
        <f>IF($B19="","",Listes!$G160)</f>
        <v/>
      </c>
      <c r="B19" s="3"/>
      <c r="C19" s="3"/>
      <c r="D19" s="3"/>
      <c r="E19" s="3"/>
      <c r="F19" s="3"/>
      <c r="G19" s="136"/>
      <c r="H19" s="136"/>
      <c r="I19" s="208"/>
      <c r="J19" s="3"/>
      <c r="K19" s="4"/>
    </row>
    <row r="20" spans="1:11" ht="19.5" customHeight="1" x14ac:dyDescent="0.25">
      <c r="A20" s="30" t="str">
        <f>IF($B20="","",Listes!$G161)</f>
        <v/>
      </c>
      <c r="B20" s="3"/>
      <c r="C20" s="3"/>
      <c r="D20" s="3"/>
      <c r="E20" s="3"/>
      <c r="F20" s="3"/>
      <c r="G20" s="136"/>
      <c r="H20" s="136"/>
      <c r="I20" s="208"/>
      <c r="J20" s="3"/>
      <c r="K20" s="4"/>
    </row>
    <row r="21" spans="1:11" ht="19.5" customHeight="1" x14ac:dyDescent="0.25">
      <c r="A21" s="30" t="str">
        <f>IF($B21="","",Listes!$G162)</f>
        <v/>
      </c>
      <c r="B21" s="3"/>
      <c r="C21" s="3"/>
      <c r="D21" s="3"/>
      <c r="E21" s="3"/>
      <c r="F21" s="3"/>
      <c r="G21" s="136"/>
      <c r="H21" s="136"/>
      <c r="I21" s="208"/>
      <c r="J21" s="3"/>
      <c r="K21" s="4"/>
    </row>
    <row r="22" spans="1:11" ht="19.5" customHeight="1" x14ac:dyDescent="0.25">
      <c r="A22" s="30" t="str">
        <f>IF($B22="","",Listes!$G163)</f>
        <v/>
      </c>
      <c r="B22" s="3"/>
      <c r="C22" s="3"/>
      <c r="D22" s="3"/>
      <c r="E22" s="3"/>
      <c r="F22" s="3"/>
      <c r="G22" s="136"/>
      <c r="H22" s="136"/>
      <c r="I22" s="208"/>
      <c r="J22" s="3"/>
      <c r="K22" s="4"/>
    </row>
    <row r="23" spans="1:11" ht="19.5" customHeight="1" x14ac:dyDescent="0.25">
      <c r="A23" s="30" t="str">
        <f>IF($B23="","",Listes!$G164)</f>
        <v/>
      </c>
      <c r="B23" s="3"/>
      <c r="C23" s="3"/>
      <c r="D23" s="3"/>
      <c r="E23" s="3"/>
      <c r="F23" s="3"/>
      <c r="G23" s="136"/>
      <c r="H23" s="136"/>
      <c r="I23" s="208"/>
      <c r="J23" s="3"/>
      <c r="K23" s="4"/>
    </row>
    <row r="24" spans="1:11" ht="19.5" customHeight="1" x14ac:dyDescent="0.25">
      <c r="A24" s="30" t="str">
        <f>IF($B24="","",Listes!$G165)</f>
        <v/>
      </c>
      <c r="B24" s="3"/>
      <c r="C24" s="3"/>
      <c r="D24" s="3"/>
      <c r="E24" s="3"/>
      <c r="F24" s="3"/>
      <c r="G24" s="136"/>
      <c r="H24" s="136"/>
      <c r="I24" s="208"/>
      <c r="J24" s="3"/>
      <c r="K24" s="4"/>
    </row>
    <row r="25" spans="1:11" ht="19.5" customHeight="1" x14ac:dyDescent="0.25">
      <c r="A25" s="30" t="str">
        <f>IF($B25="","",Listes!$G166)</f>
        <v/>
      </c>
      <c r="B25" s="3"/>
      <c r="C25" s="3"/>
      <c r="D25" s="3"/>
      <c r="E25" s="3"/>
      <c r="F25" s="3"/>
      <c r="G25" s="136"/>
      <c r="H25" s="136"/>
      <c r="I25" s="208"/>
      <c r="J25" s="3"/>
      <c r="K25" s="4"/>
    </row>
    <row r="26" spans="1:11" ht="19.5" customHeight="1" x14ac:dyDescent="0.25">
      <c r="A26" s="30" t="str">
        <f>IF($B26="","",Listes!$G167)</f>
        <v/>
      </c>
      <c r="B26" s="3"/>
      <c r="C26" s="3"/>
      <c r="D26" s="3"/>
      <c r="E26" s="3"/>
      <c r="F26" s="3"/>
      <c r="G26" s="136"/>
      <c r="H26" s="136"/>
      <c r="I26" s="208"/>
      <c r="J26" s="3"/>
      <c r="K26" s="4"/>
    </row>
    <row r="27" spans="1:11" ht="19.5" customHeight="1" x14ac:dyDescent="0.25">
      <c r="A27" s="30" t="str">
        <f>IF($B27="","",Listes!$G168)</f>
        <v/>
      </c>
      <c r="B27" s="3"/>
      <c r="C27" s="3"/>
      <c r="D27" s="3"/>
      <c r="E27" s="3"/>
      <c r="F27" s="3"/>
      <c r="G27" s="136"/>
      <c r="H27" s="136"/>
      <c r="I27" s="208"/>
      <c r="J27" s="3"/>
      <c r="K27" s="4"/>
    </row>
    <row r="28" spans="1:11" ht="19.5" customHeight="1" x14ac:dyDescent="0.25">
      <c r="A28" s="30" t="str">
        <f>IF($B28="","",Listes!$G169)</f>
        <v/>
      </c>
      <c r="B28" s="3"/>
      <c r="C28" s="3"/>
      <c r="D28" s="3"/>
      <c r="E28" s="3"/>
      <c r="F28" s="3"/>
      <c r="G28" s="136"/>
      <c r="H28" s="136"/>
      <c r="I28" s="208"/>
      <c r="J28" s="3"/>
      <c r="K28" s="4"/>
    </row>
    <row r="29" spans="1:11" ht="19.5" customHeight="1" x14ac:dyDescent="0.25">
      <c r="A29" s="30" t="str">
        <f>IF($B29="","",Listes!$G170)</f>
        <v/>
      </c>
      <c r="B29" s="3"/>
      <c r="C29" s="3"/>
      <c r="D29" s="3"/>
      <c r="E29" s="3"/>
      <c r="F29" s="3"/>
      <c r="G29" s="136"/>
      <c r="H29" s="136"/>
      <c r="I29" s="208"/>
      <c r="J29" s="3"/>
      <c r="K29" s="4"/>
    </row>
    <row r="30" spans="1:11" ht="19.5" customHeight="1" x14ac:dyDescent="0.25">
      <c r="A30" s="30" t="str">
        <f>IF($B30="","",Listes!$G171)</f>
        <v/>
      </c>
      <c r="B30" s="3"/>
      <c r="C30" s="3"/>
      <c r="D30" s="3"/>
      <c r="E30" s="3"/>
      <c r="F30" s="3"/>
      <c r="G30" s="136"/>
      <c r="H30" s="136"/>
      <c r="I30" s="208"/>
      <c r="J30" s="3"/>
      <c r="K30" s="4"/>
    </row>
    <row r="31" spans="1:11" ht="19.5" customHeight="1" x14ac:dyDescent="0.25">
      <c r="A31" s="30" t="str">
        <f>IF($B31="","",Listes!$G172)</f>
        <v/>
      </c>
      <c r="B31" s="3"/>
      <c r="C31" s="3"/>
      <c r="D31" s="3"/>
      <c r="E31" s="3"/>
      <c r="F31" s="3"/>
      <c r="G31" s="136"/>
      <c r="H31" s="136"/>
      <c r="I31" s="208"/>
      <c r="J31" s="3"/>
      <c r="K31" s="4"/>
    </row>
    <row r="32" spans="1:11" ht="19.5" customHeight="1" x14ac:dyDescent="0.25">
      <c r="A32" s="30" t="str">
        <f>IF($B32="","",Listes!$G173)</f>
        <v/>
      </c>
      <c r="B32" s="3"/>
      <c r="C32" s="3"/>
      <c r="D32" s="3"/>
      <c r="E32" s="3"/>
      <c r="F32" s="3"/>
      <c r="G32" s="136"/>
      <c r="H32" s="136"/>
      <c r="I32" s="208"/>
      <c r="J32" s="3"/>
      <c r="K32" s="4"/>
    </row>
    <row r="33" spans="1:11" ht="19.5" customHeight="1" x14ac:dyDescent="0.25">
      <c r="A33" s="30" t="str">
        <f>IF($B33="","",Listes!$G174)</f>
        <v/>
      </c>
      <c r="B33" s="3"/>
      <c r="C33" s="3"/>
      <c r="D33" s="3"/>
      <c r="E33" s="3"/>
      <c r="F33" s="3"/>
      <c r="G33" s="136"/>
      <c r="H33" s="136"/>
      <c r="I33" s="208"/>
      <c r="J33" s="3"/>
      <c r="K33" s="4"/>
    </row>
    <row r="34" spans="1:11" ht="19.5" customHeight="1" x14ac:dyDescent="0.25">
      <c r="A34" s="30" t="str">
        <f>IF($B34="","",Listes!$G175)</f>
        <v/>
      </c>
      <c r="B34" s="3"/>
      <c r="C34" s="3"/>
      <c r="D34" s="3"/>
      <c r="E34" s="3"/>
      <c r="F34" s="3"/>
      <c r="G34" s="136"/>
      <c r="H34" s="136"/>
      <c r="I34" s="208"/>
      <c r="J34" s="3"/>
      <c r="K34" s="4"/>
    </row>
    <row r="35" spans="1:11" ht="19.5" customHeight="1" x14ac:dyDescent="0.25">
      <c r="A35" s="30" t="str">
        <f>IF($B35="","",Listes!$G176)</f>
        <v/>
      </c>
      <c r="B35" s="3"/>
      <c r="C35" s="3"/>
      <c r="D35" s="3"/>
      <c r="E35" s="3"/>
      <c r="F35" s="3"/>
      <c r="G35" s="136"/>
      <c r="H35" s="136"/>
      <c r="I35" s="208"/>
      <c r="J35" s="3"/>
      <c r="K35" s="4"/>
    </row>
    <row r="36" spans="1:11" ht="19.5" customHeight="1" x14ac:dyDescent="0.25">
      <c r="A36" s="30" t="str">
        <f>IF($B36="","",Listes!$G177)</f>
        <v/>
      </c>
      <c r="B36" s="3"/>
      <c r="C36" s="3"/>
      <c r="D36" s="3"/>
      <c r="E36" s="3"/>
      <c r="F36" s="3"/>
      <c r="G36" s="136"/>
      <c r="H36" s="136"/>
      <c r="I36" s="208"/>
      <c r="J36" s="3"/>
      <c r="K36" s="4"/>
    </row>
    <row r="37" spans="1:11" ht="19.5" customHeight="1" x14ac:dyDescent="0.25">
      <c r="A37" s="30" t="str">
        <f>IF($B37="","",Listes!$G178)</f>
        <v/>
      </c>
      <c r="B37" s="3"/>
      <c r="C37" s="3"/>
      <c r="D37" s="3"/>
      <c r="E37" s="3"/>
      <c r="F37" s="3"/>
      <c r="G37" s="136"/>
      <c r="H37" s="136"/>
      <c r="I37" s="208"/>
      <c r="J37" s="3"/>
      <c r="K37" s="4"/>
    </row>
    <row r="38" spans="1:11" ht="19.5" customHeight="1" x14ac:dyDescent="0.25">
      <c r="A38" s="30" t="str">
        <f>IF($B38="","",Listes!$G179)</f>
        <v/>
      </c>
      <c r="B38" s="3"/>
      <c r="C38" s="3"/>
      <c r="D38" s="3"/>
      <c r="E38" s="3"/>
      <c r="F38" s="3"/>
      <c r="G38" s="136"/>
      <c r="H38" s="136"/>
      <c r="I38" s="208"/>
      <c r="J38" s="3"/>
      <c r="K38" s="4"/>
    </row>
    <row r="39" spans="1:11" ht="19.5" customHeight="1" x14ac:dyDescent="0.25">
      <c r="A39" s="30" t="str">
        <f>IF($B39="","",Listes!$G180)</f>
        <v/>
      </c>
      <c r="B39" s="3"/>
      <c r="C39" s="3"/>
      <c r="D39" s="3"/>
      <c r="E39" s="3"/>
      <c r="F39" s="3"/>
      <c r="G39" s="136"/>
      <c r="H39" s="136"/>
      <c r="I39" s="208"/>
      <c r="J39" s="3"/>
      <c r="K39" s="4"/>
    </row>
    <row r="40" spans="1:11" ht="19.5" customHeight="1" x14ac:dyDescent="0.25">
      <c r="A40" s="30" t="str">
        <f>IF($B40="","",Listes!$G181)</f>
        <v/>
      </c>
      <c r="B40" s="3"/>
      <c r="C40" s="3"/>
      <c r="D40" s="3"/>
      <c r="E40" s="3"/>
      <c r="F40" s="3"/>
      <c r="G40" s="136"/>
      <c r="H40" s="136"/>
      <c r="I40" s="208"/>
      <c r="J40" s="3"/>
      <c r="K40" s="4"/>
    </row>
    <row r="41" spans="1:11" ht="19.5" customHeight="1" x14ac:dyDescent="0.25">
      <c r="A41" s="30" t="str">
        <f>IF($B41="","",Listes!$G182)</f>
        <v/>
      </c>
      <c r="B41" s="3"/>
      <c r="C41" s="3"/>
      <c r="D41" s="3"/>
      <c r="E41" s="3"/>
      <c r="F41" s="3"/>
      <c r="G41" s="136"/>
      <c r="H41" s="136"/>
      <c r="I41" s="208"/>
      <c r="J41" s="3"/>
      <c r="K41" s="4"/>
    </row>
    <row r="42" spans="1:11" ht="19.5" customHeight="1" x14ac:dyDescent="0.25">
      <c r="A42" s="30" t="str">
        <f>IF($B42="","",Listes!$G183)</f>
        <v/>
      </c>
      <c r="B42" s="3"/>
      <c r="C42" s="3"/>
      <c r="D42" s="3"/>
      <c r="E42" s="3"/>
      <c r="F42" s="3"/>
      <c r="G42" s="136"/>
      <c r="H42" s="136"/>
      <c r="I42" s="208"/>
      <c r="J42" s="3"/>
      <c r="K42" s="4"/>
    </row>
    <row r="43" spans="1:11" ht="19.5" customHeight="1" x14ac:dyDescent="0.25">
      <c r="A43" s="30" t="str">
        <f>IF($B43="","",Listes!$G184)</f>
        <v/>
      </c>
      <c r="B43" s="3"/>
      <c r="C43" s="3"/>
      <c r="D43" s="3"/>
      <c r="E43" s="3"/>
      <c r="F43" s="3"/>
      <c r="G43" s="136"/>
      <c r="H43" s="136"/>
      <c r="I43" s="208"/>
      <c r="J43" s="3"/>
      <c r="K43" s="4"/>
    </row>
    <row r="44" spans="1:11" ht="19.5" customHeight="1" x14ac:dyDescent="0.25">
      <c r="A44" s="30" t="str">
        <f>IF($B44="","",Listes!$G185)</f>
        <v/>
      </c>
      <c r="B44" s="3"/>
      <c r="C44" s="3"/>
      <c r="D44" s="3"/>
      <c r="E44" s="3"/>
      <c r="F44" s="3"/>
      <c r="G44" s="136"/>
      <c r="H44" s="136"/>
      <c r="I44" s="208"/>
      <c r="J44" s="3"/>
      <c r="K44" s="4"/>
    </row>
    <row r="45" spans="1:11" ht="19.5" customHeight="1" x14ac:dyDescent="0.25">
      <c r="A45" s="30" t="str">
        <f>IF($B45="","",Listes!$G186)</f>
        <v/>
      </c>
      <c r="B45" s="3"/>
      <c r="C45" s="3"/>
      <c r="D45" s="3"/>
      <c r="E45" s="3"/>
      <c r="F45" s="3"/>
      <c r="G45" s="136"/>
      <c r="H45" s="136"/>
      <c r="I45" s="208"/>
      <c r="J45" s="3"/>
      <c r="K45" s="4"/>
    </row>
    <row r="46" spans="1:11" ht="19.5" customHeight="1" x14ac:dyDescent="0.25">
      <c r="A46" s="30" t="str">
        <f>IF($B46="","",Listes!$G187)</f>
        <v/>
      </c>
      <c r="B46" s="3"/>
      <c r="C46" s="3"/>
      <c r="D46" s="3"/>
      <c r="E46" s="3"/>
      <c r="F46" s="3"/>
      <c r="G46" s="136"/>
      <c r="H46" s="136"/>
      <c r="I46" s="208"/>
      <c r="J46" s="3"/>
      <c r="K46" s="4"/>
    </row>
    <row r="47" spans="1:11" ht="19.5" customHeight="1" x14ac:dyDescent="0.25">
      <c r="A47" s="30" t="str">
        <f>IF($B47="","",Listes!$G188)</f>
        <v/>
      </c>
      <c r="B47" s="3"/>
      <c r="C47" s="3"/>
      <c r="D47" s="3"/>
      <c r="E47" s="3"/>
      <c r="F47" s="3"/>
      <c r="G47" s="136"/>
      <c r="H47" s="136"/>
      <c r="I47" s="208"/>
      <c r="J47" s="3"/>
      <c r="K47" s="4"/>
    </row>
    <row r="48" spans="1:11" ht="19.5" customHeight="1" x14ac:dyDescent="0.25">
      <c r="A48" s="30" t="str">
        <f>IF($B48="","",Listes!$G189)</f>
        <v/>
      </c>
      <c r="B48" s="3"/>
      <c r="C48" s="3"/>
      <c r="D48" s="3"/>
      <c r="E48" s="3"/>
      <c r="F48" s="3"/>
      <c r="G48" s="136"/>
      <c r="H48" s="136"/>
      <c r="I48" s="208"/>
      <c r="J48" s="3"/>
      <c r="K48" s="4"/>
    </row>
    <row r="49" spans="1:11" ht="19.5" customHeight="1" x14ac:dyDescent="0.25">
      <c r="A49" s="30" t="str">
        <f>IF($B49="","",Listes!$G190)</f>
        <v/>
      </c>
      <c r="B49" s="3"/>
      <c r="C49" s="3"/>
      <c r="D49" s="3"/>
      <c r="E49" s="3"/>
      <c r="F49" s="3"/>
      <c r="G49" s="136"/>
      <c r="H49" s="136"/>
      <c r="I49" s="208"/>
      <c r="J49" s="3"/>
      <c r="K49" s="4"/>
    </row>
    <row r="50" spans="1:11" ht="19.5" customHeight="1" x14ac:dyDescent="0.25">
      <c r="A50" s="30" t="str">
        <f>IF($B50="","",Listes!$G191)</f>
        <v/>
      </c>
      <c r="B50" s="3"/>
      <c r="C50" s="3"/>
      <c r="D50" s="3"/>
      <c r="E50" s="3"/>
      <c r="F50" s="3"/>
      <c r="G50" s="136"/>
      <c r="H50" s="136"/>
      <c r="I50" s="208"/>
      <c r="J50" s="3"/>
      <c r="K50" s="4"/>
    </row>
    <row r="51" spans="1:11" ht="19.5" customHeight="1" x14ac:dyDescent="0.25">
      <c r="A51" s="30" t="str">
        <f>IF($B51="","",Listes!$G192)</f>
        <v/>
      </c>
      <c r="B51" s="3"/>
      <c r="C51" s="3"/>
      <c r="D51" s="3"/>
      <c r="E51" s="3"/>
      <c r="F51" s="3"/>
      <c r="G51" s="136"/>
      <c r="H51" s="136"/>
      <c r="I51" s="208"/>
      <c r="J51" s="3"/>
      <c r="K51" s="4"/>
    </row>
    <row r="52" spans="1:11" ht="19.5" customHeight="1" x14ac:dyDescent="0.25">
      <c r="A52" s="30" t="str">
        <f>IF($B52="","",Listes!$G193)</f>
        <v/>
      </c>
      <c r="B52" s="3"/>
      <c r="C52" s="3"/>
      <c r="D52" s="3"/>
      <c r="E52" s="3"/>
      <c r="F52" s="3"/>
      <c r="G52" s="136"/>
      <c r="H52" s="136"/>
      <c r="I52" s="208"/>
      <c r="J52" s="3"/>
      <c r="K52" s="4"/>
    </row>
    <row r="53" spans="1:11" ht="19.5" customHeight="1" x14ac:dyDescent="0.25">
      <c r="A53" s="30" t="str">
        <f>IF($B53="","",Listes!$G194)</f>
        <v/>
      </c>
      <c r="B53" s="3"/>
      <c r="C53" s="3"/>
      <c r="D53" s="3"/>
      <c r="E53" s="3"/>
      <c r="F53" s="3"/>
      <c r="G53" s="136"/>
      <c r="H53" s="136"/>
      <c r="I53" s="208"/>
      <c r="J53" s="3"/>
      <c r="K53" s="4"/>
    </row>
    <row r="54" spans="1:11" ht="19.5" customHeight="1" x14ac:dyDescent="0.25">
      <c r="A54" s="30" t="str">
        <f>IF($B54="","",Listes!$G195)</f>
        <v/>
      </c>
      <c r="B54" s="3"/>
      <c r="C54" s="3"/>
      <c r="D54" s="3"/>
      <c r="E54" s="3"/>
      <c r="F54" s="3"/>
      <c r="G54" s="136"/>
      <c r="H54" s="136"/>
      <c r="I54" s="208"/>
      <c r="J54" s="3"/>
      <c r="K54" s="4"/>
    </row>
    <row r="55" spans="1:11" ht="19.5" customHeight="1" x14ac:dyDescent="0.25">
      <c r="A55" s="30" t="str">
        <f>IF($B55="","",Listes!$G196)</f>
        <v/>
      </c>
      <c r="B55" s="3"/>
      <c r="C55" s="3"/>
      <c r="D55" s="3"/>
      <c r="E55" s="3"/>
      <c r="F55" s="3"/>
      <c r="G55" s="136"/>
      <c r="H55" s="136"/>
      <c r="I55" s="208"/>
      <c r="J55" s="3"/>
      <c r="K55" s="4"/>
    </row>
    <row r="56" spans="1:11" ht="19.5" customHeight="1" x14ac:dyDescent="0.25">
      <c r="A56" s="30" t="str">
        <f>IF($B56="","",Listes!$G197)</f>
        <v/>
      </c>
      <c r="B56" s="3"/>
      <c r="C56" s="3"/>
      <c r="D56" s="3"/>
      <c r="E56" s="3"/>
      <c r="F56" s="3"/>
      <c r="G56" s="136"/>
      <c r="H56" s="136"/>
      <c r="I56" s="208"/>
      <c r="J56" s="3"/>
      <c r="K56" s="4"/>
    </row>
    <row r="57" spans="1:11" ht="19.5" customHeight="1" x14ac:dyDescent="0.25">
      <c r="A57" s="30" t="str">
        <f>IF($B57="","",Listes!$G198)</f>
        <v/>
      </c>
      <c r="B57" s="3"/>
      <c r="C57" s="3"/>
      <c r="D57" s="3"/>
      <c r="E57" s="3"/>
      <c r="F57" s="3"/>
      <c r="G57" s="136"/>
      <c r="H57" s="136"/>
      <c r="I57" s="208"/>
      <c r="J57" s="3"/>
      <c r="K57" s="4"/>
    </row>
    <row r="58" spans="1:11" ht="19.5" customHeight="1" x14ac:dyDescent="0.25">
      <c r="A58" s="30" t="str">
        <f>IF($B58="","",Listes!$G199)</f>
        <v/>
      </c>
      <c r="B58" s="3"/>
      <c r="C58" s="3"/>
      <c r="D58" s="3"/>
      <c r="E58" s="3"/>
      <c r="F58" s="3"/>
      <c r="G58" s="136"/>
      <c r="H58" s="136"/>
      <c r="I58" s="208"/>
      <c r="J58" s="3"/>
      <c r="K58" s="4"/>
    </row>
    <row r="59" spans="1:11" ht="19.5" customHeight="1" x14ac:dyDescent="0.25">
      <c r="A59" s="30" t="str">
        <f>IF($B59="","",Listes!$G200)</f>
        <v/>
      </c>
      <c r="B59" s="3"/>
      <c r="C59" s="3"/>
      <c r="D59" s="3"/>
      <c r="E59" s="3"/>
      <c r="F59" s="3"/>
      <c r="G59" s="136"/>
      <c r="H59" s="136"/>
      <c r="I59" s="208"/>
      <c r="J59" s="3"/>
      <c r="K59" s="4"/>
    </row>
    <row r="60" spans="1:11" ht="19.5" customHeight="1" x14ac:dyDescent="0.25">
      <c r="A60" s="30" t="str">
        <f>IF($B60="","",Listes!$G201)</f>
        <v/>
      </c>
      <c r="B60" s="3"/>
      <c r="C60" s="3"/>
      <c r="D60" s="3"/>
      <c r="E60" s="3"/>
      <c r="F60" s="3"/>
      <c r="G60" s="136"/>
      <c r="H60" s="136"/>
      <c r="I60" s="208"/>
      <c r="J60" s="3"/>
      <c r="K60" s="4"/>
    </row>
    <row r="61" spans="1:11" ht="19.5" customHeight="1" x14ac:dyDescent="0.25">
      <c r="A61" s="30" t="str">
        <f>IF($B61="","",Listes!$G202)</f>
        <v/>
      </c>
      <c r="B61" s="3"/>
      <c r="C61" s="3"/>
      <c r="D61" s="3"/>
      <c r="E61" s="3"/>
      <c r="F61" s="3"/>
      <c r="G61" s="136"/>
      <c r="H61" s="136"/>
      <c r="I61" s="208"/>
      <c r="J61" s="3"/>
      <c r="K61" s="4"/>
    </row>
    <row r="62" spans="1:11" ht="19.5" customHeight="1" x14ac:dyDescent="0.25">
      <c r="A62" s="30" t="str">
        <f>IF($B62="","",Listes!$G203)</f>
        <v/>
      </c>
      <c r="B62" s="3"/>
      <c r="C62" s="3"/>
      <c r="D62" s="3"/>
      <c r="E62" s="3"/>
      <c r="F62" s="3"/>
      <c r="G62" s="136"/>
      <c r="H62" s="136"/>
      <c r="I62" s="208"/>
      <c r="J62" s="3"/>
      <c r="K62" s="4"/>
    </row>
    <row r="63" spans="1:11" ht="19.5" customHeight="1" x14ac:dyDescent="0.25">
      <c r="A63" s="30" t="str">
        <f>IF($B63="","",Listes!$G204)</f>
        <v/>
      </c>
      <c r="B63" s="3"/>
      <c r="C63" s="3"/>
      <c r="D63" s="3"/>
      <c r="E63" s="3"/>
      <c r="F63" s="3"/>
      <c r="G63" s="136"/>
      <c r="H63" s="136"/>
      <c r="I63" s="208"/>
      <c r="J63" s="3"/>
      <c r="K63" s="4"/>
    </row>
    <row r="64" spans="1:11" ht="19.5" customHeight="1" x14ac:dyDescent="0.25">
      <c r="A64" s="30" t="str">
        <f>IF($B64="","",Listes!$G205)</f>
        <v/>
      </c>
      <c r="B64" s="3"/>
      <c r="C64" s="3"/>
      <c r="D64" s="3"/>
      <c r="E64" s="3"/>
      <c r="F64" s="3"/>
      <c r="G64" s="136"/>
      <c r="H64" s="136"/>
      <c r="I64" s="208"/>
      <c r="J64" s="3"/>
      <c r="K64" s="4"/>
    </row>
    <row r="65" spans="1:11" ht="19.5" customHeight="1" x14ac:dyDescent="0.25">
      <c r="A65" s="30" t="str">
        <f>IF($B65="","",Listes!$G206)</f>
        <v/>
      </c>
      <c r="B65" s="3"/>
      <c r="C65" s="3"/>
      <c r="D65" s="3"/>
      <c r="E65" s="3"/>
      <c r="F65" s="3"/>
      <c r="G65" s="136"/>
      <c r="H65" s="136"/>
      <c r="I65" s="208"/>
      <c r="J65" s="3"/>
      <c r="K65" s="4"/>
    </row>
    <row r="66" spans="1:11" ht="19.5" customHeight="1" x14ac:dyDescent="0.25">
      <c r="A66" s="30" t="str">
        <f>IF($B66="","",Listes!$G207)</f>
        <v/>
      </c>
      <c r="B66" s="3"/>
      <c r="C66" s="3"/>
      <c r="D66" s="3"/>
      <c r="E66" s="3"/>
      <c r="F66" s="3"/>
      <c r="G66" s="136"/>
      <c r="H66" s="136"/>
      <c r="I66" s="208"/>
      <c r="J66" s="3"/>
      <c r="K66" s="4"/>
    </row>
    <row r="67" spans="1:11" ht="19.5" customHeight="1" x14ac:dyDescent="0.25">
      <c r="A67" s="30" t="str">
        <f>IF($B67="","",Listes!$G208)</f>
        <v/>
      </c>
      <c r="B67" s="3"/>
      <c r="C67" s="3"/>
      <c r="D67" s="3"/>
      <c r="E67" s="3"/>
      <c r="F67" s="3"/>
      <c r="G67" s="136"/>
      <c r="H67" s="136"/>
      <c r="I67" s="208"/>
      <c r="J67" s="3"/>
      <c r="K67" s="4"/>
    </row>
    <row r="68" spans="1:11" ht="19.5" customHeight="1" x14ac:dyDescent="0.25">
      <c r="A68" s="30" t="str">
        <f>IF($B68="","",Listes!$G209)</f>
        <v/>
      </c>
      <c r="B68" s="3"/>
      <c r="C68" s="3"/>
      <c r="D68" s="3"/>
      <c r="E68" s="3"/>
      <c r="F68" s="3"/>
      <c r="G68" s="136"/>
      <c r="H68" s="136"/>
      <c r="I68" s="208"/>
      <c r="J68" s="3"/>
      <c r="K68" s="4"/>
    </row>
    <row r="69" spans="1:11" ht="19.5" customHeight="1" x14ac:dyDescent="0.25">
      <c r="A69" s="30" t="str">
        <f>IF($B69="","",Listes!$G210)</f>
        <v/>
      </c>
      <c r="B69" s="3"/>
      <c r="C69" s="3"/>
      <c r="D69" s="3"/>
      <c r="E69" s="3"/>
      <c r="F69" s="3"/>
      <c r="G69" s="136"/>
      <c r="H69" s="136"/>
      <c r="I69" s="208"/>
      <c r="J69" s="3"/>
      <c r="K69" s="4"/>
    </row>
    <row r="70" spans="1:11" ht="19.5" customHeight="1" x14ac:dyDescent="0.25">
      <c r="A70" s="30" t="str">
        <f>IF($B70="","",Listes!$G211)</f>
        <v/>
      </c>
      <c r="B70" s="3"/>
      <c r="C70" s="3"/>
      <c r="D70" s="3"/>
      <c r="E70" s="3"/>
      <c r="F70" s="3"/>
      <c r="G70" s="136"/>
      <c r="H70" s="136"/>
      <c r="I70" s="208"/>
      <c r="J70" s="3"/>
      <c r="K70" s="4"/>
    </row>
    <row r="71" spans="1:11" ht="19.5" customHeight="1" x14ac:dyDescent="0.25">
      <c r="A71" s="30" t="str">
        <f>IF($B71="","",Listes!$G212)</f>
        <v/>
      </c>
      <c r="B71" s="3"/>
      <c r="C71" s="3"/>
      <c r="D71" s="3"/>
      <c r="E71" s="3"/>
      <c r="F71" s="3"/>
      <c r="G71" s="136"/>
      <c r="H71" s="136"/>
      <c r="I71" s="208"/>
      <c r="J71" s="3"/>
      <c r="K71" s="4"/>
    </row>
    <row r="72" spans="1:11" ht="19.5" customHeight="1" x14ac:dyDescent="0.25">
      <c r="A72" s="30" t="str">
        <f>IF($B72="","",Listes!$G213)</f>
        <v/>
      </c>
      <c r="B72" s="3"/>
      <c r="C72" s="3"/>
      <c r="D72" s="3"/>
      <c r="E72" s="3"/>
      <c r="F72" s="3"/>
      <c r="G72" s="136"/>
      <c r="H72" s="136"/>
      <c r="I72" s="208"/>
      <c r="J72" s="3"/>
      <c r="K72" s="4"/>
    </row>
    <row r="73" spans="1:11" ht="19.5" customHeight="1" thickBot="1" x14ac:dyDescent="0.3">
      <c r="A73" s="30" t="str">
        <f>IF($B73="","",Listes!$G214)</f>
        <v/>
      </c>
      <c r="B73" s="3"/>
      <c r="C73" s="3"/>
      <c r="D73" s="3"/>
      <c r="E73" s="3"/>
      <c r="F73" s="3"/>
      <c r="G73" s="136"/>
      <c r="H73" s="136"/>
      <c r="I73" s="208"/>
      <c r="J73" s="3"/>
      <c r="K73" s="4"/>
    </row>
    <row r="74" spans="1:11" ht="30" customHeight="1" thickBot="1" x14ac:dyDescent="0.3">
      <c r="A74" s="261" t="s">
        <v>146</v>
      </c>
      <c r="B74" s="262"/>
      <c r="C74" s="262"/>
      <c r="D74" s="262"/>
      <c r="E74" s="262"/>
      <c r="F74" s="262"/>
      <c r="G74" s="262"/>
      <c r="H74" s="263"/>
      <c r="I74" s="256" t="s">
        <v>50</v>
      </c>
      <c r="J74" s="257"/>
      <c r="K74" s="154">
        <f>SUM(K4:K73)</f>
        <v>0</v>
      </c>
    </row>
    <row r="75" spans="1:11" x14ac:dyDescent="0.25">
      <c r="K75" s="35"/>
    </row>
    <row r="76" spans="1:11" ht="15" customHeight="1" x14ac:dyDescent="0.25"/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sheetProtection password="C9BF" sheet="1" insertRows="0"/>
  <dataConsolidate/>
  <mergeCells count="4">
    <mergeCell ref="A1:K1"/>
    <mergeCell ref="I74:J74"/>
    <mergeCell ref="A2:K2"/>
    <mergeCell ref="A74:H74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39" max="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Listes!$A$77:$A$78</xm:f>
          </x14:formula1>
          <xm:sqref>D4:D73</xm:sqref>
        </x14:dataValidation>
        <x14:dataValidation type="list" allowBlank="1" showInputMessage="1" showErrorMessage="1">
          <x14:formula1>
            <xm:f>Listes!$A$3:$A$6</xm:f>
          </x14:formula1>
          <xm:sqref>C4:C73</xm:sqref>
        </x14:dataValidation>
        <x14:dataValidation type="list" allowBlank="1" showInputMessage="1" showErrorMessage="1">
          <x14:formula1>
            <xm:f>Listes!$A$104:$A$118</xm:f>
          </x14:formula1>
          <xm:sqref>J4:J73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37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4" width="35.7109375" style="16" customWidth="1"/>
    <col min="5" max="7" width="20.7109375" style="16" customWidth="1"/>
    <col min="8" max="9" width="15.7109375" style="16" customWidth="1"/>
    <col min="10" max="10" width="10.7109375" style="16" customWidth="1"/>
    <col min="11" max="11" width="15.7109375" style="16" customWidth="1"/>
    <col min="12" max="12" width="28.140625" style="16" customWidth="1"/>
    <col min="13" max="13" width="31" style="16" customWidth="1"/>
    <col min="14" max="14" width="21.85546875" style="16" customWidth="1"/>
    <col min="15" max="15" width="28.5703125" style="16" customWidth="1"/>
    <col min="16" max="16384" width="11.42578125" style="16"/>
  </cols>
  <sheetData>
    <row r="1" spans="1:12" ht="30" customHeight="1" thickBot="1" x14ac:dyDescent="0.3">
      <c r="A1" s="264" t="s">
        <v>64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</row>
    <row r="2" spans="1:12" s="34" customFormat="1" ht="20.100000000000001" customHeight="1" thickBot="1" x14ac:dyDescent="0.3">
      <c r="A2" s="258" t="s">
        <v>123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2" ht="30" customHeight="1" thickBot="1" x14ac:dyDescent="0.3">
      <c r="A3" s="164" t="s">
        <v>0</v>
      </c>
      <c r="B3" s="17" t="s">
        <v>100</v>
      </c>
      <c r="C3" s="18" t="s">
        <v>101</v>
      </c>
      <c r="D3" s="18" t="s">
        <v>122</v>
      </c>
      <c r="E3" s="17" t="s">
        <v>137</v>
      </c>
      <c r="F3" s="17" t="s">
        <v>138</v>
      </c>
      <c r="G3" s="17" t="s">
        <v>46</v>
      </c>
      <c r="H3" s="17" t="s">
        <v>102</v>
      </c>
      <c r="I3" s="17" t="s">
        <v>103</v>
      </c>
      <c r="J3" s="19" t="s">
        <v>2</v>
      </c>
      <c r="K3" s="170" t="s">
        <v>90</v>
      </c>
      <c r="L3" s="20"/>
    </row>
    <row r="4" spans="1:12" ht="20.100000000000001" customHeight="1" x14ac:dyDescent="0.25">
      <c r="A4" s="150" t="str">
        <f>IF($B4="","",Listes!$G145)</f>
        <v/>
      </c>
      <c r="B4" s="1"/>
      <c r="C4" s="1"/>
      <c r="D4" s="1"/>
      <c r="E4" s="135"/>
      <c r="F4" s="135"/>
      <c r="G4" s="1"/>
      <c r="H4" s="122"/>
      <c r="I4" s="123"/>
      <c r="J4" s="28" t="str">
        <f>IF($I4="","","heure")</f>
        <v/>
      </c>
      <c r="K4" s="21" t="str">
        <f>IF($C4="","",$H4*$I4)</f>
        <v/>
      </c>
      <c r="L4" s="22"/>
    </row>
    <row r="5" spans="1:12" ht="20.100000000000001" customHeight="1" x14ac:dyDescent="0.25">
      <c r="A5" s="23" t="str">
        <f>IF($B5="","",Listes!$G146)</f>
        <v/>
      </c>
      <c r="B5" s="3"/>
      <c r="C5" s="3"/>
      <c r="D5" s="3"/>
      <c r="E5" s="136"/>
      <c r="F5" s="136"/>
      <c r="G5" s="3"/>
      <c r="H5" s="124"/>
      <c r="I5" s="125"/>
      <c r="J5" s="28" t="str">
        <f t="shared" ref="J5:J33" si="0">IF($I5="","","heure")</f>
        <v/>
      </c>
      <c r="K5" s="24" t="str">
        <f t="shared" ref="K5:K33" si="1">IF($C5="","",$H5*$I5)</f>
        <v/>
      </c>
      <c r="L5" s="22"/>
    </row>
    <row r="6" spans="1:12" ht="20.100000000000001" customHeight="1" x14ac:dyDescent="0.25">
      <c r="A6" s="23" t="str">
        <f>IF($B6="","",Listes!$G147)</f>
        <v/>
      </c>
      <c r="B6" s="3"/>
      <c r="C6" s="3"/>
      <c r="D6" s="3"/>
      <c r="E6" s="136"/>
      <c r="F6" s="136"/>
      <c r="G6" s="3"/>
      <c r="H6" s="124"/>
      <c r="I6" s="125"/>
      <c r="J6" s="28" t="str">
        <f t="shared" si="0"/>
        <v/>
      </c>
      <c r="K6" s="24" t="str">
        <f t="shared" si="1"/>
        <v/>
      </c>
      <c r="L6" s="22"/>
    </row>
    <row r="7" spans="1:12" ht="20.100000000000001" customHeight="1" x14ac:dyDescent="0.25">
      <c r="A7" s="23" t="str">
        <f>IF($B7="","",Listes!$G148)</f>
        <v/>
      </c>
      <c r="B7" s="3"/>
      <c r="C7" s="3"/>
      <c r="D7" s="3"/>
      <c r="E7" s="136"/>
      <c r="F7" s="136"/>
      <c r="G7" s="3"/>
      <c r="H7" s="124"/>
      <c r="I7" s="125"/>
      <c r="J7" s="28" t="str">
        <f t="shared" si="0"/>
        <v/>
      </c>
      <c r="K7" s="24" t="str">
        <f t="shared" si="1"/>
        <v/>
      </c>
      <c r="L7" s="22"/>
    </row>
    <row r="8" spans="1:12" ht="20.100000000000001" customHeight="1" x14ac:dyDescent="0.25">
      <c r="A8" s="23" t="str">
        <f>IF($B8="","",Listes!$G149)</f>
        <v/>
      </c>
      <c r="B8" s="3"/>
      <c r="C8" s="3"/>
      <c r="D8" s="3"/>
      <c r="E8" s="136"/>
      <c r="F8" s="136"/>
      <c r="G8" s="3"/>
      <c r="H8" s="124"/>
      <c r="I8" s="125"/>
      <c r="J8" s="28" t="str">
        <f t="shared" si="0"/>
        <v/>
      </c>
      <c r="K8" s="24" t="str">
        <f t="shared" si="1"/>
        <v/>
      </c>
      <c r="L8" s="22"/>
    </row>
    <row r="9" spans="1:12" ht="20.100000000000001" customHeight="1" x14ac:dyDescent="0.25">
      <c r="A9" s="23" t="str">
        <f>IF($B9="","",Listes!$G150)</f>
        <v/>
      </c>
      <c r="B9" s="3"/>
      <c r="C9" s="3"/>
      <c r="D9" s="3"/>
      <c r="E9" s="136"/>
      <c r="F9" s="136"/>
      <c r="G9" s="3"/>
      <c r="H9" s="124"/>
      <c r="I9" s="125"/>
      <c r="J9" s="28" t="str">
        <f t="shared" si="0"/>
        <v/>
      </c>
      <c r="K9" s="24" t="str">
        <f t="shared" si="1"/>
        <v/>
      </c>
      <c r="L9" s="22"/>
    </row>
    <row r="10" spans="1:12" ht="20.100000000000001" customHeight="1" x14ac:dyDescent="0.25">
      <c r="A10" s="23" t="str">
        <f>IF($B10="","",Listes!$G151)</f>
        <v/>
      </c>
      <c r="B10" s="3"/>
      <c r="C10" s="3"/>
      <c r="D10" s="3"/>
      <c r="E10" s="136"/>
      <c r="F10" s="136"/>
      <c r="G10" s="3"/>
      <c r="H10" s="124"/>
      <c r="I10" s="125"/>
      <c r="J10" s="28" t="str">
        <f t="shared" si="0"/>
        <v/>
      </c>
      <c r="K10" s="24" t="str">
        <f t="shared" si="1"/>
        <v/>
      </c>
      <c r="L10" s="22"/>
    </row>
    <row r="11" spans="1:12" ht="20.100000000000001" customHeight="1" x14ac:dyDescent="0.25">
      <c r="A11" s="23" t="str">
        <f>IF($B11="","",Listes!$G152)</f>
        <v/>
      </c>
      <c r="B11" s="3"/>
      <c r="C11" s="3"/>
      <c r="D11" s="3"/>
      <c r="E11" s="136"/>
      <c r="F11" s="136"/>
      <c r="G11" s="3"/>
      <c r="H11" s="124"/>
      <c r="I11" s="125"/>
      <c r="J11" s="28" t="str">
        <f t="shared" si="0"/>
        <v/>
      </c>
      <c r="K11" s="24" t="str">
        <f t="shared" si="1"/>
        <v/>
      </c>
      <c r="L11" s="22"/>
    </row>
    <row r="12" spans="1:12" ht="20.100000000000001" customHeight="1" x14ac:dyDescent="0.25">
      <c r="A12" s="23" t="str">
        <f>IF($B12="","",Listes!$G153)</f>
        <v/>
      </c>
      <c r="B12" s="3"/>
      <c r="C12" s="3"/>
      <c r="D12" s="3"/>
      <c r="E12" s="136"/>
      <c r="F12" s="136"/>
      <c r="G12" s="3"/>
      <c r="H12" s="124"/>
      <c r="I12" s="125"/>
      <c r="J12" s="28" t="str">
        <f t="shared" si="0"/>
        <v/>
      </c>
      <c r="K12" s="24" t="str">
        <f t="shared" si="1"/>
        <v/>
      </c>
      <c r="L12" s="22"/>
    </row>
    <row r="13" spans="1:12" ht="20.100000000000001" customHeight="1" x14ac:dyDescent="0.25">
      <c r="A13" s="23" t="str">
        <f>IF($B13="","",Listes!$G154)</f>
        <v/>
      </c>
      <c r="B13" s="3"/>
      <c r="C13" s="3"/>
      <c r="D13" s="3"/>
      <c r="E13" s="136"/>
      <c r="F13" s="136"/>
      <c r="G13" s="3"/>
      <c r="H13" s="124"/>
      <c r="I13" s="125"/>
      <c r="J13" s="28" t="str">
        <f t="shared" si="0"/>
        <v/>
      </c>
      <c r="K13" s="24" t="str">
        <f t="shared" si="1"/>
        <v/>
      </c>
      <c r="L13" s="22"/>
    </row>
    <row r="14" spans="1:12" ht="20.100000000000001" customHeight="1" x14ac:dyDescent="0.25">
      <c r="A14" s="23" t="str">
        <f>IF($B14="","",Listes!$G155)</f>
        <v/>
      </c>
      <c r="B14" s="3"/>
      <c r="C14" s="3"/>
      <c r="D14" s="3"/>
      <c r="E14" s="136"/>
      <c r="F14" s="136"/>
      <c r="G14" s="3"/>
      <c r="H14" s="124"/>
      <c r="I14" s="125"/>
      <c r="J14" s="28" t="str">
        <f t="shared" si="0"/>
        <v/>
      </c>
      <c r="K14" s="24" t="str">
        <f t="shared" si="1"/>
        <v/>
      </c>
      <c r="L14" s="22"/>
    </row>
    <row r="15" spans="1:12" ht="20.100000000000001" customHeight="1" x14ac:dyDescent="0.25">
      <c r="A15" s="23" t="str">
        <f>IF($B15="","",Listes!$G156)</f>
        <v/>
      </c>
      <c r="B15" s="3"/>
      <c r="C15" s="3"/>
      <c r="D15" s="3"/>
      <c r="E15" s="136"/>
      <c r="F15" s="136"/>
      <c r="G15" s="3"/>
      <c r="H15" s="124"/>
      <c r="I15" s="125"/>
      <c r="J15" s="28" t="str">
        <f t="shared" si="0"/>
        <v/>
      </c>
      <c r="K15" s="24" t="str">
        <f t="shared" si="1"/>
        <v/>
      </c>
      <c r="L15" s="22"/>
    </row>
    <row r="16" spans="1:12" ht="20.100000000000001" customHeight="1" x14ac:dyDescent="0.25">
      <c r="A16" s="23" t="str">
        <f>IF($B16="","",Listes!$G157)</f>
        <v/>
      </c>
      <c r="B16" s="3"/>
      <c r="C16" s="3"/>
      <c r="D16" s="3"/>
      <c r="E16" s="136"/>
      <c r="F16" s="136"/>
      <c r="G16" s="3"/>
      <c r="H16" s="124"/>
      <c r="I16" s="125"/>
      <c r="J16" s="28" t="str">
        <f t="shared" si="0"/>
        <v/>
      </c>
      <c r="K16" s="24" t="str">
        <f t="shared" si="1"/>
        <v/>
      </c>
      <c r="L16" s="22"/>
    </row>
    <row r="17" spans="1:12" ht="20.100000000000001" customHeight="1" x14ac:dyDescent="0.25">
      <c r="A17" s="23" t="str">
        <f>IF($B17="","",Listes!$G158)</f>
        <v/>
      </c>
      <c r="B17" s="3"/>
      <c r="C17" s="3"/>
      <c r="D17" s="3"/>
      <c r="E17" s="136"/>
      <c r="F17" s="136"/>
      <c r="G17" s="3"/>
      <c r="H17" s="124"/>
      <c r="I17" s="125"/>
      <c r="J17" s="28" t="str">
        <f t="shared" si="0"/>
        <v/>
      </c>
      <c r="K17" s="24" t="str">
        <f t="shared" si="1"/>
        <v/>
      </c>
      <c r="L17" s="22"/>
    </row>
    <row r="18" spans="1:12" ht="20.100000000000001" customHeight="1" x14ac:dyDescent="0.25">
      <c r="A18" s="23" t="str">
        <f>IF($B18="","",Listes!$G159)</f>
        <v/>
      </c>
      <c r="B18" s="3"/>
      <c r="C18" s="3"/>
      <c r="D18" s="3"/>
      <c r="E18" s="136"/>
      <c r="F18" s="136"/>
      <c r="G18" s="3"/>
      <c r="H18" s="124"/>
      <c r="I18" s="125"/>
      <c r="J18" s="28" t="str">
        <f t="shared" si="0"/>
        <v/>
      </c>
      <c r="K18" s="24" t="str">
        <f t="shared" si="1"/>
        <v/>
      </c>
      <c r="L18" s="22"/>
    </row>
    <row r="19" spans="1:12" ht="20.100000000000001" customHeight="1" x14ac:dyDescent="0.25">
      <c r="A19" s="23" t="str">
        <f>IF($B19="","",Listes!$G160)</f>
        <v/>
      </c>
      <c r="B19" s="3"/>
      <c r="C19" s="3"/>
      <c r="D19" s="3"/>
      <c r="E19" s="136"/>
      <c r="F19" s="136"/>
      <c r="G19" s="3"/>
      <c r="H19" s="124"/>
      <c r="I19" s="125"/>
      <c r="J19" s="28" t="str">
        <f t="shared" si="0"/>
        <v/>
      </c>
      <c r="K19" s="24" t="str">
        <f t="shared" si="1"/>
        <v/>
      </c>
      <c r="L19" s="22"/>
    </row>
    <row r="20" spans="1:12" ht="20.100000000000001" customHeight="1" x14ac:dyDescent="0.25">
      <c r="A20" s="23" t="str">
        <f>IF($B20="","",Listes!$G161)</f>
        <v/>
      </c>
      <c r="B20" s="3"/>
      <c r="C20" s="3"/>
      <c r="D20" s="3"/>
      <c r="E20" s="136"/>
      <c r="F20" s="136"/>
      <c r="G20" s="3"/>
      <c r="H20" s="124"/>
      <c r="I20" s="125"/>
      <c r="J20" s="28" t="str">
        <f t="shared" si="0"/>
        <v/>
      </c>
      <c r="K20" s="24" t="str">
        <f t="shared" si="1"/>
        <v/>
      </c>
      <c r="L20" s="22"/>
    </row>
    <row r="21" spans="1:12" ht="20.100000000000001" customHeight="1" x14ac:dyDescent="0.25">
      <c r="A21" s="23" t="str">
        <f>IF($B21="","",Listes!$G162)</f>
        <v/>
      </c>
      <c r="B21" s="3"/>
      <c r="C21" s="3"/>
      <c r="D21" s="3"/>
      <c r="E21" s="136"/>
      <c r="F21" s="136"/>
      <c r="G21" s="3"/>
      <c r="H21" s="124"/>
      <c r="I21" s="125"/>
      <c r="J21" s="28" t="str">
        <f t="shared" si="0"/>
        <v/>
      </c>
      <c r="K21" s="24" t="str">
        <f t="shared" si="1"/>
        <v/>
      </c>
      <c r="L21" s="22"/>
    </row>
    <row r="22" spans="1:12" ht="20.100000000000001" customHeight="1" x14ac:dyDescent="0.25">
      <c r="A22" s="23" t="str">
        <f>IF($B22="","",Listes!$G163)</f>
        <v/>
      </c>
      <c r="B22" s="3"/>
      <c r="C22" s="3"/>
      <c r="D22" s="3"/>
      <c r="E22" s="136"/>
      <c r="F22" s="136"/>
      <c r="G22" s="3"/>
      <c r="H22" s="124"/>
      <c r="I22" s="125"/>
      <c r="J22" s="28" t="str">
        <f t="shared" si="0"/>
        <v/>
      </c>
      <c r="K22" s="24" t="str">
        <f t="shared" si="1"/>
        <v/>
      </c>
      <c r="L22" s="22"/>
    </row>
    <row r="23" spans="1:12" ht="20.100000000000001" customHeight="1" x14ac:dyDescent="0.25">
      <c r="A23" s="23" t="str">
        <f>IF($B23="","",Listes!$G164)</f>
        <v/>
      </c>
      <c r="B23" s="3"/>
      <c r="C23" s="3"/>
      <c r="D23" s="3"/>
      <c r="E23" s="136"/>
      <c r="F23" s="136"/>
      <c r="G23" s="3"/>
      <c r="H23" s="124"/>
      <c r="I23" s="125"/>
      <c r="J23" s="28" t="str">
        <f t="shared" si="0"/>
        <v/>
      </c>
      <c r="K23" s="24" t="str">
        <f t="shared" si="1"/>
        <v/>
      </c>
      <c r="L23" s="22"/>
    </row>
    <row r="24" spans="1:12" ht="20.100000000000001" customHeight="1" x14ac:dyDescent="0.25">
      <c r="A24" s="23" t="str">
        <f>IF($B24="","",Listes!$G165)</f>
        <v/>
      </c>
      <c r="B24" s="3"/>
      <c r="C24" s="3"/>
      <c r="D24" s="3"/>
      <c r="E24" s="136"/>
      <c r="F24" s="136"/>
      <c r="G24" s="3"/>
      <c r="H24" s="124"/>
      <c r="I24" s="125"/>
      <c r="J24" s="28" t="str">
        <f t="shared" si="0"/>
        <v/>
      </c>
      <c r="K24" s="24" t="str">
        <f t="shared" si="1"/>
        <v/>
      </c>
      <c r="L24" s="22"/>
    </row>
    <row r="25" spans="1:12" ht="20.100000000000001" customHeight="1" x14ac:dyDescent="0.25">
      <c r="A25" s="23" t="str">
        <f>IF($B25="","",Listes!$G166)</f>
        <v/>
      </c>
      <c r="B25" s="3"/>
      <c r="C25" s="3"/>
      <c r="D25" s="3"/>
      <c r="E25" s="136"/>
      <c r="F25" s="136"/>
      <c r="G25" s="3"/>
      <c r="H25" s="124"/>
      <c r="I25" s="125"/>
      <c r="J25" s="28" t="str">
        <f t="shared" si="0"/>
        <v/>
      </c>
      <c r="K25" s="24" t="str">
        <f t="shared" si="1"/>
        <v/>
      </c>
      <c r="L25" s="22"/>
    </row>
    <row r="26" spans="1:12" ht="20.100000000000001" customHeight="1" x14ac:dyDescent="0.25">
      <c r="A26" s="23" t="str">
        <f>IF($B26="","",Listes!$G167)</f>
        <v/>
      </c>
      <c r="B26" s="3"/>
      <c r="C26" s="3"/>
      <c r="D26" s="3"/>
      <c r="E26" s="136"/>
      <c r="F26" s="136"/>
      <c r="G26" s="3"/>
      <c r="H26" s="124"/>
      <c r="I26" s="125"/>
      <c r="J26" s="28" t="str">
        <f t="shared" si="0"/>
        <v/>
      </c>
      <c r="K26" s="24" t="str">
        <f t="shared" si="1"/>
        <v/>
      </c>
      <c r="L26" s="22"/>
    </row>
    <row r="27" spans="1:12" ht="20.100000000000001" customHeight="1" x14ac:dyDescent="0.25">
      <c r="A27" s="23" t="str">
        <f>IF($B27="","",Listes!$G168)</f>
        <v/>
      </c>
      <c r="B27" s="3"/>
      <c r="C27" s="3"/>
      <c r="D27" s="3"/>
      <c r="E27" s="136"/>
      <c r="F27" s="136"/>
      <c r="G27" s="3"/>
      <c r="H27" s="124"/>
      <c r="I27" s="125"/>
      <c r="J27" s="28" t="str">
        <f t="shared" si="0"/>
        <v/>
      </c>
      <c r="K27" s="24" t="str">
        <f t="shared" si="1"/>
        <v/>
      </c>
      <c r="L27" s="22"/>
    </row>
    <row r="28" spans="1:12" ht="20.100000000000001" customHeight="1" x14ac:dyDescent="0.25">
      <c r="A28" s="23" t="str">
        <f>IF($B28="","",Listes!$G169)</f>
        <v/>
      </c>
      <c r="B28" s="3"/>
      <c r="C28" s="3"/>
      <c r="D28" s="3"/>
      <c r="E28" s="136"/>
      <c r="F28" s="136"/>
      <c r="G28" s="3"/>
      <c r="H28" s="124"/>
      <c r="I28" s="125"/>
      <c r="J28" s="28" t="str">
        <f t="shared" si="0"/>
        <v/>
      </c>
      <c r="K28" s="24" t="str">
        <f t="shared" si="1"/>
        <v/>
      </c>
      <c r="L28" s="22"/>
    </row>
    <row r="29" spans="1:12" ht="20.100000000000001" customHeight="1" x14ac:dyDescent="0.25">
      <c r="A29" s="23" t="str">
        <f>IF($B29="","",Listes!$G170)</f>
        <v/>
      </c>
      <c r="B29" s="3"/>
      <c r="C29" s="3"/>
      <c r="D29" s="3"/>
      <c r="E29" s="136"/>
      <c r="F29" s="136"/>
      <c r="G29" s="3"/>
      <c r="H29" s="124"/>
      <c r="I29" s="125"/>
      <c r="J29" s="28" t="str">
        <f t="shared" si="0"/>
        <v/>
      </c>
      <c r="K29" s="24" t="str">
        <f t="shared" si="1"/>
        <v/>
      </c>
      <c r="L29" s="22"/>
    </row>
    <row r="30" spans="1:12" ht="20.100000000000001" customHeight="1" x14ac:dyDescent="0.25">
      <c r="A30" s="23" t="str">
        <f>IF($B30="","",Listes!$G171)</f>
        <v/>
      </c>
      <c r="B30" s="3"/>
      <c r="C30" s="3"/>
      <c r="D30" s="3"/>
      <c r="E30" s="136"/>
      <c r="F30" s="136"/>
      <c r="G30" s="3"/>
      <c r="H30" s="124"/>
      <c r="I30" s="125"/>
      <c r="J30" s="28" t="str">
        <f t="shared" si="0"/>
        <v/>
      </c>
      <c r="K30" s="24" t="str">
        <f t="shared" si="1"/>
        <v/>
      </c>
      <c r="L30" s="22"/>
    </row>
    <row r="31" spans="1:12" ht="20.100000000000001" customHeight="1" x14ac:dyDescent="0.25">
      <c r="A31" s="23" t="str">
        <f>IF($B31="","",Listes!$G172)</f>
        <v/>
      </c>
      <c r="B31" s="3"/>
      <c r="C31" s="3"/>
      <c r="D31" s="3"/>
      <c r="E31" s="136"/>
      <c r="F31" s="136"/>
      <c r="G31" s="3"/>
      <c r="H31" s="124"/>
      <c r="I31" s="125"/>
      <c r="J31" s="28" t="str">
        <f t="shared" si="0"/>
        <v/>
      </c>
      <c r="K31" s="24" t="str">
        <f t="shared" si="1"/>
        <v/>
      </c>
      <c r="L31" s="22"/>
    </row>
    <row r="32" spans="1:12" ht="20.100000000000001" customHeight="1" x14ac:dyDescent="0.25">
      <c r="A32" s="23" t="str">
        <f>IF($B32="","",Listes!$G173)</f>
        <v/>
      </c>
      <c r="B32" s="3"/>
      <c r="C32" s="3"/>
      <c r="D32" s="3"/>
      <c r="E32" s="136"/>
      <c r="F32" s="136"/>
      <c r="G32" s="3"/>
      <c r="H32" s="124"/>
      <c r="I32" s="125"/>
      <c r="J32" s="28" t="str">
        <f t="shared" si="0"/>
        <v/>
      </c>
      <c r="K32" s="24" t="str">
        <f t="shared" si="1"/>
        <v/>
      </c>
      <c r="L32" s="22"/>
    </row>
    <row r="33" spans="1:12" ht="20.100000000000001" customHeight="1" thickBot="1" x14ac:dyDescent="0.3">
      <c r="A33" s="25" t="str">
        <f>IF($B33="","",Listes!$G174)</f>
        <v/>
      </c>
      <c r="B33" s="126"/>
      <c r="C33" s="126"/>
      <c r="D33" s="126"/>
      <c r="E33" s="137"/>
      <c r="F33" s="137"/>
      <c r="G33" s="126"/>
      <c r="H33" s="127"/>
      <c r="I33" s="128"/>
      <c r="J33" s="28" t="str">
        <f t="shared" si="0"/>
        <v/>
      </c>
      <c r="K33" s="26" t="str">
        <f t="shared" si="1"/>
        <v/>
      </c>
      <c r="L33" s="22"/>
    </row>
    <row r="34" spans="1:12" ht="30" customHeight="1" thickBot="1" x14ac:dyDescent="0.3">
      <c r="A34" s="267"/>
      <c r="B34" s="268"/>
      <c r="C34" s="268"/>
      <c r="D34" s="268"/>
      <c r="E34" s="196"/>
      <c r="F34" s="196"/>
      <c r="G34" s="197"/>
      <c r="H34" s="198"/>
      <c r="I34" s="256" t="s">
        <v>50</v>
      </c>
      <c r="J34" s="257"/>
      <c r="K34" s="27">
        <f>SUM(K4:K33)</f>
        <v>0</v>
      </c>
      <c r="L34" s="22"/>
    </row>
    <row r="35" spans="1:12" x14ac:dyDescent="0.25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x14ac:dyDescent="0.2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x14ac:dyDescent="0.2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</sheetData>
  <sheetProtection password="C9BF" sheet="1" selectLockedCells="1"/>
  <dataConsolidate link="1">
    <dataRefs count="2">
      <dataRef ref="A9" sheet="Investissements matériels" r:id="rId1"/>
      <dataRef ref="A10" sheet="Investissements matériels" r:id="rId2"/>
    </dataRefs>
  </dataConsolidate>
  <mergeCells count="4">
    <mergeCell ref="A1:K1"/>
    <mergeCell ref="A34:D34"/>
    <mergeCell ref="I34:J34"/>
    <mergeCell ref="A2:K2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Listes!$B$77:$B$102</xm:f>
          </x14:formula1>
          <xm:sqref>D4:D33</xm:sqref>
        </x14:dataValidation>
        <x14:dataValidation type="list" allowBlank="1" showInputMessage="1" showErrorMessage="1">
          <x14:formula1>
            <xm:f>Listes!$B$3:$B$75</xm:f>
          </x14:formula1>
          <xm:sqref>C4:C33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39997558519241921"/>
    <pageSetUpPr fitToPage="1"/>
  </sheetPr>
  <dimension ref="A1:O59"/>
  <sheetViews>
    <sheetView zoomScale="85" zoomScaleNormal="8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7" width="25.7109375" style="34" customWidth="1"/>
    <col min="8" max="12" width="15.7109375" style="34" customWidth="1"/>
    <col min="13" max="13" width="10.85546875" style="34" customWidth="1"/>
    <col min="14" max="14" width="15.7109375" style="34" customWidth="1"/>
    <col min="15" max="16384" width="11.42578125" style="34"/>
  </cols>
  <sheetData>
    <row r="1" spans="1:15" s="171" customFormat="1" ht="30" customHeight="1" thickBot="1" x14ac:dyDescent="0.4">
      <c r="A1" s="253" t="s">
        <v>57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5"/>
    </row>
    <row r="2" spans="1:15" ht="20.100000000000001" customHeight="1" thickBot="1" x14ac:dyDescent="0.3">
      <c r="A2" s="258" t="s">
        <v>123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172"/>
    </row>
    <row r="3" spans="1:15" s="173" customFormat="1" ht="30" customHeight="1" thickBot="1" x14ac:dyDescent="0.3">
      <c r="A3" s="164" t="s">
        <v>0</v>
      </c>
      <c r="B3" s="17" t="s">
        <v>110</v>
      </c>
      <c r="C3" s="17" t="s">
        <v>101</v>
      </c>
      <c r="D3" s="17" t="s">
        <v>122</v>
      </c>
      <c r="E3" s="17" t="s">
        <v>46</v>
      </c>
      <c r="F3" s="18" t="s">
        <v>10</v>
      </c>
      <c r="G3" s="18" t="s">
        <v>11</v>
      </c>
      <c r="H3" s="169" t="s">
        <v>132</v>
      </c>
      <c r="I3" s="17" t="s">
        <v>133</v>
      </c>
      <c r="J3" s="18" t="s">
        <v>111</v>
      </c>
      <c r="K3" s="17" t="s">
        <v>112</v>
      </c>
      <c r="L3" s="17" t="s">
        <v>113</v>
      </c>
      <c r="M3" s="18" t="s">
        <v>2</v>
      </c>
      <c r="N3" s="170" t="s">
        <v>131</v>
      </c>
    </row>
    <row r="4" spans="1:15" s="174" customFormat="1" ht="20.100000000000001" customHeight="1" x14ac:dyDescent="0.25">
      <c r="A4" s="150" t="str">
        <f>IF($B4="","",Listes!$G145)</f>
        <v/>
      </c>
      <c r="B4" s="7"/>
      <c r="C4" s="5"/>
      <c r="D4" s="5"/>
      <c r="E4" s="180"/>
      <c r="F4" s="6"/>
      <c r="G4" s="5"/>
      <c r="H4" s="181"/>
      <c r="I4" s="181"/>
      <c r="J4" s="38"/>
      <c r="K4" s="5"/>
      <c r="L4" s="5"/>
      <c r="M4" s="5"/>
      <c r="N4" s="31" t="str">
        <f>IF($C4="","",IF(OR(($J4=0),($K4=0)),0,$J4/$K4*$L4))</f>
        <v/>
      </c>
    </row>
    <row r="5" spans="1:15" s="174" customFormat="1" ht="20.100000000000001" customHeight="1" x14ac:dyDescent="0.25">
      <c r="A5" s="30" t="str">
        <f>IF($B5="","",Listes!$G146)</f>
        <v/>
      </c>
      <c r="B5" s="6"/>
      <c r="C5" s="6"/>
      <c r="D5" s="6"/>
      <c r="E5" s="6"/>
      <c r="F5" s="6"/>
      <c r="G5" s="6"/>
      <c r="H5" s="182"/>
      <c r="I5" s="182"/>
      <c r="J5" s="39"/>
      <c r="K5" s="6"/>
      <c r="L5" s="6"/>
      <c r="M5" s="6"/>
      <c r="N5" s="31" t="str">
        <f t="shared" ref="N5:N57" si="0">IF($C5="","",IF(OR(($J5=0),($K5=0)),0,$J5/$K5*$L5))</f>
        <v/>
      </c>
    </row>
    <row r="6" spans="1:15" s="174" customFormat="1" ht="20.100000000000001" customHeight="1" x14ac:dyDescent="0.25">
      <c r="A6" s="30" t="str">
        <f>IF($B6="","",Listes!$G147)</f>
        <v/>
      </c>
      <c r="B6" s="6"/>
      <c r="C6" s="6"/>
      <c r="D6" s="6"/>
      <c r="E6" s="6"/>
      <c r="F6" s="6"/>
      <c r="G6" s="6"/>
      <c r="H6" s="182"/>
      <c r="I6" s="182"/>
      <c r="J6" s="39"/>
      <c r="K6" s="6"/>
      <c r="L6" s="6"/>
      <c r="M6" s="6"/>
      <c r="N6" s="31" t="str">
        <f t="shared" si="0"/>
        <v/>
      </c>
    </row>
    <row r="7" spans="1:15" s="174" customFormat="1" ht="20.100000000000001" customHeight="1" x14ac:dyDescent="0.25">
      <c r="A7" s="30" t="str">
        <f>IF($B7="","",Listes!$G148)</f>
        <v/>
      </c>
      <c r="B7" s="6"/>
      <c r="C7" s="6"/>
      <c r="D7" s="6"/>
      <c r="E7" s="6"/>
      <c r="F7" s="6"/>
      <c r="G7" s="6"/>
      <c r="H7" s="182"/>
      <c r="I7" s="182"/>
      <c r="J7" s="39"/>
      <c r="K7" s="6"/>
      <c r="L7" s="6"/>
      <c r="M7" s="6"/>
      <c r="N7" s="31" t="str">
        <f t="shared" si="0"/>
        <v/>
      </c>
    </row>
    <row r="8" spans="1:15" s="174" customFormat="1" ht="20.100000000000001" customHeight="1" x14ac:dyDescent="0.25">
      <c r="A8" s="30" t="str">
        <f>IF($B8="","",Listes!$G149)</f>
        <v/>
      </c>
      <c r="B8" s="6"/>
      <c r="C8" s="6"/>
      <c r="D8" s="6"/>
      <c r="E8" s="6"/>
      <c r="F8" s="6"/>
      <c r="G8" s="6"/>
      <c r="H8" s="182"/>
      <c r="I8" s="182"/>
      <c r="J8" s="39"/>
      <c r="K8" s="6"/>
      <c r="L8" s="6"/>
      <c r="M8" s="6"/>
      <c r="N8" s="31" t="str">
        <f t="shared" si="0"/>
        <v/>
      </c>
    </row>
    <row r="9" spans="1:15" s="174" customFormat="1" ht="20.100000000000001" customHeight="1" x14ac:dyDescent="0.25">
      <c r="A9" s="30" t="str">
        <f>IF($B9="","",Listes!$G150)</f>
        <v/>
      </c>
      <c r="B9" s="6"/>
      <c r="C9" s="6"/>
      <c r="D9" s="6"/>
      <c r="E9" s="6"/>
      <c r="F9" s="6"/>
      <c r="G9" s="6"/>
      <c r="H9" s="182"/>
      <c r="I9" s="182"/>
      <c r="J9" s="39"/>
      <c r="K9" s="6"/>
      <c r="L9" s="6"/>
      <c r="M9" s="6"/>
      <c r="N9" s="31" t="str">
        <f t="shared" si="0"/>
        <v/>
      </c>
    </row>
    <row r="10" spans="1:15" s="174" customFormat="1" ht="20.100000000000001" customHeight="1" x14ac:dyDescent="0.25">
      <c r="A10" s="30" t="str">
        <f>IF($B10="","",Listes!$G151)</f>
        <v/>
      </c>
      <c r="B10" s="6"/>
      <c r="C10" s="6"/>
      <c r="D10" s="6"/>
      <c r="E10" s="6"/>
      <c r="F10" s="6"/>
      <c r="G10" s="6"/>
      <c r="H10" s="182"/>
      <c r="I10" s="182"/>
      <c r="J10" s="39"/>
      <c r="K10" s="6"/>
      <c r="L10" s="6"/>
      <c r="M10" s="6"/>
      <c r="N10" s="31" t="str">
        <f t="shared" si="0"/>
        <v/>
      </c>
    </row>
    <row r="11" spans="1:15" s="174" customFormat="1" ht="20.100000000000001" customHeight="1" x14ac:dyDescent="0.25">
      <c r="A11" s="30" t="str">
        <f>IF($B11="","",Listes!$G152)</f>
        <v/>
      </c>
      <c r="B11" s="6"/>
      <c r="C11" s="6"/>
      <c r="D11" s="6"/>
      <c r="E11" s="6"/>
      <c r="F11" s="6"/>
      <c r="G11" s="6"/>
      <c r="H11" s="182"/>
      <c r="I11" s="182"/>
      <c r="J11" s="39"/>
      <c r="K11" s="6"/>
      <c r="L11" s="6"/>
      <c r="M11" s="6"/>
      <c r="N11" s="31" t="str">
        <f t="shared" si="0"/>
        <v/>
      </c>
    </row>
    <row r="12" spans="1:15" s="174" customFormat="1" ht="20.100000000000001" customHeight="1" x14ac:dyDescent="0.25">
      <c r="A12" s="30" t="str">
        <f>IF($B12="","",Listes!$G153)</f>
        <v/>
      </c>
      <c r="B12" s="6"/>
      <c r="C12" s="6"/>
      <c r="D12" s="6"/>
      <c r="E12" s="6"/>
      <c r="F12" s="6"/>
      <c r="G12" s="6"/>
      <c r="H12" s="182"/>
      <c r="I12" s="182"/>
      <c r="J12" s="39"/>
      <c r="K12" s="6"/>
      <c r="L12" s="6"/>
      <c r="M12" s="6"/>
      <c r="N12" s="31" t="str">
        <f t="shared" si="0"/>
        <v/>
      </c>
    </row>
    <row r="13" spans="1:15" s="174" customFormat="1" ht="20.100000000000001" customHeight="1" x14ac:dyDescent="0.25">
      <c r="A13" s="30" t="str">
        <f>IF($B13="","",Listes!$G154)</f>
        <v/>
      </c>
      <c r="B13" s="6"/>
      <c r="C13" s="6"/>
      <c r="D13" s="6"/>
      <c r="E13" s="6"/>
      <c r="F13" s="6"/>
      <c r="G13" s="6"/>
      <c r="H13" s="182"/>
      <c r="I13" s="182"/>
      <c r="J13" s="39"/>
      <c r="K13" s="6"/>
      <c r="L13" s="6"/>
      <c r="M13" s="6"/>
      <c r="N13" s="31" t="str">
        <f t="shared" si="0"/>
        <v/>
      </c>
    </row>
    <row r="14" spans="1:15" s="174" customFormat="1" ht="20.100000000000001" customHeight="1" x14ac:dyDescent="0.25">
      <c r="A14" s="30" t="str">
        <f>IF($B14="","",Listes!$G155)</f>
        <v/>
      </c>
      <c r="B14" s="6"/>
      <c r="C14" s="6"/>
      <c r="D14" s="6"/>
      <c r="E14" s="6"/>
      <c r="F14" s="6"/>
      <c r="G14" s="6"/>
      <c r="H14" s="182"/>
      <c r="I14" s="182"/>
      <c r="J14" s="39"/>
      <c r="K14" s="6"/>
      <c r="L14" s="6"/>
      <c r="M14" s="6"/>
      <c r="N14" s="31" t="str">
        <f t="shared" si="0"/>
        <v/>
      </c>
    </row>
    <row r="15" spans="1:15" s="174" customFormat="1" ht="20.100000000000001" customHeight="1" x14ac:dyDescent="0.25">
      <c r="A15" s="30" t="str">
        <f>IF($B15="","",Listes!$G156)</f>
        <v/>
      </c>
      <c r="B15" s="6"/>
      <c r="C15" s="6"/>
      <c r="D15" s="6"/>
      <c r="E15" s="6"/>
      <c r="F15" s="6"/>
      <c r="G15" s="6"/>
      <c r="H15" s="182"/>
      <c r="I15" s="182"/>
      <c r="J15" s="39"/>
      <c r="K15" s="6"/>
      <c r="L15" s="6"/>
      <c r="M15" s="6"/>
      <c r="N15" s="31" t="str">
        <f t="shared" si="0"/>
        <v/>
      </c>
    </row>
    <row r="16" spans="1:15" s="174" customFormat="1" ht="20.100000000000001" customHeight="1" x14ac:dyDescent="0.25">
      <c r="A16" s="30" t="str">
        <f>IF($B16="","",Listes!$G157)</f>
        <v/>
      </c>
      <c r="B16" s="6"/>
      <c r="C16" s="6"/>
      <c r="D16" s="6"/>
      <c r="E16" s="6"/>
      <c r="F16" s="6"/>
      <c r="G16" s="6"/>
      <c r="H16" s="182"/>
      <c r="I16" s="182"/>
      <c r="J16" s="39"/>
      <c r="K16" s="6"/>
      <c r="L16" s="6"/>
      <c r="M16" s="6"/>
      <c r="N16" s="31" t="str">
        <f t="shared" si="0"/>
        <v/>
      </c>
    </row>
    <row r="17" spans="1:14" s="174" customFormat="1" ht="20.100000000000001" customHeight="1" x14ac:dyDescent="0.25">
      <c r="A17" s="30" t="str">
        <f>IF($B17="","",Listes!$G158)</f>
        <v/>
      </c>
      <c r="B17" s="6"/>
      <c r="C17" s="6"/>
      <c r="D17" s="6"/>
      <c r="E17" s="6"/>
      <c r="F17" s="6"/>
      <c r="G17" s="6"/>
      <c r="H17" s="182"/>
      <c r="I17" s="182"/>
      <c r="J17" s="39"/>
      <c r="K17" s="6"/>
      <c r="L17" s="6"/>
      <c r="M17" s="6"/>
      <c r="N17" s="31" t="str">
        <f t="shared" si="0"/>
        <v/>
      </c>
    </row>
    <row r="18" spans="1:14" s="174" customFormat="1" ht="20.100000000000001" customHeight="1" x14ac:dyDescent="0.25">
      <c r="A18" s="30" t="str">
        <f>IF($B18="","",Listes!$G159)</f>
        <v/>
      </c>
      <c r="B18" s="6"/>
      <c r="C18" s="6"/>
      <c r="D18" s="6"/>
      <c r="E18" s="6"/>
      <c r="F18" s="6"/>
      <c r="G18" s="6"/>
      <c r="H18" s="182"/>
      <c r="I18" s="182"/>
      <c r="J18" s="39"/>
      <c r="K18" s="6"/>
      <c r="L18" s="6"/>
      <c r="M18" s="6"/>
      <c r="N18" s="31" t="str">
        <f t="shared" si="0"/>
        <v/>
      </c>
    </row>
    <row r="19" spans="1:14" s="174" customFormat="1" ht="20.100000000000001" customHeight="1" x14ac:dyDescent="0.25">
      <c r="A19" s="30" t="str">
        <f>IF($B19="","",Listes!$G160)</f>
        <v/>
      </c>
      <c r="B19" s="6"/>
      <c r="C19" s="6"/>
      <c r="D19" s="6"/>
      <c r="E19" s="6"/>
      <c r="F19" s="6"/>
      <c r="G19" s="6"/>
      <c r="H19" s="182"/>
      <c r="I19" s="182"/>
      <c r="J19" s="39"/>
      <c r="K19" s="6"/>
      <c r="L19" s="6"/>
      <c r="M19" s="6"/>
      <c r="N19" s="31" t="str">
        <f t="shared" si="0"/>
        <v/>
      </c>
    </row>
    <row r="20" spans="1:14" s="174" customFormat="1" ht="20.100000000000001" customHeight="1" x14ac:dyDescent="0.25">
      <c r="A20" s="30" t="str">
        <f>IF($B20="","",Listes!$G161)</f>
        <v/>
      </c>
      <c r="B20" s="6"/>
      <c r="C20" s="6"/>
      <c r="D20" s="6"/>
      <c r="E20" s="6"/>
      <c r="F20" s="6"/>
      <c r="G20" s="6"/>
      <c r="H20" s="182"/>
      <c r="I20" s="182"/>
      <c r="J20" s="39"/>
      <c r="K20" s="6"/>
      <c r="L20" s="6"/>
      <c r="M20" s="6"/>
      <c r="N20" s="31" t="str">
        <f t="shared" si="0"/>
        <v/>
      </c>
    </row>
    <row r="21" spans="1:14" s="174" customFormat="1" ht="20.100000000000001" customHeight="1" x14ac:dyDescent="0.25">
      <c r="A21" s="30" t="str">
        <f>IF($B21="","",Listes!$G162)</f>
        <v/>
      </c>
      <c r="B21" s="6"/>
      <c r="C21" s="6"/>
      <c r="D21" s="6"/>
      <c r="E21" s="6"/>
      <c r="F21" s="6"/>
      <c r="G21" s="6"/>
      <c r="H21" s="182"/>
      <c r="I21" s="182"/>
      <c r="J21" s="39"/>
      <c r="K21" s="6"/>
      <c r="L21" s="6"/>
      <c r="M21" s="6"/>
      <c r="N21" s="31" t="str">
        <f t="shared" si="0"/>
        <v/>
      </c>
    </row>
    <row r="22" spans="1:14" s="174" customFormat="1" ht="20.100000000000001" customHeight="1" x14ac:dyDescent="0.25">
      <c r="A22" s="30" t="str">
        <f>IF($B22="","",Listes!$G163)</f>
        <v/>
      </c>
      <c r="B22" s="6"/>
      <c r="C22" s="6"/>
      <c r="D22" s="6"/>
      <c r="E22" s="6"/>
      <c r="F22" s="6"/>
      <c r="G22" s="6"/>
      <c r="H22" s="182"/>
      <c r="I22" s="182"/>
      <c r="J22" s="39"/>
      <c r="K22" s="6"/>
      <c r="L22" s="6"/>
      <c r="M22" s="6"/>
      <c r="N22" s="31" t="str">
        <f t="shared" si="0"/>
        <v/>
      </c>
    </row>
    <row r="23" spans="1:14" s="174" customFormat="1" ht="20.100000000000001" customHeight="1" x14ac:dyDescent="0.25">
      <c r="A23" s="30" t="str">
        <f>IF($B23="","",Listes!$G164)</f>
        <v/>
      </c>
      <c r="B23" s="6"/>
      <c r="C23" s="6"/>
      <c r="D23" s="6"/>
      <c r="E23" s="6"/>
      <c r="F23" s="6"/>
      <c r="G23" s="6"/>
      <c r="H23" s="182"/>
      <c r="I23" s="182"/>
      <c r="J23" s="39"/>
      <c r="K23" s="6"/>
      <c r="L23" s="6"/>
      <c r="M23" s="6"/>
      <c r="N23" s="31" t="str">
        <f t="shared" si="0"/>
        <v/>
      </c>
    </row>
    <row r="24" spans="1:14" s="174" customFormat="1" ht="20.100000000000001" customHeight="1" x14ac:dyDescent="0.25">
      <c r="A24" s="30" t="str">
        <f>IF($B24="","",Listes!$G165)</f>
        <v/>
      </c>
      <c r="B24" s="6"/>
      <c r="C24" s="6"/>
      <c r="D24" s="6"/>
      <c r="E24" s="6"/>
      <c r="F24" s="6"/>
      <c r="G24" s="6"/>
      <c r="H24" s="182"/>
      <c r="I24" s="182"/>
      <c r="J24" s="39"/>
      <c r="K24" s="6"/>
      <c r="L24" s="6"/>
      <c r="M24" s="6"/>
      <c r="N24" s="31" t="str">
        <f t="shared" si="0"/>
        <v/>
      </c>
    </row>
    <row r="25" spans="1:14" s="174" customFormat="1" ht="20.100000000000001" customHeight="1" x14ac:dyDescent="0.25">
      <c r="A25" s="30" t="str">
        <f>IF($B25="","",Listes!$G166)</f>
        <v/>
      </c>
      <c r="B25" s="6"/>
      <c r="C25" s="6"/>
      <c r="D25" s="6"/>
      <c r="E25" s="6"/>
      <c r="F25" s="6"/>
      <c r="G25" s="6"/>
      <c r="H25" s="182"/>
      <c r="I25" s="182"/>
      <c r="J25" s="39"/>
      <c r="K25" s="6"/>
      <c r="L25" s="6"/>
      <c r="M25" s="6"/>
      <c r="N25" s="31" t="str">
        <f t="shared" si="0"/>
        <v/>
      </c>
    </row>
    <row r="26" spans="1:14" s="174" customFormat="1" ht="20.100000000000001" customHeight="1" x14ac:dyDescent="0.25">
      <c r="A26" s="30" t="str">
        <f>IF($B26="","",Listes!$G167)</f>
        <v/>
      </c>
      <c r="B26" s="6"/>
      <c r="C26" s="6"/>
      <c r="D26" s="6"/>
      <c r="E26" s="6"/>
      <c r="F26" s="6"/>
      <c r="G26" s="6"/>
      <c r="H26" s="182"/>
      <c r="I26" s="182"/>
      <c r="J26" s="39"/>
      <c r="K26" s="6"/>
      <c r="L26" s="6"/>
      <c r="M26" s="6"/>
      <c r="N26" s="31" t="str">
        <f t="shared" si="0"/>
        <v/>
      </c>
    </row>
    <row r="27" spans="1:14" s="174" customFormat="1" ht="20.100000000000001" customHeight="1" x14ac:dyDescent="0.25">
      <c r="A27" s="30" t="str">
        <f>IF($B27="","",Listes!$G168)</f>
        <v/>
      </c>
      <c r="B27" s="6"/>
      <c r="C27" s="6"/>
      <c r="D27" s="6"/>
      <c r="E27" s="6"/>
      <c r="F27" s="6"/>
      <c r="G27" s="6"/>
      <c r="H27" s="182"/>
      <c r="I27" s="182"/>
      <c r="J27" s="39"/>
      <c r="K27" s="6"/>
      <c r="L27" s="6"/>
      <c r="M27" s="6"/>
      <c r="N27" s="31" t="str">
        <f t="shared" si="0"/>
        <v/>
      </c>
    </row>
    <row r="28" spans="1:14" s="174" customFormat="1" ht="20.100000000000001" customHeight="1" x14ac:dyDescent="0.25">
      <c r="A28" s="30" t="str">
        <f>IF($B28="","",Listes!$G169)</f>
        <v/>
      </c>
      <c r="B28" s="6"/>
      <c r="C28" s="6"/>
      <c r="D28" s="6"/>
      <c r="E28" s="6"/>
      <c r="F28" s="6"/>
      <c r="G28" s="6"/>
      <c r="H28" s="182"/>
      <c r="I28" s="182"/>
      <c r="J28" s="39"/>
      <c r="K28" s="6"/>
      <c r="L28" s="6"/>
      <c r="M28" s="6"/>
      <c r="N28" s="31" t="str">
        <f t="shared" si="0"/>
        <v/>
      </c>
    </row>
    <row r="29" spans="1:14" s="174" customFormat="1" ht="20.100000000000001" customHeight="1" x14ac:dyDescent="0.25">
      <c r="A29" s="30" t="str">
        <f>IF($B29="","",Listes!$G170)</f>
        <v/>
      </c>
      <c r="B29" s="6"/>
      <c r="C29" s="6"/>
      <c r="D29" s="6"/>
      <c r="E29" s="6"/>
      <c r="F29" s="6"/>
      <c r="G29" s="6"/>
      <c r="H29" s="182"/>
      <c r="I29" s="182"/>
      <c r="J29" s="39"/>
      <c r="K29" s="6"/>
      <c r="L29" s="6"/>
      <c r="M29" s="6"/>
      <c r="N29" s="31" t="str">
        <f t="shared" si="0"/>
        <v/>
      </c>
    </row>
    <row r="30" spans="1:14" s="174" customFormat="1" ht="20.100000000000001" customHeight="1" x14ac:dyDescent="0.25">
      <c r="A30" s="30" t="str">
        <f>IF($B30="","",Listes!$G171)</f>
        <v/>
      </c>
      <c r="B30" s="6"/>
      <c r="C30" s="6"/>
      <c r="D30" s="6"/>
      <c r="E30" s="6"/>
      <c r="F30" s="6"/>
      <c r="G30" s="6"/>
      <c r="H30" s="182"/>
      <c r="I30" s="182"/>
      <c r="J30" s="39"/>
      <c r="K30" s="6"/>
      <c r="L30" s="6"/>
      <c r="M30" s="6"/>
      <c r="N30" s="31" t="str">
        <f t="shared" si="0"/>
        <v/>
      </c>
    </row>
    <row r="31" spans="1:14" s="174" customFormat="1" ht="20.100000000000001" customHeight="1" x14ac:dyDescent="0.25">
      <c r="A31" s="30" t="str">
        <f>IF($B31="","",Listes!$G172)</f>
        <v/>
      </c>
      <c r="B31" s="6"/>
      <c r="C31" s="6"/>
      <c r="D31" s="6"/>
      <c r="E31" s="6"/>
      <c r="F31" s="6"/>
      <c r="G31" s="6"/>
      <c r="H31" s="182"/>
      <c r="I31" s="182"/>
      <c r="J31" s="39"/>
      <c r="K31" s="6"/>
      <c r="L31" s="6"/>
      <c r="M31" s="6"/>
      <c r="N31" s="31" t="str">
        <f t="shared" si="0"/>
        <v/>
      </c>
    </row>
    <row r="32" spans="1:14" s="174" customFormat="1" ht="20.100000000000001" customHeight="1" x14ac:dyDescent="0.25">
      <c r="A32" s="30" t="str">
        <f>IF($B32="","",Listes!$G173)</f>
        <v/>
      </c>
      <c r="B32" s="6"/>
      <c r="C32" s="6"/>
      <c r="D32" s="6"/>
      <c r="E32" s="6"/>
      <c r="F32" s="6"/>
      <c r="G32" s="6"/>
      <c r="H32" s="182"/>
      <c r="I32" s="182"/>
      <c r="J32" s="39"/>
      <c r="K32" s="6"/>
      <c r="L32" s="6"/>
      <c r="M32" s="6"/>
      <c r="N32" s="31" t="str">
        <f t="shared" si="0"/>
        <v/>
      </c>
    </row>
    <row r="33" spans="1:14" s="174" customFormat="1" ht="20.100000000000001" customHeight="1" x14ac:dyDescent="0.25">
      <c r="A33" s="30" t="str">
        <f>IF($B33="","",Listes!$G174)</f>
        <v/>
      </c>
      <c r="B33" s="6"/>
      <c r="C33" s="6"/>
      <c r="D33" s="6"/>
      <c r="E33" s="6"/>
      <c r="F33" s="6"/>
      <c r="G33" s="6"/>
      <c r="H33" s="182"/>
      <c r="I33" s="182"/>
      <c r="J33" s="39"/>
      <c r="K33" s="6"/>
      <c r="L33" s="6"/>
      <c r="M33" s="6"/>
      <c r="N33" s="31" t="str">
        <f t="shared" si="0"/>
        <v/>
      </c>
    </row>
    <row r="34" spans="1:14" s="174" customFormat="1" ht="20.100000000000001" customHeight="1" x14ac:dyDescent="0.25">
      <c r="A34" s="30" t="str">
        <f>IF($B34="","",Listes!$G175)</f>
        <v/>
      </c>
      <c r="B34" s="6"/>
      <c r="C34" s="6"/>
      <c r="D34" s="6"/>
      <c r="E34" s="6"/>
      <c r="F34" s="6"/>
      <c r="G34" s="6"/>
      <c r="H34" s="182"/>
      <c r="I34" s="182"/>
      <c r="J34" s="39"/>
      <c r="K34" s="6"/>
      <c r="L34" s="6"/>
      <c r="M34" s="6"/>
      <c r="N34" s="31" t="str">
        <f t="shared" si="0"/>
        <v/>
      </c>
    </row>
    <row r="35" spans="1:14" s="174" customFormat="1" ht="20.100000000000001" customHeight="1" x14ac:dyDescent="0.25">
      <c r="A35" s="30" t="str">
        <f>IF($B35="","",Listes!$G176)</f>
        <v/>
      </c>
      <c r="B35" s="6"/>
      <c r="C35" s="6"/>
      <c r="D35" s="6"/>
      <c r="E35" s="6"/>
      <c r="F35" s="6"/>
      <c r="G35" s="6"/>
      <c r="H35" s="182"/>
      <c r="I35" s="182"/>
      <c r="J35" s="39"/>
      <c r="K35" s="6"/>
      <c r="L35" s="6"/>
      <c r="M35" s="6"/>
      <c r="N35" s="31" t="str">
        <f t="shared" si="0"/>
        <v/>
      </c>
    </row>
    <row r="36" spans="1:14" s="174" customFormat="1" ht="20.100000000000001" customHeight="1" x14ac:dyDescent="0.25">
      <c r="A36" s="30" t="str">
        <f>IF($B36="","",Listes!$G177)</f>
        <v/>
      </c>
      <c r="B36" s="6"/>
      <c r="C36" s="6"/>
      <c r="D36" s="6"/>
      <c r="E36" s="6"/>
      <c r="F36" s="6"/>
      <c r="G36" s="6"/>
      <c r="H36" s="182"/>
      <c r="I36" s="182"/>
      <c r="J36" s="39"/>
      <c r="K36" s="6"/>
      <c r="L36" s="6"/>
      <c r="M36" s="6"/>
      <c r="N36" s="31" t="str">
        <f t="shared" si="0"/>
        <v/>
      </c>
    </row>
    <row r="37" spans="1:14" s="174" customFormat="1" ht="20.100000000000001" customHeight="1" x14ac:dyDescent="0.25">
      <c r="A37" s="30" t="str">
        <f>IF($B37="","",Listes!$G178)</f>
        <v/>
      </c>
      <c r="B37" s="6"/>
      <c r="C37" s="6"/>
      <c r="D37" s="6"/>
      <c r="E37" s="6"/>
      <c r="F37" s="6"/>
      <c r="G37" s="6"/>
      <c r="H37" s="182"/>
      <c r="I37" s="182"/>
      <c r="J37" s="39"/>
      <c r="K37" s="6"/>
      <c r="L37" s="6"/>
      <c r="M37" s="6"/>
      <c r="N37" s="31" t="str">
        <f t="shared" si="0"/>
        <v/>
      </c>
    </row>
    <row r="38" spans="1:14" s="174" customFormat="1" ht="20.100000000000001" customHeight="1" x14ac:dyDescent="0.25">
      <c r="A38" s="30" t="str">
        <f>IF($B38="","",Listes!$G179)</f>
        <v/>
      </c>
      <c r="B38" s="6"/>
      <c r="C38" s="6"/>
      <c r="D38" s="6"/>
      <c r="E38" s="6"/>
      <c r="F38" s="6"/>
      <c r="G38" s="6"/>
      <c r="H38" s="182"/>
      <c r="I38" s="182"/>
      <c r="J38" s="39"/>
      <c r="K38" s="6"/>
      <c r="L38" s="6"/>
      <c r="M38" s="6"/>
      <c r="N38" s="31" t="str">
        <f t="shared" si="0"/>
        <v/>
      </c>
    </row>
    <row r="39" spans="1:14" s="174" customFormat="1" ht="20.100000000000001" customHeight="1" x14ac:dyDescent="0.25">
      <c r="A39" s="30" t="str">
        <f>IF($B39="","",Listes!$G180)</f>
        <v/>
      </c>
      <c r="B39" s="6"/>
      <c r="C39" s="6"/>
      <c r="D39" s="6"/>
      <c r="E39" s="6"/>
      <c r="F39" s="6"/>
      <c r="G39" s="6"/>
      <c r="H39" s="182"/>
      <c r="I39" s="182"/>
      <c r="J39" s="39"/>
      <c r="K39" s="6"/>
      <c r="L39" s="6"/>
      <c r="M39" s="6"/>
      <c r="N39" s="31" t="str">
        <f t="shared" si="0"/>
        <v/>
      </c>
    </row>
    <row r="40" spans="1:14" s="174" customFormat="1" ht="20.100000000000001" customHeight="1" x14ac:dyDescent="0.25">
      <c r="A40" s="30" t="str">
        <f>IF($B40="","",Listes!$G181)</f>
        <v/>
      </c>
      <c r="B40" s="6"/>
      <c r="C40" s="6"/>
      <c r="D40" s="6"/>
      <c r="E40" s="6"/>
      <c r="F40" s="6"/>
      <c r="G40" s="6"/>
      <c r="H40" s="182"/>
      <c r="I40" s="182"/>
      <c r="J40" s="39"/>
      <c r="K40" s="6"/>
      <c r="L40" s="6"/>
      <c r="M40" s="6"/>
      <c r="N40" s="31" t="str">
        <f t="shared" si="0"/>
        <v/>
      </c>
    </row>
    <row r="41" spans="1:14" s="174" customFormat="1" ht="20.100000000000001" customHeight="1" x14ac:dyDescent="0.25">
      <c r="A41" s="30" t="str">
        <f>IF($B41="","",Listes!$G182)</f>
        <v/>
      </c>
      <c r="B41" s="6"/>
      <c r="C41" s="6"/>
      <c r="D41" s="6"/>
      <c r="E41" s="6"/>
      <c r="F41" s="6"/>
      <c r="G41" s="6"/>
      <c r="H41" s="182"/>
      <c r="I41" s="182"/>
      <c r="J41" s="39"/>
      <c r="K41" s="6"/>
      <c r="L41" s="6"/>
      <c r="M41" s="6"/>
      <c r="N41" s="31" t="str">
        <f t="shared" si="0"/>
        <v/>
      </c>
    </row>
    <row r="42" spans="1:14" s="174" customFormat="1" ht="20.100000000000001" customHeight="1" x14ac:dyDescent="0.25">
      <c r="A42" s="30" t="str">
        <f>IF($B42="","",Listes!$G183)</f>
        <v/>
      </c>
      <c r="B42" s="6"/>
      <c r="C42" s="6"/>
      <c r="D42" s="6"/>
      <c r="E42" s="6"/>
      <c r="F42" s="6"/>
      <c r="G42" s="6"/>
      <c r="H42" s="182"/>
      <c r="I42" s="182"/>
      <c r="J42" s="39"/>
      <c r="K42" s="6"/>
      <c r="L42" s="6"/>
      <c r="M42" s="6"/>
      <c r="N42" s="31" t="str">
        <f t="shared" si="0"/>
        <v/>
      </c>
    </row>
    <row r="43" spans="1:14" s="174" customFormat="1" ht="20.100000000000001" customHeight="1" x14ac:dyDescent="0.25">
      <c r="A43" s="30" t="str">
        <f>IF($B43="","",Listes!$G184)</f>
        <v/>
      </c>
      <c r="B43" s="6"/>
      <c r="C43" s="6"/>
      <c r="D43" s="6"/>
      <c r="E43" s="6"/>
      <c r="F43" s="6"/>
      <c r="G43" s="6"/>
      <c r="H43" s="182"/>
      <c r="I43" s="182"/>
      <c r="J43" s="39"/>
      <c r="K43" s="6"/>
      <c r="L43" s="6"/>
      <c r="M43" s="6"/>
      <c r="N43" s="31" t="str">
        <f t="shared" si="0"/>
        <v/>
      </c>
    </row>
    <row r="44" spans="1:14" s="174" customFormat="1" ht="20.100000000000001" customHeight="1" x14ac:dyDescent="0.25">
      <c r="A44" s="30" t="str">
        <f>IF($B44="","",Listes!$G185)</f>
        <v/>
      </c>
      <c r="B44" s="6"/>
      <c r="C44" s="6"/>
      <c r="D44" s="6"/>
      <c r="E44" s="6"/>
      <c r="F44" s="6"/>
      <c r="G44" s="6"/>
      <c r="H44" s="182"/>
      <c r="I44" s="182"/>
      <c r="J44" s="39"/>
      <c r="K44" s="6"/>
      <c r="L44" s="6"/>
      <c r="M44" s="6"/>
      <c r="N44" s="31" t="str">
        <f t="shared" si="0"/>
        <v/>
      </c>
    </row>
    <row r="45" spans="1:14" s="174" customFormat="1" ht="20.100000000000001" customHeight="1" x14ac:dyDescent="0.25">
      <c r="A45" s="30" t="str">
        <f>IF($B45="","",Listes!$G186)</f>
        <v/>
      </c>
      <c r="B45" s="6"/>
      <c r="C45" s="6"/>
      <c r="D45" s="6"/>
      <c r="E45" s="6"/>
      <c r="F45" s="6"/>
      <c r="G45" s="6"/>
      <c r="H45" s="182"/>
      <c r="I45" s="182"/>
      <c r="J45" s="39"/>
      <c r="K45" s="6"/>
      <c r="L45" s="6"/>
      <c r="M45" s="6"/>
      <c r="N45" s="31" t="str">
        <f t="shared" si="0"/>
        <v/>
      </c>
    </row>
    <row r="46" spans="1:14" s="174" customFormat="1" ht="20.100000000000001" customHeight="1" x14ac:dyDescent="0.25">
      <c r="A46" s="30" t="str">
        <f>IF($B46="","",Listes!$G187)</f>
        <v/>
      </c>
      <c r="B46" s="6"/>
      <c r="C46" s="6"/>
      <c r="D46" s="6"/>
      <c r="E46" s="6"/>
      <c r="F46" s="6"/>
      <c r="G46" s="6"/>
      <c r="H46" s="182"/>
      <c r="I46" s="182"/>
      <c r="J46" s="39"/>
      <c r="K46" s="6"/>
      <c r="L46" s="6"/>
      <c r="M46" s="6"/>
      <c r="N46" s="31" t="str">
        <f t="shared" si="0"/>
        <v/>
      </c>
    </row>
    <row r="47" spans="1:14" s="174" customFormat="1" ht="20.100000000000001" customHeight="1" x14ac:dyDescent="0.25">
      <c r="A47" s="30" t="str">
        <f>IF($B47="","",Listes!$G188)</f>
        <v/>
      </c>
      <c r="B47" s="6"/>
      <c r="C47" s="6"/>
      <c r="D47" s="6"/>
      <c r="E47" s="6"/>
      <c r="F47" s="6"/>
      <c r="G47" s="6"/>
      <c r="H47" s="182"/>
      <c r="I47" s="182"/>
      <c r="J47" s="39"/>
      <c r="K47" s="6"/>
      <c r="L47" s="6"/>
      <c r="M47" s="6"/>
      <c r="N47" s="31" t="str">
        <f t="shared" si="0"/>
        <v/>
      </c>
    </row>
    <row r="48" spans="1:14" s="174" customFormat="1" ht="20.100000000000001" customHeight="1" x14ac:dyDescent="0.25">
      <c r="A48" s="30" t="str">
        <f>IF($B48="","",Listes!$G189)</f>
        <v/>
      </c>
      <c r="B48" s="6"/>
      <c r="C48" s="6"/>
      <c r="D48" s="6"/>
      <c r="E48" s="6"/>
      <c r="F48" s="6"/>
      <c r="G48" s="6"/>
      <c r="H48" s="182"/>
      <c r="I48" s="182"/>
      <c r="J48" s="39"/>
      <c r="K48" s="6"/>
      <c r="L48" s="6"/>
      <c r="M48" s="6"/>
      <c r="N48" s="31" t="str">
        <f t="shared" si="0"/>
        <v/>
      </c>
    </row>
    <row r="49" spans="1:14" s="174" customFormat="1" ht="20.100000000000001" customHeight="1" x14ac:dyDescent="0.25">
      <c r="A49" s="30" t="str">
        <f>IF($B49="","",Listes!$G190)</f>
        <v/>
      </c>
      <c r="B49" s="6"/>
      <c r="C49" s="6"/>
      <c r="D49" s="6"/>
      <c r="E49" s="6"/>
      <c r="F49" s="6"/>
      <c r="G49" s="6"/>
      <c r="H49" s="182"/>
      <c r="I49" s="182"/>
      <c r="J49" s="39"/>
      <c r="K49" s="6"/>
      <c r="L49" s="6"/>
      <c r="M49" s="6"/>
      <c r="N49" s="31" t="str">
        <f t="shared" si="0"/>
        <v/>
      </c>
    </row>
    <row r="50" spans="1:14" s="174" customFormat="1" ht="20.100000000000001" customHeight="1" x14ac:dyDescent="0.25">
      <c r="A50" s="30" t="str">
        <f>IF($B50="","",Listes!$G191)</f>
        <v/>
      </c>
      <c r="B50" s="6"/>
      <c r="C50" s="6"/>
      <c r="D50" s="6"/>
      <c r="E50" s="6"/>
      <c r="F50" s="6"/>
      <c r="G50" s="6"/>
      <c r="H50" s="182"/>
      <c r="I50" s="182"/>
      <c r="J50" s="39"/>
      <c r="K50" s="6"/>
      <c r="L50" s="6"/>
      <c r="M50" s="6"/>
      <c r="N50" s="31" t="str">
        <f t="shared" si="0"/>
        <v/>
      </c>
    </row>
    <row r="51" spans="1:14" s="174" customFormat="1" ht="20.100000000000001" customHeight="1" x14ac:dyDescent="0.25">
      <c r="A51" s="30" t="str">
        <f>IF($B51="","",Listes!$G192)</f>
        <v/>
      </c>
      <c r="B51" s="6"/>
      <c r="C51" s="6"/>
      <c r="D51" s="6"/>
      <c r="E51" s="6"/>
      <c r="F51" s="6"/>
      <c r="G51" s="6"/>
      <c r="H51" s="182"/>
      <c r="I51" s="182"/>
      <c r="J51" s="39"/>
      <c r="K51" s="6"/>
      <c r="L51" s="6"/>
      <c r="M51" s="6"/>
      <c r="N51" s="31" t="str">
        <f t="shared" si="0"/>
        <v/>
      </c>
    </row>
    <row r="52" spans="1:14" s="174" customFormat="1" ht="20.100000000000001" customHeight="1" x14ac:dyDescent="0.25">
      <c r="A52" s="30" t="str">
        <f>IF($B52="","",Listes!$G193)</f>
        <v/>
      </c>
      <c r="B52" s="6"/>
      <c r="C52" s="6"/>
      <c r="D52" s="6"/>
      <c r="E52" s="6"/>
      <c r="F52" s="6"/>
      <c r="G52" s="6"/>
      <c r="H52" s="182"/>
      <c r="I52" s="182"/>
      <c r="J52" s="39"/>
      <c r="K52" s="6"/>
      <c r="L52" s="6"/>
      <c r="M52" s="6"/>
      <c r="N52" s="31" t="str">
        <f t="shared" si="0"/>
        <v/>
      </c>
    </row>
    <row r="53" spans="1:14" s="174" customFormat="1" ht="20.100000000000001" customHeight="1" x14ac:dyDescent="0.25">
      <c r="A53" s="30" t="str">
        <f>IF($B53="","",Listes!$G194)</f>
        <v/>
      </c>
      <c r="B53" s="6"/>
      <c r="C53" s="6"/>
      <c r="D53" s="6"/>
      <c r="E53" s="6"/>
      <c r="F53" s="6"/>
      <c r="G53" s="6"/>
      <c r="H53" s="182"/>
      <c r="I53" s="182"/>
      <c r="J53" s="39"/>
      <c r="K53" s="6"/>
      <c r="L53" s="6"/>
      <c r="M53" s="6"/>
      <c r="N53" s="31" t="str">
        <f t="shared" si="0"/>
        <v/>
      </c>
    </row>
    <row r="54" spans="1:14" s="174" customFormat="1" ht="20.100000000000001" customHeight="1" x14ac:dyDescent="0.25">
      <c r="A54" s="30" t="str">
        <f>IF($B54="","",Listes!$G195)</f>
        <v/>
      </c>
      <c r="B54" s="6"/>
      <c r="C54" s="6"/>
      <c r="D54" s="6"/>
      <c r="E54" s="6"/>
      <c r="F54" s="6"/>
      <c r="G54" s="6"/>
      <c r="H54" s="182"/>
      <c r="I54" s="182"/>
      <c r="J54" s="39"/>
      <c r="K54" s="6"/>
      <c r="L54" s="6"/>
      <c r="M54" s="6"/>
      <c r="N54" s="31" t="str">
        <f t="shared" si="0"/>
        <v/>
      </c>
    </row>
    <row r="55" spans="1:14" s="174" customFormat="1" ht="20.100000000000001" customHeight="1" x14ac:dyDescent="0.25">
      <c r="A55" s="30" t="str">
        <f>IF($B55="","",Listes!$G196)</f>
        <v/>
      </c>
      <c r="B55" s="6"/>
      <c r="C55" s="6"/>
      <c r="D55" s="6"/>
      <c r="E55" s="6"/>
      <c r="F55" s="6"/>
      <c r="G55" s="6"/>
      <c r="H55" s="182"/>
      <c r="I55" s="182"/>
      <c r="J55" s="39"/>
      <c r="K55" s="6"/>
      <c r="L55" s="6"/>
      <c r="M55" s="6"/>
      <c r="N55" s="31" t="str">
        <f t="shared" si="0"/>
        <v/>
      </c>
    </row>
    <row r="56" spans="1:14" s="174" customFormat="1" ht="20.100000000000001" customHeight="1" x14ac:dyDescent="0.25">
      <c r="A56" s="30" t="str">
        <f>IF($B56="","",Listes!$G197)</f>
        <v/>
      </c>
      <c r="B56" s="6"/>
      <c r="C56" s="6"/>
      <c r="D56" s="6"/>
      <c r="E56" s="6"/>
      <c r="F56" s="6"/>
      <c r="G56" s="6"/>
      <c r="H56" s="182"/>
      <c r="I56" s="182"/>
      <c r="J56" s="39"/>
      <c r="K56" s="6"/>
      <c r="L56" s="6"/>
      <c r="M56" s="6"/>
      <c r="N56" s="31" t="str">
        <f t="shared" si="0"/>
        <v/>
      </c>
    </row>
    <row r="57" spans="1:14" s="174" customFormat="1" ht="20.100000000000001" customHeight="1" thickBot="1" x14ac:dyDescent="0.3">
      <c r="A57" s="85" t="str">
        <f>IF($B57="","",Listes!$G198)</f>
        <v/>
      </c>
      <c r="B57" s="84"/>
      <c r="C57" s="84"/>
      <c r="D57" s="84"/>
      <c r="E57" s="84"/>
      <c r="F57" s="84"/>
      <c r="G57" s="6"/>
      <c r="H57" s="182"/>
      <c r="I57" s="182"/>
      <c r="J57" s="39"/>
      <c r="K57" s="6"/>
      <c r="L57" s="6"/>
      <c r="M57" s="6"/>
      <c r="N57" s="31" t="str">
        <f t="shared" si="0"/>
        <v/>
      </c>
    </row>
    <row r="58" spans="1:14" ht="30" customHeight="1" thickBot="1" x14ac:dyDescent="0.3">
      <c r="A58" s="261"/>
      <c r="B58" s="262"/>
      <c r="C58" s="262"/>
      <c r="D58" s="262"/>
      <c r="E58" s="262"/>
      <c r="F58" s="262"/>
      <c r="G58" s="262"/>
      <c r="H58" s="262"/>
      <c r="I58" s="262"/>
      <c r="J58" s="262"/>
      <c r="K58" s="263"/>
      <c r="L58" s="256" t="s">
        <v>50</v>
      </c>
      <c r="M58" s="257"/>
      <c r="N58" s="27">
        <f>SUM(N4:N57)</f>
        <v>0</v>
      </c>
    </row>
    <row r="59" spans="1:14" x14ac:dyDescent="0.25">
      <c r="G59" s="35"/>
      <c r="H59" s="35"/>
      <c r="I59" s="35"/>
      <c r="J59" s="35"/>
      <c r="N59" s="35"/>
    </row>
  </sheetData>
  <sheetProtection password="C9BF" sheet="1" insertRows="0"/>
  <dataConsolidate/>
  <mergeCells count="4">
    <mergeCell ref="A1:N1"/>
    <mergeCell ref="L58:M58"/>
    <mergeCell ref="A2:N2"/>
    <mergeCell ref="A58:K58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colBreaks count="1" manualBreakCount="1">
    <brk id="14" max="33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Listes!$C$104:$C$105</xm:f>
          </x14:formula1>
          <xm:sqref>M4:M57</xm:sqref>
        </x14:dataValidation>
        <x14:dataValidation type="list" allowBlank="1" showInputMessage="1" showErrorMessage="1">
          <x14:formula1>
            <xm:f>Listes!$C$3:$C$75</xm:f>
          </x14:formula1>
          <xm:sqref>C4:C57</xm:sqref>
        </x14:dataValidation>
        <x14:dataValidation type="list" allowBlank="1" showInputMessage="1" showErrorMessage="1">
          <x14:formula1>
            <xm:f>Listes!$C$77:$C$102</xm:f>
          </x14:formula1>
          <xm:sqref>D4:D57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4" tint="0.39997558519241921"/>
    <pageSetUpPr fitToPage="1"/>
  </sheetPr>
  <dimension ref="A1:H36"/>
  <sheetViews>
    <sheetView zoomScale="115" zoomScaleNormal="115" workbookViewId="0">
      <selection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0.7109375" style="13" customWidth="1"/>
    <col min="4" max="4" width="20.7109375" style="13" customWidth="1"/>
    <col min="5" max="6" width="35.7109375" style="13" customWidth="1"/>
    <col min="7" max="7" width="15.7109375" style="13" customWidth="1"/>
    <col min="8" max="16384" width="11.42578125" style="13"/>
  </cols>
  <sheetData>
    <row r="1" spans="1:8" ht="30" customHeight="1" thickBot="1" x14ac:dyDescent="0.3">
      <c r="A1" s="269" t="s">
        <v>59</v>
      </c>
      <c r="B1" s="270"/>
      <c r="C1" s="270"/>
      <c r="D1" s="270"/>
      <c r="E1" s="270"/>
      <c r="F1" s="270"/>
      <c r="G1" s="271"/>
    </row>
    <row r="2" spans="1:8" s="34" customFormat="1" ht="20.100000000000001" customHeight="1" thickBot="1" x14ac:dyDescent="0.3">
      <c r="A2" s="258" t="s">
        <v>123</v>
      </c>
      <c r="B2" s="259"/>
      <c r="C2" s="259"/>
      <c r="D2" s="259"/>
      <c r="E2" s="259"/>
      <c r="F2" s="259"/>
      <c r="G2" s="260"/>
      <c r="H2" s="172"/>
    </row>
    <row r="3" spans="1:8" ht="30.75" thickBot="1" x14ac:dyDescent="0.3">
      <c r="A3" s="36" t="s">
        <v>0</v>
      </c>
      <c r="B3" s="40" t="s">
        <v>100</v>
      </c>
      <c r="C3" s="41" t="s">
        <v>54</v>
      </c>
      <c r="D3" s="18" t="s">
        <v>48</v>
      </c>
      <c r="E3" s="48" t="s">
        <v>106</v>
      </c>
      <c r="F3" s="17" t="s">
        <v>122</v>
      </c>
      <c r="G3" s="170" t="s">
        <v>131</v>
      </c>
    </row>
    <row r="4" spans="1:8" ht="24.95" customHeight="1" thickBot="1" x14ac:dyDescent="0.3">
      <c r="A4" s="150">
        <v>1</v>
      </c>
      <c r="B4" s="155"/>
      <c r="C4" s="155"/>
      <c r="D4" s="192"/>
      <c r="E4" s="156"/>
      <c r="F4" s="8"/>
      <c r="G4" s="44">
        <f>0.15*'Rémunération sur frais réels'!$N58</f>
        <v>0</v>
      </c>
    </row>
    <row r="5" spans="1:8" ht="30" customHeight="1" thickBot="1" x14ac:dyDescent="0.3">
      <c r="A5" s="261" t="s">
        <v>115</v>
      </c>
      <c r="B5" s="262"/>
      <c r="C5" s="262"/>
      <c r="D5" s="262"/>
      <c r="E5" s="263"/>
      <c r="F5" s="36" t="s">
        <v>50</v>
      </c>
      <c r="G5" s="154">
        <f>G4</f>
        <v>0</v>
      </c>
    </row>
    <row r="6" spans="1:8" ht="15" customHeight="1" x14ac:dyDescent="0.25"/>
    <row r="7" spans="1:8" x14ac:dyDescent="0.25">
      <c r="A7" s="74"/>
      <c r="B7" s="74"/>
      <c r="C7" s="74"/>
      <c r="D7" s="74"/>
      <c r="E7" s="74"/>
    </row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sheetProtection password="C9BF" sheet="1" selectLockedCells="1"/>
  <mergeCells count="3">
    <mergeCell ref="A5:E5"/>
    <mergeCell ref="A1:G1"/>
    <mergeCell ref="A2:G2"/>
  </mergeCells>
  <pageMargins left="0.7" right="0.7" top="0.75" bottom="0.75" header="0.3" footer="0.3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Listes!$E$77:$E$102</xm:f>
          </x14:formula1>
          <xm:sqref>F4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38"/>
  <sheetViews>
    <sheetView zoomScaleNormal="100" workbookViewId="0">
      <pane ySplit="3" topLeftCell="A4" activePane="bottomLeft" state="frozen"/>
      <selection pane="bottomLeft" activeCell="E28" sqref="E28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4" width="35.7109375" style="34" customWidth="1"/>
    <col min="5" max="5" width="20.7109375" style="34" customWidth="1"/>
    <col min="6" max="6" width="30.7109375" style="34" customWidth="1"/>
    <col min="7" max="8" width="20.7109375" style="34" customWidth="1"/>
    <col min="9" max="9" width="16.7109375" style="34" bestFit="1" customWidth="1"/>
    <col min="10" max="16384" width="11.42578125" style="34"/>
  </cols>
  <sheetData>
    <row r="1" spans="1:10" ht="30" customHeight="1" thickBot="1" x14ac:dyDescent="0.3">
      <c r="A1" s="253" t="s">
        <v>58</v>
      </c>
      <c r="B1" s="254"/>
      <c r="C1" s="254"/>
      <c r="D1" s="254"/>
      <c r="E1" s="254"/>
      <c r="F1" s="254"/>
      <c r="G1" s="254"/>
      <c r="H1" s="254"/>
      <c r="I1" s="255"/>
    </row>
    <row r="2" spans="1:10" ht="20.100000000000001" customHeight="1" thickBot="1" x14ac:dyDescent="0.3">
      <c r="A2" s="258" t="s">
        <v>123</v>
      </c>
      <c r="B2" s="259"/>
      <c r="C2" s="259"/>
      <c r="D2" s="259"/>
      <c r="E2" s="259"/>
      <c r="F2" s="259"/>
      <c r="G2" s="259"/>
      <c r="H2" s="259"/>
      <c r="I2" s="260"/>
      <c r="J2" s="172"/>
    </row>
    <row r="3" spans="1:10" ht="30" customHeight="1" thickBot="1" x14ac:dyDescent="0.3">
      <c r="A3" s="163" t="s">
        <v>0</v>
      </c>
      <c r="B3" s="18" t="s">
        <v>100</v>
      </c>
      <c r="C3" s="18" t="s">
        <v>101</v>
      </c>
      <c r="D3" s="18" t="s">
        <v>122</v>
      </c>
      <c r="E3" s="48" t="s">
        <v>48</v>
      </c>
      <c r="F3" s="17" t="s">
        <v>10</v>
      </c>
      <c r="G3" s="17" t="s">
        <v>134</v>
      </c>
      <c r="H3" s="17" t="s">
        <v>135</v>
      </c>
      <c r="I3" s="170" t="s">
        <v>131</v>
      </c>
    </row>
    <row r="4" spans="1:10" ht="20.100000000000001" customHeight="1" x14ac:dyDescent="0.25">
      <c r="A4" s="150" t="str">
        <f>IF($B4="","",Listes!$G145)</f>
        <v/>
      </c>
      <c r="B4" s="8"/>
      <c r="C4" s="8"/>
      <c r="D4" s="8"/>
      <c r="E4" s="8"/>
      <c r="F4" s="8"/>
      <c r="G4" s="183"/>
      <c r="H4" s="183"/>
      <c r="I4" s="9"/>
    </row>
    <row r="5" spans="1:10" ht="20.100000000000001" customHeight="1" x14ac:dyDescent="0.25">
      <c r="A5" s="30" t="str">
        <f>IF($B5="","",Listes!$G146)</f>
        <v/>
      </c>
      <c r="B5" s="10"/>
      <c r="C5" s="10"/>
      <c r="D5" s="10"/>
      <c r="E5" s="10"/>
      <c r="F5" s="10"/>
      <c r="G5" s="184"/>
      <c r="H5" s="184"/>
      <c r="I5" s="11"/>
    </row>
    <row r="6" spans="1:10" ht="20.100000000000001" customHeight="1" x14ac:dyDescent="0.25">
      <c r="A6" s="30" t="str">
        <f>IF($B6="","",Listes!$G147)</f>
        <v/>
      </c>
      <c r="B6" s="10"/>
      <c r="C6" s="10"/>
      <c r="D6" s="10"/>
      <c r="E6" s="10"/>
      <c r="F6" s="10"/>
      <c r="G6" s="184"/>
      <c r="H6" s="184"/>
      <c r="I6" s="11"/>
    </row>
    <row r="7" spans="1:10" ht="20.100000000000001" customHeight="1" x14ac:dyDescent="0.25">
      <c r="A7" s="30" t="str">
        <f>IF($B7="","",Listes!$G148)</f>
        <v/>
      </c>
      <c r="B7" s="10"/>
      <c r="C7" s="10"/>
      <c r="D7" s="10"/>
      <c r="E7" s="10"/>
      <c r="F7" s="10"/>
      <c r="G7" s="184"/>
      <c r="H7" s="184"/>
      <c r="I7" s="11"/>
    </row>
    <row r="8" spans="1:10" ht="20.100000000000001" customHeight="1" x14ac:dyDescent="0.25">
      <c r="A8" s="30" t="str">
        <f>IF($B8="","",Listes!$G149)</f>
        <v/>
      </c>
      <c r="B8" s="10"/>
      <c r="C8" s="10"/>
      <c r="D8" s="10"/>
      <c r="E8" s="10"/>
      <c r="F8" s="10"/>
      <c r="G8" s="184"/>
      <c r="H8" s="184"/>
      <c r="I8" s="11"/>
    </row>
    <row r="9" spans="1:10" ht="20.100000000000001" customHeight="1" x14ac:dyDescent="0.25">
      <c r="A9" s="30" t="str">
        <f>IF($B9="","",Listes!$G150)</f>
        <v/>
      </c>
      <c r="B9" s="10"/>
      <c r="C9" s="10"/>
      <c r="D9" s="10"/>
      <c r="E9" s="10"/>
      <c r="F9" s="10"/>
      <c r="G9" s="184"/>
      <c r="H9" s="184"/>
      <c r="I9" s="11"/>
    </row>
    <row r="10" spans="1:10" ht="20.100000000000001" customHeight="1" x14ac:dyDescent="0.25">
      <c r="A10" s="30" t="str">
        <f>IF($B10="","",Listes!$G151)</f>
        <v/>
      </c>
      <c r="B10" s="10"/>
      <c r="C10" s="10"/>
      <c r="D10" s="10"/>
      <c r="E10" s="10"/>
      <c r="F10" s="10"/>
      <c r="G10" s="184"/>
      <c r="H10" s="184"/>
      <c r="I10" s="11"/>
    </row>
    <row r="11" spans="1:10" ht="20.100000000000001" customHeight="1" x14ac:dyDescent="0.25">
      <c r="A11" s="30" t="str">
        <f>IF($B11="","",Listes!$G152)</f>
        <v/>
      </c>
      <c r="B11" s="10"/>
      <c r="C11" s="10"/>
      <c r="D11" s="10"/>
      <c r="E11" s="10"/>
      <c r="F11" s="10"/>
      <c r="G11" s="184"/>
      <c r="H11" s="184"/>
      <c r="I11" s="11"/>
    </row>
    <row r="12" spans="1:10" ht="20.100000000000001" customHeight="1" x14ac:dyDescent="0.25">
      <c r="A12" s="30" t="str">
        <f>IF($B12="","",Listes!$G153)</f>
        <v/>
      </c>
      <c r="B12" s="10"/>
      <c r="C12" s="10"/>
      <c r="D12" s="10"/>
      <c r="E12" s="10"/>
      <c r="F12" s="10"/>
      <c r="G12" s="184"/>
      <c r="H12" s="184"/>
      <c r="I12" s="11"/>
    </row>
    <row r="13" spans="1:10" ht="20.100000000000001" customHeight="1" x14ac:dyDescent="0.25">
      <c r="A13" s="30" t="str">
        <f>IF($B13="","",Listes!$G154)</f>
        <v/>
      </c>
      <c r="B13" s="10"/>
      <c r="C13" s="10"/>
      <c r="D13" s="10"/>
      <c r="E13" s="10"/>
      <c r="F13" s="10"/>
      <c r="G13" s="184"/>
      <c r="H13" s="184"/>
      <c r="I13" s="11"/>
    </row>
    <row r="14" spans="1:10" ht="20.100000000000001" customHeight="1" x14ac:dyDescent="0.25">
      <c r="A14" s="30" t="str">
        <f>IF($B14="","",Listes!$G155)</f>
        <v/>
      </c>
      <c r="B14" s="10"/>
      <c r="C14" s="10"/>
      <c r="D14" s="10"/>
      <c r="E14" s="10"/>
      <c r="F14" s="10"/>
      <c r="G14" s="184"/>
      <c r="H14" s="184"/>
      <c r="I14" s="11"/>
    </row>
    <row r="15" spans="1:10" ht="20.100000000000001" customHeight="1" x14ac:dyDescent="0.25">
      <c r="A15" s="30" t="str">
        <f>IF($B15="","",Listes!$G156)</f>
        <v/>
      </c>
      <c r="B15" s="10"/>
      <c r="C15" s="10"/>
      <c r="D15" s="10"/>
      <c r="E15" s="10"/>
      <c r="F15" s="10"/>
      <c r="G15" s="184"/>
      <c r="H15" s="184"/>
      <c r="I15" s="11"/>
    </row>
    <row r="16" spans="1:10" ht="20.100000000000001" customHeight="1" x14ac:dyDescent="0.25">
      <c r="A16" s="30" t="str">
        <f>IF($B16="","",Listes!$G157)</f>
        <v/>
      </c>
      <c r="B16" s="10"/>
      <c r="C16" s="10"/>
      <c r="D16" s="10"/>
      <c r="E16" s="10"/>
      <c r="F16" s="10"/>
      <c r="G16" s="184"/>
      <c r="H16" s="184"/>
      <c r="I16" s="11"/>
    </row>
    <row r="17" spans="1:9" ht="20.100000000000001" customHeight="1" x14ac:dyDescent="0.25">
      <c r="A17" s="30" t="str">
        <f>IF($B17="","",Listes!$G158)</f>
        <v/>
      </c>
      <c r="B17" s="10"/>
      <c r="C17" s="10"/>
      <c r="D17" s="10"/>
      <c r="E17" s="10"/>
      <c r="F17" s="10"/>
      <c r="G17" s="184"/>
      <c r="H17" s="184"/>
      <c r="I17" s="11"/>
    </row>
    <row r="18" spans="1:9" ht="20.100000000000001" customHeight="1" x14ac:dyDescent="0.25">
      <c r="A18" s="30" t="str">
        <f>IF($B18="","",Listes!$G159)</f>
        <v/>
      </c>
      <c r="B18" s="10"/>
      <c r="C18" s="10"/>
      <c r="D18" s="10"/>
      <c r="E18" s="10"/>
      <c r="F18" s="10"/>
      <c r="G18" s="184"/>
      <c r="H18" s="184"/>
      <c r="I18" s="11"/>
    </row>
    <row r="19" spans="1:9" ht="20.100000000000001" customHeight="1" x14ac:dyDescent="0.25">
      <c r="A19" s="30" t="str">
        <f>IF($B19="","",Listes!$G160)</f>
        <v/>
      </c>
      <c r="B19" s="10"/>
      <c r="C19" s="10"/>
      <c r="D19" s="10"/>
      <c r="E19" s="10"/>
      <c r="F19" s="10"/>
      <c r="G19" s="184"/>
      <c r="H19" s="184"/>
      <c r="I19" s="11"/>
    </row>
    <row r="20" spans="1:9" ht="20.100000000000001" customHeight="1" x14ac:dyDescent="0.25">
      <c r="A20" s="30" t="str">
        <f>IF($B20="","",Listes!$G161)</f>
        <v/>
      </c>
      <c r="B20" s="10"/>
      <c r="C20" s="10"/>
      <c r="D20" s="10"/>
      <c r="E20" s="10"/>
      <c r="F20" s="10"/>
      <c r="G20" s="184"/>
      <c r="H20" s="184"/>
      <c r="I20" s="11"/>
    </row>
    <row r="21" spans="1:9" ht="20.100000000000001" customHeight="1" x14ac:dyDescent="0.25">
      <c r="A21" s="30" t="str">
        <f>IF($B21="","",Listes!$G162)</f>
        <v/>
      </c>
      <c r="B21" s="10"/>
      <c r="C21" s="10"/>
      <c r="D21" s="10"/>
      <c r="E21" s="10"/>
      <c r="F21" s="10"/>
      <c r="G21" s="184"/>
      <c r="H21" s="184"/>
      <c r="I21" s="11"/>
    </row>
    <row r="22" spans="1:9" ht="20.100000000000001" customHeight="1" x14ac:dyDescent="0.25">
      <c r="A22" s="30" t="str">
        <f>IF($B22="","",Listes!$G163)</f>
        <v/>
      </c>
      <c r="B22" s="10"/>
      <c r="C22" s="10"/>
      <c r="D22" s="10"/>
      <c r="E22" s="10"/>
      <c r="F22" s="10"/>
      <c r="G22" s="184"/>
      <c r="H22" s="184"/>
      <c r="I22" s="11"/>
    </row>
    <row r="23" spans="1:9" ht="20.100000000000001" customHeight="1" x14ac:dyDescent="0.25">
      <c r="A23" s="30" t="str">
        <f>IF($B23="","",Listes!$G164)</f>
        <v/>
      </c>
      <c r="B23" s="10"/>
      <c r="C23" s="10"/>
      <c r="D23" s="10"/>
      <c r="E23" s="10"/>
      <c r="F23" s="10"/>
      <c r="G23" s="184"/>
      <c r="H23" s="184"/>
      <c r="I23" s="11"/>
    </row>
    <row r="24" spans="1:9" ht="20.100000000000001" customHeight="1" x14ac:dyDescent="0.25">
      <c r="A24" s="30" t="str">
        <f>IF($B24="","",Listes!$G165)</f>
        <v/>
      </c>
      <c r="B24" s="10"/>
      <c r="C24" s="10"/>
      <c r="D24" s="10"/>
      <c r="E24" s="10"/>
      <c r="F24" s="10"/>
      <c r="G24" s="184"/>
      <c r="H24" s="184"/>
      <c r="I24" s="11"/>
    </row>
    <row r="25" spans="1:9" ht="20.100000000000001" customHeight="1" x14ac:dyDescent="0.25">
      <c r="A25" s="30" t="str">
        <f>IF($B25="","",Listes!$G166)</f>
        <v/>
      </c>
      <c r="B25" s="10"/>
      <c r="C25" s="10"/>
      <c r="D25" s="10"/>
      <c r="E25" s="10"/>
      <c r="F25" s="10"/>
      <c r="G25" s="184"/>
      <c r="H25" s="184"/>
      <c r="I25" s="11"/>
    </row>
    <row r="26" spans="1:9" ht="20.100000000000001" customHeight="1" x14ac:dyDescent="0.25">
      <c r="A26" s="30" t="str">
        <f>IF($B26="","",Listes!$G167)</f>
        <v/>
      </c>
      <c r="B26" s="10"/>
      <c r="C26" s="10"/>
      <c r="D26" s="10"/>
      <c r="E26" s="10"/>
      <c r="F26" s="10"/>
      <c r="G26" s="184"/>
      <c r="H26" s="184"/>
      <c r="I26" s="11"/>
    </row>
    <row r="27" spans="1:9" ht="20.100000000000001" customHeight="1" x14ac:dyDescent="0.25">
      <c r="A27" s="30" t="str">
        <f>IF($B27="","",Listes!$G168)</f>
        <v/>
      </c>
      <c r="B27" s="10"/>
      <c r="C27" s="10"/>
      <c r="D27" s="10"/>
      <c r="E27" s="10"/>
      <c r="F27" s="10"/>
      <c r="G27" s="184"/>
      <c r="H27" s="184"/>
      <c r="I27" s="11"/>
    </row>
    <row r="28" spans="1:9" ht="20.100000000000001" customHeight="1" x14ac:dyDescent="0.25">
      <c r="A28" s="30" t="str">
        <f>IF($B28="","",Listes!$G169)</f>
        <v/>
      </c>
      <c r="B28" s="10"/>
      <c r="C28" s="10"/>
      <c r="D28" s="10"/>
      <c r="E28" s="10"/>
      <c r="F28" s="10"/>
      <c r="G28" s="184"/>
      <c r="H28" s="184"/>
      <c r="I28" s="11"/>
    </row>
    <row r="29" spans="1:9" ht="20.100000000000001" customHeight="1" x14ac:dyDescent="0.25">
      <c r="A29" s="30" t="str">
        <f>IF($B29="","",Listes!$G170)</f>
        <v/>
      </c>
      <c r="B29" s="10"/>
      <c r="C29" s="10"/>
      <c r="D29" s="10"/>
      <c r="E29" s="10"/>
      <c r="F29" s="10"/>
      <c r="G29" s="184"/>
      <c r="H29" s="184"/>
      <c r="I29" s="11"/>
    </row>
    <row r="30" spans="1:9" ht="20.100000000000001" customHeight="1" x14ac:dyDescent="0.25">
      <c r="A30" s="30" t="str">
        <f>IF($B30="","",Listes!$G171)</f>
        <v/>
      </c>
      <c r="B30" s="10"/>
      <c r="C30" s="10"/>
      <c r="D30" s="10"/>
      <c r="E30" s="10"/>
      <c r="F30" s="10"/>
      <c r="G30" s="184"/>
      <c r="H30" s="184"/>
      <c r="I30" s="11"/>
    </row>
    <row r="31" spans="1:9" ht="20.100000000000001" customHeight="1" x14ac:dyDescent="0.25">
      <c r="A31" s="30" t="str">
        <f>IF($B31="","",Listes!$G172)</f>
        <v/>
      </c>
      <c r="B31" s="10"/>
      <c r="C31" s="10"/>
      <c r="D31" s="10"/>
      <c r="E31" s="10"/>
      <c r="F31" s="10"/>
      <c r="G31" s="184"/>
      <c r="H31" s="184"/>
      <c r="I31" s="11"/>
    </row>
    <row r="32" spans="1:9" ht="20.100000000000001" customHeight="1" x14ac:dyDescent="0.25">
      <c r="A32" s="30" t="str">
        <f>IF($B32="","",Listes!$G173)</f>
        <v/>
      </c>
      <c r="B32" s="10"/>
      <c r="C32" s="10"/>
      <c r="D32" s="10"/>
      <c r="E32" s="10"/>
      <c r="F32" s="10"/>
      <c r="G32" s="184"/>
      <c r="H32" s="184"/>
      <c r="I32" s="11"/>
    </row>
    <row r="33" spans="1:9" ht="20.100000000000001" customHeight="1" thickBot="1" x14ac:dyDescent="0.3">
      <c r="A33" s="85" t="str">
        <f>IF($B33="","",Listes!$G174)</f>
        <v/>
      </c>
      <c r="B33" s="86"/>
      <c r="C33" s="86"/>
      <c r="D33" s="86"/>
      <c r="E33" s="14"/>
      <c r="F33" s="14"/>
      <c r="G33" s="185"/>
      <c r="H33" s="185"/>
      <c r="I33" s="15"/>
    </row>
    <row r="34" spans="1:9" ht="30" customHeight="1" thickBot="1" x14ac:dyDescent="0.3">
      <c r="A34" s="261" t="s">
        <v>146</v>
      </c>
      <c r="B34" s="262"/>
      <c r="C34" s="262"/>
      <c r="D34" s="262"/>
      <c r="E34" s="262"/>
      <c r="F34" s="262"/>
      <c r="G34" s="263"/>
      <c r="H34" s="36" t="s">
        <v>50</v>
      </c>
      <c r="I34" s="37">
        <f>SUM(I4:I33)</f>
        <v>0</v>
      </c>
    </row>
    <row r="35" spans="1:9" x14ac:dyDescent="0.25">
      <c r="E35" s="35"/>
      <c r="F35" s="35"/>
      <c r="G35" s="35"/>
      <c r="H35" s="35"/>
    </row>
    <row r="38" spans="1:9" ht="13.5" customHeight="1" x14ac:dyDescent="0.25"/>
  </sheetData>
  <sheetProtection password="C9BF" sheet="1" selectLockedCells="1"/>
  <mergeCells count="3">
    <mergeCell ref="A1:I1"/>
    <mergeCell ref="A2:I2"/>
    <mergeCell ref="A34:G3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Listes!$D$77:$D$102</xm:f>
          </x14:formula1>
          <xm:sqref>D4:D33</xm:sqref>
        </x14:dataValidation>
        <x14:dataValidation type="list" allowBlank="1" showInputMessage="1" showErrorMessage="1">
          <x14:formula1>
            <xm:f>Listes!$D$3:$D$75</xm:f>
          </x14:formula1>
          <xm:sqref>C4:C33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83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4" width="35.7109375" style="13" customWidth="1"/>
    <col min="5" max="6" width="15.7109375" style="13" customWidth="1"/>
    <col min="7" max="7" width="20.7109375" style="13" customWidth="1"/>
    <col min="8" max="8" width="15.7109375" style="13" customWidth="1"/>
    <col min="9" max="10" width="10.7109375" style="13" customWidth="1"/>
    <col min="11" max="11" width="15.7109375" style="13" customWidth="1"/>
    <col min="12" max="16384" width="11.42578125" style="13"/>
  </cols>
  <sheetData>
    <row r="1" spans="1:12" ht="30" customHeight="1" thickBot="1" x14ac:dyDescent="0.3">
      <c r="A1" s="269" t="s">
        <v>55</v>
      </c>
      <c r="B1" s="270"/>
      <c r="C1" s="270"/>
      <c r="D1" s="270"/>
      <c r="E1" s="270"/>
      <c r="F1" s="270"/>
      <c r="G1" s="270"/>
      <c r="H1" s="270"/>
      <c r="I1" s="270"/>
      <c r="J1" s="270"/>
      <c r="K1" s="271"/>
    </row>
    <row r="2" spans="1:12" s="34" customFormat="1" ht="20.100000000000001" customHeight="1" thickBot="1" x14ac:dyDescent="0.3">
      <c r="A2" s="258" t="s">
        <v>143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2" ht="30" customHeight="1" thickBot="1" x14ac:dyDescent="0.3">
      <c r="A3" s="163" t="s">
        <v>0</v>
      </c>
      <c r="B3" s="46" t="s">
        <v>116</v>
      </c>
      <c r="C3" s="47" t="s">
        <v>106</v>
      </c>
      <c r="D3" s="48" t="s">
        <v>136</v>
      </c>
      <c r="E3" s="169" t="s">
        <v>132</v>
      </c>
      <c r="F3" s="17" t="s">
        <v>133</v>
      </c>
      <c r="G3" s="17" t="s">
        <v>56</v>
      </c>
      <c r="H3" s="48" t="s">
        <v>117</v>
      </c>
      <c r="I3" s="49" t="s">
        <v>118</v>
      </c>
      <c r="J3" s="48" t="s">
        <v>109</v>
      </c>
      <c r="K3" s="170" t="s">
        <v>131</v>
      </c>
      <c r="L3" s="42"/>
    </row>
    <row r="4" spans="1:12" ht="20.100000000000001" customHeight="1" x14ac:dyDescent="0.25">
      <c r="A4" s="150" t="str">
        <f>IF($B4="","",Listes!$G145)</f>
        <v/>
      </c>
      <c r="B4" s="8"/>
      <c r="C4" s="8"/>
      <c r="D4" s="10"/>
      <c r="E4" s="189"/>
      <c r="F4" s="186"/>
      <c r="G4" s="8"/>
      <c r="H4" s="52"/>
      <c r="I4" s="8"/>
      <c r="J4" s="8"/>
      <c r="K4" s="29" t="str">
        <f>IF($C4="","",$H4*$I4)</f>
        <v/>
      </c>
      <c r="L4" s="42"/>
    </row>
    <row r="5" spans="1:12" ht="20.100000000000001" customHeight="1" x14ac:dyDescent="0.25">
      <c r="A5" s="30" t="str">
        <f>IF($B5="","",Listes!$G146)</f>
        <v/>
      </c>
      <c r="B5" s="10"/>
      <c r="C5" s="10"/>
      <c r="D5" s="10"/>
      <c r="E5" s="187"/>
      <c r="F5" s="187"/>
      <c r="G5" s="10"/>
      <c r="H5" s="53"/>
      <c r="I5" s="10"/>
      <c r="J5" s="10"/>
      <c r="K5" s="31" t="str">
        <f t="shared" ref="K5:K33" si="0">IF($C5="","",$H5*$I5)</f>
        <v/>
      </c>
      <c r="L5" s="42"/>
    </row>
    <row r="6" spans="1:12" ht="20.100000000000001" customHeight="1" x14ac:dyDescent="0.25">
      <c r="A6" s="30" t="str">
        <f>IF($B6="","",Listes!$G147)</f>
        <v/>
      </c>
      <c r="B6" s="10"/>
      <c r="C6" s="10"/>
      <c r="D6" s="10"/>
      <c r="E6" s="187"/>
      <c r="F6" s="187"/>
      <c r="G6" s="10"/>
      <c r="H6" s="53"/>
      <c r="I6" s="10"/>
      <c r="J6" s="10"/>
      <c r="K6" s="31" t="str">
        <f t="shared" si="0"/>
        <v/>
      </c>
      <c r="L6" s="42"/>
    </row>
    <row r="7" spans="1:12" ht="20.100000000000001" customHeight="1" x14ac:dyDescent="0.25">
      <c r="A7" s="30" t="str">
        <f>IF($B7="","",Listes!$G148)</f>
        <v/>
      </c>
      <c r="B7" s="10"/>
      <c r="C7" s="10"/>
      <c r="D7" s="10"/>
      <c r="E7" s="187"/>
      <c r="F7" s="187"/>
      <c r="G7" s="10"/>
      <c r="H7" s="53"/>
      <c r="I7" s="10"/>
      <c r="J7" s="10"/>
      <c r="K7" s="31" t="str">
        <f t="shared" si="0"/>
        <v/>
      </c>
      <c r="L7" s="42"/>
    </row>
    <row r="8" spans="1:12" ht="20.100000000000001" customHeight="1" x14ac:dyDescent="0.25">
      <c r="A8" s="30" t="str">
        <f>IF($B8="","",Listes!$G149)</f>
        <v/>
      </c>
      <c r="B8" s="10"/>
      <c r="C8" s="10"/>
      <c r="D8" s="10"/>
      <c r="E8" s="187"/>
      <c r="F8" s="187"/>
      <c r="G8" s="10"/>
      <c r="H8" s="53"/>
      <c r="I8" s="10"/>
      <c r="J8" s="10"/>
      <c r="K8" s="31" t="str">
        <f t="shared" si="0"/>
        <v/>
      </c>
      <c r="L8" s="42"/>
    </row>
    <row r="9" spans="1:12" ht="20.100000000000001" customHeight="1" x14ac:dyDescent="0.25">
      <c r="A9" s="30" t="str">
        <f>IF($B9="","",Listes!$G150)</f>
        <v/>
      </c>
      <c r="B9" s="10"/>
      <c r="C9" s="10"/>
      <c r="D9" s="10"/>
      <c r="E9" s="187"/>
      <c r="F9" s="187"/>
      <c r="G9" s="10"/>
      <c r="H9" s="53"/>
      <c r="I9" s="10"/>
      <c r="J9" s="10"/>
      <c r="K9" s="31" t="str">
        <f t="shared" si="0"/>
        <v/>
      </c>
      <c r="L9" s="42"/>
    </row>
    <row r="10" spans="1:12" ht="20.100000000000001" customHeight="1" x14ac:dyDescent="0.25">
      <c r="A10" s="30" t="str">
        <f>IF($B10="","",Listes!$G151)</f>
        <v/>
      </c>
      <c r="B10" s="10"/>
      <c r="C10" s="10"/>
      <c r="D10" s="10"/>
      <c r="E10" s="187"/>
      <c r="F10" s="187"/>
      <c r="G10" s="10"/>
      <c r="H10" s="53"/>
      <c r="I10" s="10"/>
      <c r="J10" s="10"/>
      <c r="K10" s="31" t="str">
        <f t="shared" si="0"/>
        <v/>
      </c>
      <c r="L10" s="42"/>
    </row>
    <row r="11" spans="1:12" ht="20.100000000000001" customHeight="1" x14ac:dyDescent="0.25">
      <c r="A11" s="30" t="str">
        <f>IF($B11="","",Listes!$G152)</f>
        <v/>
      </c>
      <c r="B11" s="10"/>
      <c r="C11" s="10"/>
      <c r="D11" s="10"/>
      <c r="E11" s="187"/>
      <c r="F11" s="187"/>
      <c r="G11" s="10"/>
      <c r="H11" s="53"/>
      <c r="I11" s="10"/>
      <c r="J11" s="10"/>
      <c r="K11" s="31" t="str">
        <f t="shared" si="0"/>
        <v/>
      </c>
      <c r="L11" s="42"/>
    </row>
    <row r="12" spans="1:12" ht="20.100000000000001" customHeight="1" x14ac:dyDescent="0.25">
      <c r="A12" s="30" t="str">
        <f>IF($B12="","",Listes!$G153)</f>
        <v/>
      </c>
      <c r="B12" s="10"/>
      <c r="C12" s="10"/>
      <c r="D12" s="10"/>
      <c r="E12" s="187"/>
      <c r="F12" s="187"/>
      <c r="G12" s="10"/>
      <c r="H12" s="53"/>
      <c r="I12" s="10"/>
      <c r="J12" s="10"/>
      <c r="K12" s="31" t="str">
        <f t="shared" si="0"/>
        <v/>
      </c>
      <c r="L12" s="42"/>
    </row>
    <row r="13" spans="1:12" ht="20.100000000000001" customHeight="1" x14ac:dyDescent="0.25">
      <c r="A13" s="30" t="str">
        <f>IF($B13="","",Listes!$G154)</f>
        <v/>
      </c>
      <c r="B13" s="10"/>
      <c r="C13" s="10"/>
      <c r="D13" s="10"/>
      <c r="E13" s="187"/>
      <c r="F13" s="187"/>
      <c r="G13" s="10"/>
      <c r="H13" s="53"/>
      <c r="I13" s="10"/>
      <c r="J13" s="10"/>
      <c r="K13" s="31" t="str">
        <f t="shared" si="0"/>
        <v/>
      </c>
      <c r="L13" s="42"/>
    </row>
    <row r="14" spans="1:12" ht="20.100000000000001" customHeight="1" x14ac:dyDescent="0.25">
      <c r="A14" s="30" t="str">
        <f>IF($B14="","",Listes!$G155)</f>
        <v/>
      </c>
      <c r="B14" s="10"/>
      <c r="C14" s="10"/>
      <c r="D14" s="10"/>
      <c r="E14" s="187"/>
      <c r="F14" s="187"/>
      <c r="G14" s="10"/>
      <c r="H14" s="53"/>
      <c r="I14" s="10"/>
      <c r="J14" s="10"/>
      <c r="K14" s="31" t="str">
        <f t="shared" si="0"/>
        <v/>
      </c>
      <c r="L14" s="42"/>
    </row>
    <row r="15" spans="1:12" ht="20.100000000000001" customHeight="1" x14ac:dyDescent="0.25">
      <c r="A15" s="30" t="str">
        <f>IF($B15="","",Listes!$G156)</f>
        <v/>
      </c>
      <c r="B15" s="10"/>
      <c r="C15" s="10"/>
      <c r="D15" s="10"/>
      <c r="E15" s="187"/>
      <c r="F15" s="187"/>
      <c r="G15" s="10"/>
      <c r="H15" s="53"/>
      <c r="I15" s="10"/>
      <c r="J15" s="10"/>
      <c r="K15" s="31" t="str">
        <f t="shared" si="0"/>
        <v/>
      </c>
      <c r="L15" s="42"/>
    </row>
    <row r="16" spans="1:12" ht="20.100000000000001" customHeight="1" x14ac:dyDescent="0.25">
      <c r="A16" s="30" t="str">
        <f>IF($B16="","",Listes!$G157)</f>
        <v/>
      </c>
      <c r="B16" s="10"/>
      <c r="C16" s="10"/>
      <c r="D16" s="10"/>
      <c r="E16" s="187"/>
      <c r="F16" s="187"/>
      <c r="G16" s="10"/>
      <c r="H16" s="53"/>
      <c r="I16" s="10"/>
      <c r="J16" s="10"/>
      <c r="K16" s="31" t="str">
        <f t="shared" si="0"/>
        <v/>
      </c>
      <c r="L16" s="42"/>
    </row>
    <row r="17" spans="1:12" ht="20.100000000000001" customHeight="1" x14ac:dyDescent="0.25">
      <c r="A17" s="30" t="str">
        <f>IF($B17="","",Listes!$G158)</f>
        <v/>
      </c>
      <c r="B17" s="10"/>
      <c r="C17" s="10"/>
      <c r="D17" s="10"/>
      <c r="E17" s="187"/>
      <c r="F17" s="187"/>
      <c r="G17" s="10"/>
      <c r="H17" s="53"/>
      <c r="I17" s="10"/>
      <c r="J17" s="10"/>
      <c r="K17" s="31" t="str">
        <f t="shared" si="0"/>
        <v/>
      </c>
      <c r="L17" s="42"/>
    </row>
    <row r="18" spans="1:12" ht="20.100000000000001" customHeight="1" x14ac:dyDescent="0.25">
      <c r="A18" s="30" t="str">
        <f>IF($B18="","",Listes!$G159)</f>
        <v/>
      </c>
      <c r="B18" s="10"/>
      <c r="C18" s="10"/>
      <c r="D18" s="10"/>
      <c r="E18" s="187"/>
      <c r="F18" s="187"/>
      <c r="G18" s="10"/>
      <c r="H18" s="53"/>
      <c r="I18" s="10"/>
      <c r="J18" s="10"/>
      <c r="K18" s="31" t="str">
        <f t="shared" si="0"/>
        <v/>
      </c>
      <c r="L18" s="42"/>
    </row>
    <row r="19" spans="1:12" ht="20.100000000000001" customHeight="1" x14ac:dyDescent="0.25">
      <c r="A19" s="30" t="str">
        <f>IF($B19="","",Listes!$G160)</f>
        <v/>
      </c>
      <c r="B19" s="10"/>
      <c r="C19" s="10"/>
      <c r="D19" s="10"/>
      <c r="E19" s="187"/>
      <c r="F19" s="187"/>
      <c r="G19" s="10"/>
      <c r="H19" s="53"/>
      <c r="I19" s="10"/>
      <c r="J19" s="10"/>
      <c r="K19" s="31" t="str">
        <f t="shared" si="0"/>
        <v/>
      </c>
      <c r="L19" s="42"/>
    </row>
    <row r="20" spans="1:12" ht="20.100000000000001" customHeight="1" x14ac:dyDescent="0.25">
      <c r="A20" s="30" t="str">
        <f>IF($B20="","",Listes!$G161)</f>
        <v/>
      </c>
      <c r="B20" s="10"/>
      <c r="C20" s="10"/>
      <c r="D20" s="10"/>
      <c r="E20" s="187"/>
      <c r="F20" s="187"/>
      <c r="G20" s="10"/>
      <c r="H20" s="53"/>
      <c r="I20" s="10"/>
      <c r="J20" s="10"/>
      <c r="K20" s="31" t="str">
        <f t="shared" si="0"/>
        <v/>
      </c>
      <c r="L20" s="42"/>
    </row>
    <row r="21" spans="1:12" ht="20.100000000000001" customHeight="1" x14ac:dyDescent="0.25">
      <c r="A21" s="30" t="str">
        <f>IF($B21="","",Listes!$G162)</f>
        <v/>
      </c>
      <c r="B21" s="10"/>
      <c r="C21" s="10"/>
      <c r="D21" s="10"/>
      <c r="E21" s="187"/>
      <c r="F21" s="187"/>
      <c r="G21" s="10"/>
      <c r="H21" s="53"/>
      <c r="I21" s="10"/>
      <c r="J21" s="10"/>
      <c r="K21" s="31" t="str">
        <f t="shared" si="0"/>
        <v/>
      </c>
      <c r="L21" s="42"/>
    </row>
    <row r="22" spans="1:12" ht="20.100000000000001" customHeight="1" x14ac:dyDescent="0.25">
      <c r="A22" s="30" t="str">
        <f>IF($B22="","",Listes!$G163)</f>
        <v/>
      </c>
      <c r="B22" s="10"/>
      <c r="C22" s="10"/>
      <c r="D22" s="10"/>
      <c r="E22" s="187"/>
      <c r="F22" s="187"/>
      <c r="G22" s="10"/>
      <c r="H22" s="53"/>
      <c r="I22" s="10"/>
      <c r="J22" s="10"/>
      <c r="K22" s="31" t="str">
        <f t="shared" si="0"/>
        <v/>
      </c>
      <c r="L22" s="42"/>
    </row>
    <row r="23" spans="1:12" ht="20.100000000000001" customHeight="1" x14ac:dyDescent="0.25">
      <c r="A23" s="30" t="str">
        <f>IF($B23="","",Listes!$G164)</f>
        <v/>
      </c>
      <c r="B23" s="10"/>
      <c r="C23" s="10"/>
      <c r="D23" s="10"/>
      <c r="E23" s="187"/>
      <c r="F23" s="187"/>
      <c r="G23" s="10"/>
      <c r="H23" s="53"/>
      <c r="I23" s="10"/>
      <c r="J23" s="10"/>
      <c r="K23" s="31" t="str">
        <f t="shared" si="0"/>
        <v/>
      </c>
      <c r="L23" s="42"/>
    </row>
    <row r="24" spans="1:12" ht="20.100000000000001" customHeight="1" x14ac:dyDescent="0.25">
      <c r="A24" s="30" t="str">
        <f>IF($B24="","",Listes!$G165)</f>
        <v/>
      </c>
      <c r="B24" s="10"/>
      <c r="C24" s="10"/>
      <c r="D24" s="10"/>
      <c r="E24" s="187"/>
      <c r="F24" s="187"/>
      <c r="G24" s="10"/>
      <c r="H24" s="53"/>
      <c r="I24" s="10"/>
      <c r="J24" s="10"/>
      <c r="K24" s="31" t="str">
        <f t="shared" si="0"/>
        <v/>
      </c>
      <c r="L24" s="42"/>
    </row>
    <row r="25" spans="1:12" ht="20.100000000000001" customHeight="1" x14ac:dyDescent="0.25">
      <c r="A25" s="30" t="str">
        <f>IF($B25="","",Listes!$G166)</f>
        <v/>
      </c>
      <c r="B25" s="10"/>
      <c r="C25" s="10"/>
      <c r="D25" s="10"/>
      <c r="E25" s="187"/>
      <c r="F25" s="187"/>
      <c r="G25" s="10"/>
      <c r="H25" s="53"/>
      <c r="I25" s="10"/>
      <c r="J25" s="10"/>
      <c r="K25" s="31" t="str">
        <f t="shared" si="0"/>
        <v/>
      </c>
      <c r="L25" s="42"/>
    </row>
    <row r="26" spans="1:12" ht="20.100000000000001" customHeight="1" x14ac:dyDescent="0.25">
      <c r="A26" s="30" t="str">
        <f>IF($B26="","",Listes!$G167)</f>
        <v/>
      </c>
      <c r="B26" s="10"/>
      <c r="C26" s="10"/>
      <c r="D26" s="10"/>
      <c r="E26" s="187"/>
      <c r="F26" s="187"/>
      <c r="G26" s="10"/>
      <c r="H26" s="53"/>
      <c r="I26" s="10"/>
      <c r="J26" s="10"/>
      <c r="K26" s="31" t="str">
        <f t="shared" si="0"/>
        <v/>
      </c>
      <c r="L26" s="42"/>
    </row>
    <row r="27" spans="1:12" ht="20.100000000000001" customHeight="1" x14ac:dyDescent="0.25">
      <c r="A27" s="30" t="str">
        <f>IF($B27="","",Listes!$G168)</f>
        <v/>
      </c>
      <c r="B27" s="10"/>
      <c r="C27" s="10"/>
      <c r="D27" s="10"/>
      <c r="E27" s="187"/>
      <c r="F27" s="187"/>
      <c r="G27" s="10"/>
      <c r="H27" s="53"/>
      <c r="I27" s="10"/>
      <c r="J27" s="10"/>
      <c r="K27" s="31" t="str">
        <f t="shared" si="0"/>
        <v/>
      </c>
      <c r="L27" s="42"/>
    </row>
    <row r="28" spans="1:12" ht="20.100000000000001" customHeight="1" x14ac:dyDescent="0.25">
      <c r="A28" s="30" t="str">
        <f>IF($B28="","",Listes!$G169)</f>
        <v/>
      </c>
      <c r="B28" s="10"/>
      <c r="C28" s="10"/>
      <c r="D28" s="10"/>
      <c r="E28" s="187"/>
      <c r="F28" s="187"/>
      <c r="G28" s="10"/>
      <c r="H28" s="53"/>
      <c r="I28" s="10"/>
      <c r="J28" s="10"/>
      <c r="K28" s="31" t="str">
        <f t="shared" si="0"/>
        <v/>
      </c>
      <c r="L28" s="42"/>
    </row>
    <row r="29" spans="1:12" ht="20.100000000000001" customHeight="1" x14ac:dyDescent="0.25">
      <c r="A29" s="30" t="str">
        <f>IF($B29="","",Listes!$G170)</f>
        <v/>
      </c>
      <c r="B29" s="10"/>
      <c r="C29" s="10"/>
      <c r="D29" s="10"/>
      <c r="E29" s="187"/>
      <c r="F29" s="187"/>
      <c r="G29" s="10"/>
      <c r="H29" s="53"/>
      <c r="I29" s="10"/>
      <c r="J29" s="10"/>
      <c r="K29" s="31" t="str">
        <f t="shared" si="0"/>
        <v/>
      </c>
      <c r="L29" s="42"/>
    </row>
    <row r="30" spans="1:12" ht="20.100000000000001" customHeight="1" x14ac:dyDescent="0.25">
      <c r="A30" s="30" t="str">
        <f>IF($B30="","",Listes!$G171)</f>
        <v/>
      </c>
      <c r="B30" s="10"/>
      <c r="C30" s="10"/>
      <c r="D30" s="10"/>
      <c r="E30" s="187"/>
      <c r="F30" s="187"/>
      <c r="G30" s="10"/>
      <c r="H30" s="53"/>
      <c r="I30" s="10"/>
      <c r="J30" s="10"/>
      <c r="K30" s="31" t="str">
        <f t="shared" si="0"/>
        <v/>
      </c>
      <c r="L30" s="42"/>
    </row>
    <row r="31" spans="1:12" ht="20.100000000000001" customHeight="1" x14ac:dyDescent="0.25">
      <c r="A31" s="30" t="str">
        <f>IF($B31="","",Listes!$G172)</f>
        <v/>
      </c>
      <c r="B31" s="10"/>
      <c r="C31" s="10"/>
      <c r="D31" s="10"/>
      <c r="E31" s="187"/>
      <c r="F31" s="187"/>
      <c r="G31" s="10"/>
      <c r="H31" s="53"/>
      <c r="I31" s="10"/>
      <c r="J31" s="10"/>
      <c r="K31" s="31" t="str">
        <f t="shared" si="0"/>
        <v/>
      </c>
      <c r="L31" s="42"/>
    </row>
    <row r="32" spans="1:12" ht="20.100000000000001" customHeight="1" x14ac:dyDescent="0.25">
      <c r="A32" s="30" t="str">
        <f>IF($B32="","",Listes!$G173)</f>
        <v/>
      </c>
      <c r="B32" s="10"/>
      <c r="C32" s="10"/>
      <c r="D32" s="10"/>
      <c r="E32" s="187"/>
      <c r="F32" s="187"/>
      <c r="G32" s="10"/>
      <c r="H32" s="53"/>
      <c r="I32" s="10"/>
      <c r="J32" s="10"/>
      <c r="K32" s="31" t="str">
        <f t="shared" si="0"/>
        <v/>
      </c>
      <c r="L32" s="42"/>
    </row>
    <row r="33" spans="1:12" ht="20.100000000000001" customHeight="1" thickBot="1" x14ac:dyDescent="0.3">
      <c r="A33" s="85" t="str">
        <f>IF($B33="","",Listes!$G174)</f>
        <v/>
      </c>
      <c r="B33" s="86"/>
      <c r="C33" s="86"/>
      <c r="D33" s="86"/>
      <c r="E33" s="190"/>
      <c r="F33" s="190"/>
      <c r="G33" s="86"/>
      <c r="H33" s="54"/>
      <c r="I33" s="14"/>
      <c r="J33" s="14"/>
      <c r="K33" s="50" t="str">
        <f t="shared" si="0"/>
        <v/>
      </c>
      <c r="L33" s="42"/>
    </row>
    <row r="34" spans="1:12" ht="30" customHeight="1" thickBot="1" x14ac:dyDescent="0.3">
      <c r="A34" s="261"/>
      <c r="B34" s="262"/>
      <c r="C34" s="262"/>
      <c r="D34" s="262"/>
      <c r="E34" s="262"/>
      <c r="F34" s="262"/>
      <c r="G34" s="262"/>
      <c r="H34" s="263"/>
      <c r="I34" s="272" t="s">
        <v>50</v>
      </c>
      <c r="J34" s="273"/>
      <c r="K34" s="51">
        <f>SUM(K4:K33)</f>
        <v>0</v>
      </c>
      <c r="L34" s="42"/>
    </row>
    <row r="35" spans="1:12" ht="19.5" customHeight="1" x14ac:dyDescent="0.25">
      <c r="A35" s="195"/>
      <c r="B35" s="195"/>
      <c r="C35" s="195"/>
      <c r="D35" s="195"/>
      <c r="E35" s="167"/>
      <c r="F35" s="12"/>
      <c r="G35" s="12"/>
      <c r="H35" s="12"/>
      <c r="I35" s="159"/>
      <c r="J35" s="162"/>
      <c r="K35" s="45"/>
      <c r="L35" s="159"/>
    </row>
    <row r="36" spans="1:12" ht="20.100000000000001" customHeight="1" x14ac:dyDescent="0.25">
      <c r="A36" s="195"/>
      <c r="B36" s="195"/>
      <c r="C36" s="195"/>
      <c r="D36" s="195"/>
      <c r="E36" s="167"/>
      <c r="F36" s="12"/>
      <c r="G36" s="12"/>
      <c r="H36" s="12"/>
      <c r="I36" s="159"/>
      <c r="J36" s="159"/>
      <c r="K36" s="12"/>
      <c r="L36" s="159"/>
    </row>
    <row r="37" spans="1:12" ht="20.100000000000001" customHeight="1" x14ac:dyDescent="0.25">
      <c r="A37" s="195"/>
      <c r="B37" s="195"/>
      <c r="C37" s="195"/>
      <c r="D37" s="195"/>
      <c r="E37" s="167"/>
      <c r="F37" s="12"/>
      <c r="G37" s="12"/>
      <c r="H37" s="12"/>
      <c r="I37" s="159"/>
      <c r="J37" s="159"/>
      <c r="K37" s="12"/>
      <c r="L37" s="159"/>
    </row>
    <row r="38" spans="1:12" ht="20.100000000000001" customHeight="1" x14ac:dyDescent="0.25">
      <c r="A38" s="195"/>
      <c r="B38" s="195"/>
      <c r="C38" s="195"/>
      <c r="D38" s="195"/>
      <c r="E38" s="167"/>
      <c r="F38" s="12"/>
      <c r="G38" s="12"/>
      <c r="H38" s="12"/>
      <c r="I38" s="159"/>
      <c r="J38" s="159"/>
      <c r="K38" s="12"/>
      <c r="L38" s="159"/>
    </row>
    <row r="39" spans="1:12" ht="20.100000000000001" customHeight="1" x14ac:dyDescent="0.25">
      <c r="A39" s="195"/>
      <c r="B39" s="195"/>
      <c r="C39" s="195"/>
      <c r="D39" s="195"/>
      <c r="E39" s="167"/>
      <c r="F39" s="12"/>
      <c r="G39" s="12"/>
      <c r="H39" s="12"/>
      <c r="I39" s="159"/>
      <c r="J39" s="159"/>
      <c r="K39" s="12"/>
      <c r="L39" s="159"/>
    </row>
    <row r="40" spans="1:12" ht="20.100000000000001" customHeight="1" x14ac:dyDescent="0.25">
      <c r="A40" s="195"/>
      <c r="B40" s="195"/>
      <c r="C40" s="195"/>
      <c r="D40" s="195"/>
      <c r="E40" s="167"/>
      <c r="F40" s="12"/>
      <c r="G40" s="12"/>
      <c r="H40" s="12"/>
      <c r="I40" s="159"/>
      <c r="J40" s="159"/>
      <c r="K40" s="12"/>
      <c r="L40" s="159"/>
    </row>
    <row r="41" spans="1:12" ht="20.100000000000001" customHeight="1" x14ac:dyDescent="0.25">
      <c r="A41" s="195"/>
      <c r="B41" s="195"/>
      <c r="C41" s="195"/>
      <c r="D41" s="195"/>
      <c r="E41" s="167"/>
      <c r="F41" s="12"/>
      <c r="G41" s="12"/>
      <c r="H41" s="12"/>
      <c r="I41" s="159"/>
      <c r="J41" s="159"/>
      <c r="K41" s="12"/>
      <c r="L41" s="159"/>
    </row>
    <row r="42" spans="1:12" ht="20.100000000000001" customHeight="1" x14ac:dyDescent="0.25">
      <c r="A42" s="195"/>
      <c r="B42" s="195"/>
      <c r="C42" s="195"/>
      <c r="D42" s="195"/>
      <c r="E42" s="167"/>
      <c r="F42" s="12"/>
      <c r="G42" s="12"/>
      <c r="H42" s="12"/>
      <c r="I42" s="159"/>
      <c r="J42" s="159"/>
      <c r="K42" s="12"/>
      <c r="L42" s="159"/>
    </row>
    <row r="43" spans="1:12" ht="20.100000000000001" customHeight="1" x14ac:dyDescent="0.25">
      <c r="A43" s="195"/>
      <c r="B43" s="195"/>
      <c r="C43" s="195"/>
      <c r="D43" s="195"/>
      <c r="E43" s="167"/>
      <c r="F43" s="12"/>
      <c r="G43" s="12"/>
      <c r="H43" s="12"/>
      <c r="I43" s="159"/>
      <c r="J43" s="159"/>
      <c r="K43" s="12"/>
      <c r="L43" s="159"/>
    </row>
    <row r="44" spans="1:12" ht="20.100000000000001" customHeight="1" x14ac:dyDescent="0.25">
      <c r="A44" s="195"/>
      <c r="B44" s="195"/>
      <c r="C44" s="195"/>
      <c r="D44" s="195"/>
      <c r="E44" s="167"/>
      <c r="F44" s="12"/>
      <c r="G44" s="12"/>
      <c r="H44" s="12"/>
      <c r="I44" s="159"/>
      <c r="J44" s="159"/>
      <c r="K44" s="12"/>
      <c r="L44" s="159"/>
    </row>
    <row r="45" spans="1:12" ht="20.100000000000001" customHeight="1" x14ac:dyDescent="0.25">
      <c r="A45" s="195"/>
      <c r="B45" s="195"/>
      <c r="C45" s="195"/>
      <c r="D45" s="195"/>
      <c r="E45" s="167"/>
      <c r="F45" s="12"/>
      <c r="G45" s="12"/>
      <c r="H45" s="12"/>
      <c r="I45" s="159"/>
      <c r="J45" s="159"/>
      <c r="K45" s="12"/>
      <c r="L45" s="159"/>
    </row>
    <row r="46" spans="1:12" ht="20.100000000000001" customHeight="1" x14ac:dyDescent="0.25">
      <c r="A46" s="195"/>
      <c r="B46" s="195"/>
      <c r="C46" s="195"/>
      <c r="D46" s="195"/>
      <c r="E46" s="167"/>
      <c r="F46" s="12"/>
      <c r="G46" s="12"/>
      <c r="H46" s="12"/>
      <c r="I46" s="159"/>
      <c r="J46" s="159"/>
      <c r="K46" s="12"/>
      <c r="L46" s="159"/>
    </row>
    <row r="47" spans="1:12" ht="20.100000000000001" customHeight="1" x14ac:dyDescent="0.25">
      <c r="A47" s="195"/>
      <c r="B47" s="195"/>
      <c r="C47" s="195"/>
      <c r="D47" s="195"/>
      <c r="E47" s="167"/>
      <c r="F47" s="12"/>
      <c r="G47" s="12"/>
      <c r="H47" s="12"/>
      <c r="I47" s="159"/>
      <c r="J47" s="159"/>
      <c r="K47" s="12"/>
      <c r="L47" s="159"/>
    </row>
    <row r="48" spans="1:12" ht="20.100000000000001" customHeight="1" x14ac:dyDescent="0.25">
      <c r="A48" s="195"/>
      <c r="B48" s="195"/>
      <c r="C48" s="195"/>
      <c r="D48" s="195"/>
      <c r="E48" s="167"/>
      <c r="F48" s="12"/>
      <c r="G48" s="12"/>
      <c r="H48" s="12"/>
      <c r="I48" s="159"/>
      <c r="J48" s="159"/>
      <c r="K48" s="12"/>
      <c r="L48" s="159"/>
    </row>
    <row r="49" spans="1:12" ht="20.100000000000001" customHeight="1" x14ac:dyDescent="0.25">
      <c r="A49" s="195"/>
      <c r="B49" s="195"/>
      <c r="C49" s="195"/>
      <c r="D49" s="195"/>
      <c r="E49" s="167"/>
      <c r="F49" s="12"/>
      <c r="G49" s="12"/>
      <c r="H49" s="12"/>
      <c r="I49" s="159"/>
      <c r="J49" s="159"/>
      <c r="K49" s="12"/>
      <c r="L49" s="159"/>
    </row>
    <row r="50" spans="1:12" ht="20.100000000000001" customHeight="1" x14ac:dyDescent="0.25">
      <c r="A50" s="195"/>
      <c r="B50" s="195"/>
      <c r="C50" s="195"/>
      <c r="D50" s="195"/>
      <c r="E50" s="167"/>
      <c r="F50" s="12"/>
      <c r="G50" s="12"/>
      <c r="H50" s="12"/>
      <c r="I50" s="159"/>
      <c r="J50" s="159"/>
      <c r="K50" s="12"/>
      <c r="L50" s="159"/>
    </row>
    <row r="51" spans="1:12" ht="20.100000000000001" customHeight="1" x14ac:dyDescent="0.25">
      <c r="A51" s="195"/>
      <c r="B51" s="195"/>
      <c r="C51" s="195"/>
      <c r="D51" s="195"/>
      <c r="E51" s="167"/>
      <c r="F51" s="12"/>
      <c r="G51" s="12"/>
      <c r="H51" s="12"/>
      <c r="I51" s="159"/>
      <c r="J51" s="159"/>
      <c r="K51" s="12"/>
      <c r="L51" s="159"/>
    </row>
    <row r="52" spans="1:12" x14ac:dyDescent="0.25">
      <c r="A52" s="195"/>
      <c r="B52" s="195"/>
      <c r="C52" s="195"/>
      <c r="D52" s="195"/>
      <c r="E52" s="167"/>
      <c r="F52" s="12"/>
      <c r="G52" s="12"/>
      <c r="H52" s="12"/>
      <c r="I52" s="159"/>
      <c r="J52" s="159"/>
      <c r="K52" s="12"/>
      <c r="L52" s="159"/>
    </row>
    <row r="53" spans="1:12" x14ac:dyDescent="0.25">
      <c r="A53" s="195"/>
      <c r="B53" s="195"/>
      <c r="C53" s="195"/>
      <c r="D53" s="195"/>
      <c r="E53" s="167"/>
      <c r="F53" s="12"/>
      <c r="G53" s="12"/>
      <c r="H53" s="12"/>
      <c r="I53" s="159"/>
      <c r="J53" s="159"/>
      <c r="K53" s="12"/>
      <c r="L53" s="159"/>
    </row>
    <row r="54" spans="1:12" x14ac:dyDescent="0.25">
      <c r="A54" s="195"/>
      <c r="B54" s="195"/>
      <c r="C54" s="195"/>
      <c r="D54" s="195"/>
    </row>
    <row r="55" spans="1:12" x14ac:dyDescent="0.25">
      <c r="A55" s="195"/>
      <c r="B55" s="195"/>
      <c r="C55" s="195"/>
      <c r="D55" s="195"/>
    </row>
    <row r="56" spans="1:12" x14ac:dyDescent="0.25">
      <c r="A56" s="195"/>
      <c r="B56" s="195"/>
      <c r="C56" s="195"/>
      <c r="D56" s="195"/>
    </row>
    <row r="57" spans="1:12" x14ac:dyDescent="0.25">
      <c r="A57" s="195"/>
      <c r="B57" s="195"/>
      <c r="C57" s="195"/>
      <c r="D57" s="195"/>
    </row>
    <row r="58" spans="1:12" x14ac:dyDescent="0.25">
      <c r="A58" s="195"/>
      <c r="B58" s="195"/>
      <c r="C58" s="195"/>
      <c r="D58" s="195"/>
    </row>
    <row r="59" spans="1:12" x14ac:dyDescent="0.25">
      <c r="A59" s="195"/>
      <c r="B59" s="195"/>
      <c r="C59" s="195"/>
      <c r="D59" s="195"/>
    </row>
    <row r="60" spans="1:12" x14ac:dyDescent="0.25">
      <c r="A60" s="195"/>
      <c r="B60" s="195"/>
      <c r="C60" s="195"/>
      <c r="D60" s="195"/>
    </row>
    <row r="61" spans="1:12" x14ac:dyDescent="0.25">
      <c r="A61" s="195"/>
      <c r="B61" s="195"/>
      <c r="C61" s="195"/>
      <c r="D61" s="195"/>
    </row>
    <row r="62" spans="1:12" x14ac:dyDescent="0.25">
      <c r="A62" s="195"/>
      <c r="B62" s="195"/>
      <c r="C62" s="195"/>
      <c r="D62" s="195"/>
    </row>
    <row r="63" spans="1:12" x14ac:dyDescent="0.25">
      <c r="A63" s="195"/>
      <c r="B63" s="195"/>
      <c r="C63" s="195"/>
      <c r="D63" s="195"/>
    </row>
    <row r="64" spans="1:12" x14ac:dyDescent="0.25">
      <c r="A64" s="195"/>
      <c r="B64" s="195"/>
      <c r="C64" s="195"/>
      <c r="D64" s="195"/>
    </row>
    <row r="65" spans="1:4" x14ac:dyDescent="0.25">
      <c r="A65" s="195"/>
      <c r="B65" s="195"/>
      <c r="C65" s="195"/>
      <c r="D65" s="195"/>
    </row>
    <row r="66" spans="1:4" x14ac:dyDescent="0.25">
      <c r="A66" s="195"/>
      <c r="B66" s="195"/>
      <c r="C66" s="195"/>
      <c r="D66" s="195"/>
    </row>
    <row r="67" spans="1:4" x14ac:dyDescent="0.25">
      <c r="A67" s="195"/>
      <c r="B67" s="195"/>
      <c r="C67" s="195"/>
      <c r="D67" s="195"/>
    </row>
    <row r="68" spans="1:4" x14ac:dyDescent="0.25">
      <c r="A68" s="195"/>
      <c r="B68" s="195"/>
      <c r="C68" s="195"/>
      <c r="D68" s="195"/>
    </row>
    <row r="69" spans="1:4" x14ac:dyDescent="0.25">
      <c r="A69" s="195"/>
      <c r="B69" s="195"/>
      <c r="C69" s="195"/>
      <c r="D69" s="195"/>
    </row>
    <row r="70" spans="1:4" x14ac:dyDescent="0.25">
      <c r="A70" s="195"/>
      <c r="B70" s="195"/>
      <c r="C70" s="195"/>
      <c r="D70" s="195"/>
    </row>
    <row r="71" spans="1:4" x14ac:dyDescent="0.25">
      <c r="A71" s="195"/>
      <c r="B71" s="195"/>
      <c r="C71" s="195"/>
      <c r="D71" s="195"/>
    </row>
    <row r="72" spans="1:4" x14ac:dyDescent="0.25">
      <c r="A72" s="195"/>
      <c r="B72" s="195"/>
      <c r="C72" s="195"/>
      <c r="D72" s="195"/>
    </row>
    <row r="73" spans="1:4" x14ac:dyDescent="0.25">
      <c r="A73" s="195"/>
      <c r="B73" s="195"/>
      <c r="C73" s="195"/>
      <c r="D73" s="195"/>
    </row>
    <row r="74" spans="1:4" x14ac:dyDescent="0.25">
      <c r="A74" s="195"/>
      <c r="B74" s="195"/>
      <c r="C74" s="195"/>
      <c r="D74" s="195"/>
    </row>
    <row r="75" spans="1:4" x14ac:dyDescent="0.25">
      <c r="A75" s="195"/>
      <c r="B75" s="195"/>
      <c r="C75" s="195"/>
      <c r="D75" s="195"/>
    </row>
    <row r="76" spans="1:4" x14ac:dyDescent="0.25">
      <c r="A76" s="195"/>
      <c r="B76" s="195"/>
      <c r="C76" s="195"/>
      <c r="D76" s="195"/>
    </row>
    <row r="77" spans="1:4" x14ac:dyDescent="0.25">
      <c r="A77" s="195"/>
      <c r="B77" s="195"/>
      <c r="C77" s="195"/>
      <c r="D77" s="195"/>
    </row>
    <row r="78" spans="1:4" x14ac:dyDescent="0.25">
      <c r="A78" s="195"/>
      <c r="B78" s="195"/>
      <c r="C78" s="195"/>
      <c r="D78" s="195"/>
    </row>
    <row r="79" spans="1:4" x14ac:dyDescent="0.25">
      <c r="A79" s="195"/>
      <c r="B79" s="195"/>
      <c r="C79" s="195"/>
      <c r="D79" s="195"/>
    </row>
    <row r="80" spans="1:4" x14ac:dyDescent="0.25">
      <c r="A80" s="195"/>
      <c r="B80" s="195"/>
      <c r="C80" s="195"/>
      <c r="D80" s="195"/>
    </row>
    <row r="81" spans="1:4" x14ac:dyDescent="0.25">
      <c r="A81" s="195"/>
      <c r="B81" s="195"/>
      <c r="C81" s="195"/>
      <c r="D81" s="195"/>
    </row>
    <row r="82" spans="1:4" x14ac:dyDescent="0.25">
      <c r="A82" s="195"/>
      <c r="B82" s="195"/>
      <c r="C82" s="195"/>
      <c r="D82" s="195"/>
    </row>
    <row r="83" spans="1:4" x14ac:dyDescent="0.25">
      <c r="A83" s="195"/>
      <c r="B83" s="195"/>
      <c r="C83" s="195"/>
      <c r="D83" s="195"/>
    </row>
  </sheetData>
  <sheetProtection password="C9BF" sheet="1" selectLockedCells="1"/>
  <mergeCells count="4">
    <mergeCell ref="A1:K1"/>
    <mergeCell ref="I34:J34"/>
    <mergeCell ref="A2:K2"/>
    <mergeCell ref="A34:H34"/>
  </mergeCells>
  <dataValidations count="2">
    <dataValidation type="list" allowBlank="1" showInputMessage="1" showErrorMessage="1" sqref="J36:J53">
      <formula1>Unite_dep_forfaitaire</formula1>
    </dataValidation>
    <dataValidation type="list" allowBlank="1" showInputMessage="1" showErrorMessage="1" sqref="E35:E53">
      <formula1>DP_forfait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Listes!$F$77:$F$102</xm:f>
          </x14:formula1>
          <xm:sqref>D4:D33</xm:sqref>
        </x14:dataValidation>
        <x14:dataValidation type="list" allowBlank="1" showInputMessage="1" showErrorMessage="1">
          <x14:formula1>
            <xm:f>Listes!$F$104:$F$118</xm:f>
          </x14:formula1>
          <xm:sqref>J4:J33</xm:sqref>
        </x14:dataValidation>
        <x14:dataValidation type="list" allowBlank="1" showInputMessage="1" showErrorMessage="1">
          <x14:formula1>
            <xm:f>Listes!$F$3:$F$75</xm:f>
          </x14:formula1>
          <xm:sqref>C4:C33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  <pageSetUpPr fitToPage="1"/>
  </sheetPr>
  <dimension ref="A1:O55"/>
  <sheetViews>
    <sheetView zoomScale="85" zoomScaleNormal="8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40.7109375" style="13" customWidth="1"/>
    <col min="3" max="3" width="35.7109375" style="13" customWidth="1"/>
    <col min="4" max="4" width="15.7109375" style="13" customWidth="1"/>
    <col min="5" max="5" width="19.28515625" style="13" bestFit="1" customWidth="1"/>
    <col min="6" max="6" width="30.42578125" style="13" bestFit="1" customWidth="1"/>
    <col min="7" max="8" width="35.7109375" style="13" customWidth="1"/>
    <col min="9" max="11" width="15.7109375" style="13" customWidth="1"/>
    <col min="12" max="12" width="10.7109375" style="13" customWidth="1"/>
    <col min="13" max="13" width="14.140625" style="13" hidden="1" customWidth="1"/>
    <col min="14" max="14" width="15.7109375" style="13" customWidth="1"/>
    <col min="15" max="15" width="12.28515625" style="13" customWidth="1"/>
    <col min="16" max="16" width="11.42578125" style="13" customWidth="1"/>
    <col min="17" max="17" width="10.85546875" style="13" customWidth="1"/>
    <col min="18" max="18" width="10.5703125" style="13" customWidth="1"/>
    <col min="19" max="19" width="13.140625" style="13" bestFit="1" customWidth="1"/>
    <col min="20" max="16384" width="11.42578125" style="13"/>
  </cols>
  <sheetData>
    <row r="1" spans="1:15" ht="30" customHeight="1" thickBot="1" x14ac:dyDescent="0.3">
      <c r="A1" s="253" t="s">
        <v>60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5"/>
      <c r="O1" s="42"/>
    </row>
    <row r="2" spans="1:15" s="34" customFormat="1" ht="20.100000000000001" customHeight="1" thickBot="1" x14ac:dyDescent="0.3">
      <c r="A2" s="258" t="s">
        <v>123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172"/>
    </row>
    <row r="3" spans="1:15" ht="30" customHeight="1" thickBot="1" x14ac:dyDescent="0.3">
      <c r="A3" s="36" t="s">
        <v>0</v>
      </c>
      <c r="B3" s="40" t="s">
        <v>147</v>
      </c>
      <c r="C3" s="129" t="s">
        <v>110</v>
      </c>
      <c r="D3" s="17" t="s">
        <v>14</v>
      </c>
      <c r="E3" s="18" t="s">
        <v>74</v>
      </c>
      <c r="F3" s="18" t="s">
        <v>91</v>
      </c>
      <c r="G3" s="48" t="s">
        <v>106</v>
      </c>
      <c r="H3" s="17" t="s">
        <v>122</v>
      </c>
      <c r="I3" s="18" t="s">
        <v>132</v>
      </c>
      <c r="J3" s="17" t="s">
        <v>133</v>
      </c>
      <c r="K3" s="18" t="s">
        <v>119</v>
      </c>
      <c r="L3" s="165" t="s">
        <v>114</v>
      </c>
      <c r="M3" s="17" t="s">
        <v>49</v>
      </c>
      <c r="N3" s="170" t="s">
        <v>131</v>
      </c>
      <c r="O3" s="42"/>
    </row>
    <row r="4" spans="1:15" ht="20.100000000000001" customHeight="1" x14ac:dyDescent="0.25">
      <c r="A4" s="150" t="str">
        <f>IF($C4="","",Listes!$G145)</f>
        <v/>
      </c>
      <c r="B4" s="199"/>
      <c r="C4" s="8"/>
      <c r="D4" s="8"/>
      <c r="E4" s="8"/>
      <c r="F4" s="8"/>
      <c r="G4" s="8"/>
      <c r="H4" s="8"/>
      <c r="I4" s="186"/>
      <c r="J4" s="186"/>
      <c r="K4" s="8"/>
      <c r="L4" s="8"/>
      <c r="M4" s="43" t="b">
        <f>IF($C4="Frais de restauration", 17.5, IF($C4="Frais de déplacement moto &gt; 125 cm³",E4*0.14,IF($C4="Frais de déplacement autre véhicule",$E4*0.11,IF($C4="Frais d'hébergement",IF($F4="Paris",110,IF(OR(($F4="Commune du grand Paris"),($F4="Ville de + de 200 000 habitants")),90,IF($F4="Autre ville / commune / Mayotte",70))),IF($C4="Frais de déplacement voiture",Listes!$A145)))))</f>
        <v>0</v>
      </c>
      <c r="N4" s="29" t="str">
        <f>IF($G4="","",$K4*$M4)</f>
        <v/>
      </c>
      <c r="O4" s="42"/>
    </row>
    <row r="5" spans="1:15" ht="20.100000000000001" customHeight="1" x14ac:dyDescent="0.25">
      <c r="A5" s="30" t="str">
        <f>IF($C5="","",Listes!$G146)</f>
        <v/>
      </c>
      <c r="B5" s="200"/>
      <c r="C5" s="10"/>
      <c r="D5" s="10"/>
      <c r="E5" s="10"/>
      <c r="F5" s="10"/>
      <c r="G5" s="10"/>
      <c r="H5" s="10"/>
      <c r="I5" s="187"/>
      <c r="J5" s="187"/>
      <c r="K5" s="10"/>
      <c r="L5" s="10"/>
      <c r="M5" s="130" t="b">
        <f>IF($C5="Frais de restauration", 17.5, IF($C5="Frais de déplacement moto &gt; 125 cm³",E5*0.14,IF($C5="Frais de déplacement autre véhicule",$E5*0.11,IF($C5="Frais d'hébergement",IF($F5="Paris",110,IF(OR(($F5="Commune du grand Paris"),($F5="Ville de + de 200 000 habitants")),90,IF($F5="Autre ville / commune / Mayotte",70))),IF($C5="Frais de déplacement voiture",Listes!$A146)))))</f>
        <v>0</v>
      </c>
      <c r="N5" s="31" t="str">
        <f t="shared" ref="N5:N54" si="0">IF($G5="","",$K5*$M5)</f>
        <v/>
      </c>
      <c r="O5" s="42"/>
    </row>
    <row r="6" spans="1:15" ht="20.100000000000001" customHeight="1" x14ac:dyDescent="0.25">
      <c r="A6" s="30" t="str">
        <f>IF($C6="","",Listes!$G147)</f>
        <v/>
      </c>
      <c r="B6" s="200"/>
      <c r="C6" s="10"/>
      <c r="D6" s="10"/>
      <c r="E6" s="10"/>
      <c r="F6" s="10"/>
      <c r="G6" s="10"/>
      <c r="H6" s="10"/>
      <c r="I6" s="187"/>
      <c r="J6" s="187"/>
      <c r="K6" s="10"/>
      <c r="L6" s="10"/>
      <c r="M6" s="130" t="b">
        <f>IF($C6="Frais de restauration", 17.5, IF($C6="Frais de déplacement moto &gt; 125 cm³",E6*0.14,IF($C6="Frais de déplacement autre véhicule",$E6*0.11,IF($C6="Frais d'hébergement",IF($F6="Paris",110,IF(OR(($F6="Commune du grand Paris"),($F6="Ville de + de 200 000 habitants")),90,IF($F6="Autre ville / commune / Mayotte",70))),IF($C6="Frais de déplacement voiture",Listes!$A147)))))</f>
        <v>0</v>
      </c>
      <c r="N6" s="31" t="str">
        <f t="shared" si="0"/>
        <v/>
      </c>
      <c r="O6" s="42"/>
    </row>
    <row r="7" spans="1:15" ht="20.100000000000001" customHeight="1" x14ac:dyDescent="0.25">
      <c r="A7" s="30" t="str">
        <f>IF($C7="","",Listes!$G148)</f>
        <v/>
      </c>
      <c r="B7" s="200"/>
      <c r="C7" s="10"/>
      <c r="D7" s="10"/>
      <c r="E7" s="10"/>
      <c r="F7" s="10"/>
      <c r="G7" s="10"/>
      <c r="H7" s="10"/>
      <c r="I7" s="187"/>
      <c r="J7" s="187"/>
      <c r="K7" s="10"/>
      <c r="L7" s="10"/>
      <c r="M7" s="130" t="b">
        <f>IF($C7="Frais de restauration", 17.5, IF($C7="Frais de déplacement moto &gt; 125 cm³",E7*0.14,IF($C7="Frais de déplacement autre véhicule",$E7*0.11,IF($C7="Frais d'hébergement",IF($F7="Paris",110,IF(OR(($F7="Commune du grand Paris"),($F7="Ville de + de 200 000 habitants")),90,IF($F7="Autre ville / commune / Mayotte",70))),IF($C7="Frais de déplacement voiture",Listes!$A148)))))</f>
        <v>0</v>
      </c>
      <c r="N7" s="31" t="str">
        <f t="shared" si="0"/>
        <v/>
      </c>
      <c r="O7" s="42"/>
    </row>
    <row r="8" spans="1:15" ht="20.100000000000001" customHeight="1" x14ac:dyDescent="0.25">
      <c r="A8" s="30" t="str">
        <f>IF($C8="","",Listes!$G149)</f>
        <v/>
      </c>
      <c r="B8" s="200"/>
      <c r="C8" s="10"/>
      <c r="D8" s="10"/>
      <c r="E8" s="10"/>
      <c r="F8" s="10"/>
      <c r="G8" s="10"/>
      <c r="H8" s="10"/>
      <c r="I8" s="187"/>
      <c r="J8" s="187"/>
      <c r="K8" s="10"/>
      <c r="L8" s="10"/>
      <c r="M8" s="130" t="b">
        <f>IF($C8="Frais de restauration", 17.5, IF($C8="Frais de déplacement moto &gt; 125 cm³",E8*0.14,IF($C8="Frais de déplacement autre véhicule",$E8*0.11,IF($C8="Frais d'hébergement",IF($F8="Paris",110,IF(OR(($F8="Commune du grand Paris"),($F8="Ville de + de 200 000 habitants")),90,IF($F8="Autre ville / commune / Mayotte",70))),IF($C8="Frais de déplacement voiture",Listes!$A149)))))</f>
        <v>0</v>
      </c>
      <c r="N8" s="31" t="str">
        <f t="shared" si="0"/>
        <v/>
      </c>
      <c r="O8" s="42"/>
    </row>
    <row r="9" spans="1:15" ht="20.100000000000001" customHeight="1" x14ac:dyDescent="0.25">
      <c r="A9" s="30" t="str">
        <f>IF($C9="","",Listes!$G150)</f>
        <v/>
      </c>
      <c r="B9" s="200"/>
      <c r="C9" s="10"/>
      <c r="D9" s="10"/>
      <c r="E9" s="10"/>
      <c r="F9" s="10"/>
      <c r="G9" s="10"/>
      <c r="H9" s="10"/>
      <c r="I9" s="187"/>
      <c r="J9" s="187"/>
      <c r="K9" s="10"/>
      <c r="L9" s="10"/>
      <c r="M9" s="130" t="b">
        <f>IF($C9="Frais de restauration", 17.5, IF($C9="Frais de déplacement moto &gt; 125 cm³",E9*0.14,IF($C9="Frais de déplacement autre véhicule",$E9*0.11,IF($C9="Frais d'hébergement",IF($F9="Paris",110,IF(OR(($F9="Commune du grand Paris"),($F9="Ville de + de 200 000 habitants")),90,IF($F9="Autre ville / commune / Mayotte",70))),IF($C9="Frais de déplacement voiture",Listes!$A150)))))</f>
        <v>0</v>
      </c>
      <c r="N9" s="31" t="str">
        <f t="shared" si="0"/>
        <v/>
      </c>
      <c r="O9" s="42"/>
    </row>
    <row r="10" spans="1:15" ht="20.100000000000001" customHeight="1" x14ac:dyDescent="0.25">
      <c r="A10" s="30" t="str">
        <f>IF($C10="","",Listes!$G151)</f>
        <v/>
      </c>
      <c r="B10" s="200"/>
      <c r="C10" s="10"/>
      <c r="D10" s="10"/>
      <c r="E10" s="10"/>
      <c r="F10" s="10"/>
      <c r="G10" s="10"/>
      <c r="H10" s="10"/>
      <c r="I10" s="187"/>
      <c r="J10" s="187"/>
      <c r="K10" s="10"/>
      <c r="L10" s="10"/>
      <c r="M10" s="130" t="b">
        <f>IF($C10="Frais de restauration", 17.5, IF($C10="Frais de déplacement moto &gt; 125 cm³",E10*0.14,IF($C10="Frais de déplacement autre véhicule",$E10*0.11,IF($C10="Frais d'hébergement",IF($F10="Paris",110,IF(OR(($F10="Commune du grand Paris"),($F10="Ville de + de 200 000 habitants")),90,IF($F10="Autre ville / commune / Mayotte",70))),IF($C10="Frais de déplacement voiture",Listes!$A151)))))</f>
        <v>0</v>
      </c>
      <c r="N10" s="31" t="str">
        <f t="shared" si="0"/>
        <v/>
      </c>
      <c r="O10" s="42"/>
    </row>
    <row r="11" spans="1:15" ht="20.100000000000001" customHeight="1" x14ac:dyDescent="0.25">
      <c r="A11" s="30" t="str">
        <f>IF($C11="","",Listes!$G152)</f>
        <v/>
      </c>
      <c r="B11" s="200"/>
      <c r="C11" s="10"/>
      <c r="D11" s="10"/>
      <c r="E11" s="10"/>
      <c r="F11" s="10"/>
      <c r="G11" s="10"/>
      <c r="H11" s="10"/>
      <c r="I11" s="187"/>
      <c r="J11" s="187"/>
      <c r="K11" s="10"/>
      <c r="L11" s="10"/>
      <c r="M11" s="130" t="b">
        <f>IF($C11="Frais de restauration", 17.5, IF($C11="Frais de déplacement moto &gt; 125 cm³",E11*0.14,IF($C11="Frais de déplacement autre véhicule",$E11*0.11,IF($C11="Frais d'hébergement",IF($F11="Paris",110,IF(OR(($F11="Commune du grand Paris"),($F11="Ville de + de 200 000 habitants")),90,IF($F11="Autre ville / commune / Mayotte",70))),IF($C11="Frais de déplacement voiture",Listes!$A152)))))</f>
        <v>0</v>
      </c>
      <c r="N11" s="31" t="str">
        <f t="shared" si="0"/>
        <v/>
      </c>
      <c r="O11" s="42"/>
    </row>
    <row r="12" spans="1:15" ht="20.100000000000001" customHeight="1" x14ac:dyDescent="0.25">
      <c r="A12" s="30" t="str">
        <f>IF($C12="","",Listes!$G153)</f>
        <v/>
      </c>
      <c r="B12" s="200"/>
      <c r="C12" s="10"/>
      <c r="D12" s="10"/>
      <c r="E12" s="10"/>
      <c r="F12" s="10"/>
      <c r="G12" s="10"/>
      <c r="H12" s="10"/>
      <c r="I12" s="187"/>
      <c r="J12" s="187"/>
      <c r="K12" s="10"/>
      <c r="L12" s="10"/>
      <c r="M12" s="130" t="b">
        <f>IF($C12="Frais de restauration", 17.5, IF($C12="Frais de déplacement moto &gt; 125 cm³",E12*0.14,IF($C12="Frais de déplacement autre véhicule",$E12*0.11,IF($C12="Frais d'hébergement",IF($F12="Paris",110,IF(OR(($F12="Commune du grand Paris"),($F12="Ville de + de 200 000 habitants")),90,IF($F12="Autre ville / commune / Mayotte",70))),IF($C12="Frais de déplacement voiture",Listes!$A153)))))</f>
        <v>0</v>
      </c>
      <c r="N12" s="31" t="str">
        <f t="shared" si="0"/>
        <v/>
      </c>
      <c r="O12" s="42"/>
    </row>
    <row r="13" spans="1:15" ht="20.100000000000001" customHeight="1" x14ac:dyDescent="0.25">
      <c r="A13" s="30" t="str">
        <f>IF($C13="","",Listes!$G154)</f>
        <v/>
      </c>
      <c r="B13" s="200"/>
      <c r="C13" s="10"/>
      <c r="D13" s="10"/>
      <c r="E13" s="10"/>
      <c r="F13" s="10"/>
      <c r="G13" s="10"/>
      <c r="H13" s="10"/>
      <c r="I13" s="187"/>
      <c r="J13" s="187"/>
      <c r="K13" s="10"/>
      <c r="L13" s="10"/>
      <c r="M13" s="130" t="b">
        <f>IF($C13="Frais de restauration", 17.5, IF($C13="Frais de déplacement moto &gt; 125 cm³",E13*0.14,IF($C13="Frais de déplacement autre véhicule",$E13*0.11,IF($C13="Frais d'hébergement",IF($F13="Paris",110,IF(OR(($F13="Commune du grand Paris"),($F13="Ville de + de 200 000 habitants")),90,IF($F13="Autre ville / commune / Mayotte",70))),IF($C13="Frais de déplacement voiture",Listes!$A154)))))</f>
        <v>0</v>
      </c>
      <c r="N13" s="31" t="str">
        <f t="shared" si="0"/>
        <v/>
      </c>
      <c r="O13" s="42"/>
    </row>
    <row r="14" spans="1:15" ht="20.100000000000001" customHeight="1" x14ac:dyDescent="0.25">
      <c r="A14" s="30" t="str">
        <f>IF($C14="","",Listes!$G155)</f>
        <v/>
      </c>
      <c r="B14" s="200"/>
      <c r="C14" s="10"/>
      <c r="D14" s="10"/>
      <c r="E14" s="10"/>
      <c r="F14" s="10"/>
      <c r="G14" s="10"/>
      <c r="H14" s="10"/>
      <c r="I14" s="187"/>
      <c r="J14" s="187"/>
      <c r="K14" s="10"/>
      <c r="L14" s="10"/>
      <c r="M14" s="130" t="b">
        <f>IF($C14="Frais de restauration", 17.5, IF($C14="Frais de déplacement moto &gt; 125 cm³",E14*0.14,IF($C14="Frais de déplacement autre véhicule",$E14*0.11,IF($C14="Frais d'hébergement",IF($F14="Paris",110,IF(OR(($F14="Commune du grand Paris"),($F14="Ville de + de 200 000 habitants")),90,IF($F14="Autre ville / commune / Mayotte",70))),IF($C14="Frais de déplacement voiture",Listes!$A155)))))</f>
        <v>0</v>
      </c>
      <c r="N14" s="31" t="str">
        <f t="shared" si="0"/>
        <v/>
      </c>
      <c r="O14" s="42"/>
    </row>
    <row r="15" spans="1:15" ht="20.100000000000001" customHeight="1" x14ac:dyDescent="0.25">
      <c r="A15" s="30" t="str">
        <f>IF($C15="","",Listes!$G156)</f>
        <v/>
      </c>
      <c r="B15" s="200"/>
      <c r="C15" s="10"/>
      <c r="D15" s="10"/>
      <c r="E15" s="10"/>
      <c r="F15" s="10"/>
      <c r="G15" s="10"/>
      <c r="H15" s="10"/>
      <c r="I15" s="187"/>
      <c r="J15" s="187"/>
      <c r="K15" s="10"/>
      <c r="L15" s="10"/>
      <c r="M15" s="130" t="b">
        <f>IF($C15="Frais de restauration", 17.5, IF($C15="Frais de déplacement moto &gt; 125 cm³",E15*0.14,IF($C15="Frais de déplacement autre véhicule",$E15*0.11,IF($C15="Frais d'hébergement",IF($F15="Paris",110,IF(OR(($F15="Commune du grand Paris"),($F15="Ville de + de 200 000 habitants")),90,IF($F15="Autre ville / commune / Mayotte",70))),IF($C15="Frais de déplacement voiture",Listes!$A156)))))</f>
        <v>0</v>
      </c>
      <c r="N15" s="31" t="str">
        <f t="shared" si="0"/>
        <v/>
      </c>
      <c r="O15" s="42"/>
    </row>
    <row r="16" spans="1:15" ht="20.100000000000001" customHeight="1" x14ac:dyDescent="0.25">
      <c r="A16" s="30" t="str">
        <f>IF($C16="","",Listes!$G157)</f>
        <v/>
      </c>
      <c r="B16" s="200"/>
      <c r="C16" s="10"/>
      <c r="D16" s="10"/>
      <c r="E16" s="10"/>
      <c r="F16" s="10"/>
      <c r="G16" s="10"/>
      <c r="H16" s="10"/>
      <c r="I16" s="187"/>
      <c r="J16" s="187"/>
      <c r="K16" s="10"/>
      <c r="L16" s="10"/>
      <c r="M16" s="130" t="b">
        <f>IF($C16="Frais de restauration", 17.5, IF($C16="Frais de déplacement moto &gt; 125 cm³",E16*0.14,IF($C16="Frais de déplacement autre véhicule",$E16*0.11,IF($C16="Frais d'hébergement",IF($F16="Paris",110,IF(OR(($F16="Commune du grand Paris"),($F16="Ville de + de 200 000 habitants")),90,IF($F16="Autre ville / commune / Mayotte",70))),IF($C16="Frais de déplacement voiture",Listes!$A157)))))</f>
        <v>0</v>
      </c>
      <c r="N16" s="31" t="str">
        <f t="shared" si="0"/>
        <v/>
      </c>
      <c r="O16" s="42"/>
    </row>
    <row r="17" spans="1:15" ht="20.100000000000001" customHeight="1" x14ac:dyDescent="0.25">
      <c r="A17" s="30" t="str">
        <f>IF($C17="","",Listes!$G158)</f>
        <v/>
      </c>
      <c r="B17" s="200"/>
      <c r="C17" s="10"/>
      <c r="D17" s="10"/>
      <c r="E17" s="10"/>
      <c r="F17" s="10"/>
      <c r="G17" s="10"/>
      <c r="H17" s="10"/>
      <c r="I17" s="187"/>
      <c r="J17" s="187"/>
      <c r="K17" s="10"/>
      <c r="L17" s="10"/>
      <c r="M17" s="130" t="b">
        <f>IF($C17="Frais de restauration", 17.5, IF($C17="Frais de déplacement moto &gt; 125 cm³",E17*0.14,IF($C17="Frais de déplacement autre véhicule",$E17*0.11,IF($C17="Frais d'hébergement",IF($F17="Paris",110,IF(OR(($F17="Commune du grand Paris"),($F17="Ville de + de 200 000 habitants")),90,IF($F17="Autre ville / commune / Mayotte",70))),IF($C17="Frais de déplacement voiture",Listes!$A158)))))</f>
        <v>0</v>
      </c>
      <c r="N17" s="31" t="str">
        <f t="shared" si="0"/>
        <v/>
      </c>
      <c r="O17" s="42"/>
    </row>
    <row r="18" spans="1:15" ht="20.100000000000001" customHeight="1" x14ac:dyDescent="0.25">
      <c r="A18" s="30" t="str">
        <f>IF($C18="","",Listes!$G159)</f>
        <v/>
      </c>
      <c r="B18" s="200"/>
      <c r="C18" s="10"/>
      <c r="D18" s="10"/>
      <c r="E18" s="10"/>
      <c r="F18" s="10"/>
      <c r="G18" s="10"/>
      <c r="H18" s="10"/>
      <c r="I18" s="187"/>
      <c r="J18" s="187"/>
      <c r="K18" s="10"/>
      <c r="L18" s="10"/>
      <c r="M18" s="130" t="b">
        <f>IF($C18="Frais de restauration", 17.5, IF($C18="Frais de déplacement moto &gt; 125 cm³",E18*0.14,IF($C18="Frais de déplacement autre véhicule",$E18*0.11,IF($C18="Frais d'hébergement",IF($F18="Paris",110,IF(OR(($F18="Commune du grand Paris"),($F18="Ville de + de 200 000 habitants")),90,IF($F18="Autre ville / commune / Mayotte",70))),IF($C18="Frais de déplacement voiture",Listes!$A159)))))</f>
        <v>0</v>
      </c>
      <c r="N18" s="31" t="str">
        <f t="shared" si="0"/>
        <v/>
      </c>
      <c r="O18" s="42"/>
    </row>
    <row r="19" spans="1:15" ht="20.100000000000001" customHeight="1" x14ac:dyDescent="0.25">
      <c r="A19" s="30" t="str">
        <f>IF($C19="","",Listes!$G160)</f>
        <v/>
      </c>
      <c r="B19" s="200"/>
      <c r="C19" s="10"/>
      <c r="D19" s="10"/>
      <c r="E19" s="10"/>
      <c r="F19" s="10"/>
      <c r="G19" s="10"/>
      <c r="H19" s="10"/>
      <c r="I19" s="187"/>
      <c r="J19" s="187"/>
      <c r="K19" s="10"/>
      <c r="L19" s="10"/>
      <c r="M19" s="130" t="b">
        <f>IF($C19="Frais de restauration", 17.5, IF($C19="Frais de déplacement moto &gt; 125 cm³",E19*0.14,IF($C19="Frais de déplacement autre véhicule",$E19*0.11,IF($C19="Frais d'hébergement",IF($F19="Paris",110,IF(OR(($F19="Commune du grand Paris"),($F19="Ville de + de 200 000 habitants")),90,IF($F19="Autre ville / commune / Mayotte",70))),IF($C19="Frais de déplacement voiture",Listes!$A160)))))</f>
        <v>0</v>
      </c>
      <c r="N19" s="31" t="str">
        <f t="shared" si="0"/>
        <v/>
      </c>
      <c r="O19" s="42"/>
    </row>
    <row r="20" spans="1:15" ht="20.100000000000001" customHeight="1" x14ac:dyDescent="0.25">
      <c r="A20" s="30" t="str">
        <f>IF($C20="","",Listes!$G161)</f>
        <v/>
      </c>
      <c r="B20" s="200"/>
      <c r="C20" s="10"/>
      <c r="D20" s="10"/>
      <c r="E20" s="10"/>
      <c r="F20" s="10"/>
      <c r="G20" s="10"/>
      <c r="H20" s="10"/>
      <c r="I20" s="187"/>
      <c r="J20" s="187"/>
      <c r="K20" s="10"/>
      <c r="L20" s="10"/>
      <c r="M20" s="130" t="b">
        <f>IF($C20="Frais de restauration", 17.5, IF($C20="Frais de déplacement moto &gt; 125 cm³",E20*0.14,IF($C20="Frais de déplacement autre véhicule",$E20*0.11,IF($C20="Frais d'hébergement",IF($F20="Paris",110,IF(OR(($F20="Commune du grand Paris"),($F20="Ville de + de 200 000 habitants")),90,IF($F20="Autre ville / commune / Mayotte",70))),IF($C20="Frais de déplacement voiture",Listes!$A161)))))</f>
        <v>0</v>
      </c>
      <c r="N20" s="31" t="str">
        <f t="shared" si="0"/>
        <v/>
      </c>
      <c r="O20" s="42"/>
    </row>
    <row r="21" spans="1:15" ht="20.100000000000001" customHeight="1" x14ac:dyDescent="0.25">
      <c r="A21" s="30" t="str">
        <f>IF($C21="","",Listes!$G162)</f>
        <v/>
      </c>
      <c r="B21" s="200"/>
      <c r="C21" s="10"/>
      <c r="D21" s="10"/>
      <c r="E21" s="10"/>
      <c r="F21" s="10"/>
      <c r="G21" s="10"/>
      <c r="H21" s="10"/>
      <c r="I21" s="187"/>
      <c r="J21" s="187"/>
      <c r="K21" s="10"/>
      <c r="L21" s="10"/>
      <c r="M21" s="130" t="b">
        <f>IF($C21="Frais de restauration", 17.5, IF($C21="Frais de déplacement moto &gt; 125 cm³",E21*0.14,IF($C21="Frais de déplacement autre véhicule",$E21*0.11,IF($C21="Frais d'hébergement",IF($F21="Paris",110,IF(OR(($F21="Commune du grand Paris"),($F21="Ville de + de 200 000 habitants")),90,IF($F21="Autre ville / commune / Mayotte",70))),IF($C21="Frais de déplacement voiture",Listes!$A162)))))</f>
        <v>0</v>
      </c>
      <c r="N21" s="31" t="str">
        <f t="shared" si="0"/>
        <v/>
      </c>
      <c r="O21" s="42"/>
    </row>
    <row r="22" spans="1:15" ht="20.100000000000001" customHeight="1" x14ac:dyDescent="0.25">
      <c r="A22" s="30" t="str">
        <f>IF($C22="","",Listes!$G163)</f>
        <v/>
      </c>
      <c r="B22" s="200"/>
      <c r="C22" s="10"/>
      <c r="D22" s="10"/>
      <c r="E22" s="10"/>
      <c r="F22" s="10"/>
      <c r="G22" s="10"/>
      <c r="H22" s="10"/>
      <c r="I22" s="187"/>
      <c r="J22" s="187"/>
      <c r="K22" s="10"/>
      <c r="L22" s="10"/>
      <c r="M22" s="130" t="b">
        <f>IF($C22="Frais de restauration", 17.5, IF($C22="Frais de déplacement moto &gt; 125 cm³",E22*0.14,IF($C22="Frais de déplacement autre véhicule",$E22*0.11,IF($C22="Frais d'hébergement",IF($F22="Paris",110,IF(OR(($F22="Commune du grand Paris"),($F22="Ville de + de 200 000 habitants")),90,IF($F22="Autre ville / commune / Mayotte",70))),IF($C22="Frais de déplacement voiture",Listes!$A163)))))</f>
        <v>0</v>
      </c>
      <c r="N22" s="31" t="str">
        <f t="shared" si="0"/>
        <v/>
      </c>
      <c r="O22" s="42"/>
    </row>
    <row r="23" spans="1:15" ht="20.100000000000001" customHeight="1" x14ac:dyDescent="0.25">
      <c r="A23" s="30" t="str">
        <f>IF($C23="","",Listes!$G164)</f>
        <v/>
      </c>
      <c r="B23" s="200"/>
      <c r="C23" s="10"/>
      <c r="D23" s="10"/>
      <c r="E23" s="10"/>
      <c r="F23" s="10"/>
      <c r="G23" s="10"/>
      <c r="H23" s="10"/>
      <c r="I23" s="187"/>
      <c r="J23" s="187"/>
      <c r="K23" s="10"/>
      <c r="L23" s="10"/>
      <c r="M23" s="130" t="b">
        <f>IF($C23="Frais de restauration", 17.5, IF($C23="Frais de déplacement moto &gt; 125 cm³",E23*0.14,IF($C23="Frais de déplacement autre véhicule",$E23*0.11,IF($C23="Frais d'hébergement",IF($F23="Paris",110,IF(OR(($F23="Commune du grand Paris"),($F23="Ville de + de 200 000 habitants")),90,IF($F23="Autre ville / commune / Mayotte",70))),IF($C23="Frais de déplacement voiture",Listes!$A164)))))</f>
        <v>0</v>
      </c>
      <c r="N23" s="31" t="str">
        <f t="shared" si="0"/>
        <v/>
      </c>
      <c r="O23" s="42"/>
    </row>
    <row r="24" spans="1:15" ht="20.100000000000001" customHeight="1" x14ac:dyDescent="0.25">
      <c r="A24" s="30" t="str">
        <f>IF($C24="","",Listes!$G165)</f>
        <v/>
      </c>
      <c r="B24" s="200"/>
      <c r="C24" s="10"/>
      <c r="D24" s="10"/>
      <c r="E24" s="10"/>
      <c r="F24" s="10"/>
      <c r="G24" s="10"/>
      <c r="H24" s="10"/>
      <c r="I24" s="187"/>
      <c r="J24" s="187"/>
      <c r="K24" s="10"/>
      <c r="L24" s="10"/>
      <c r="M24" s="130" t="b">
        <f>IF($C24="Frais de restauration", 17.5, IF($C24="Frais de déplacement moto &gt; 125 cm³",E24*0.14,IF($C24="Frais de déplacement autre véhicule",$E24*0.11,IF($C24="Frais d'hébergement",IF($F24="Paris",110,IF(OR(($F24="Commune du grand Paris"),($F24="Ville de + de 200 000 habitants")),90,IF($F24="Autre ville / commune / Mayotte",70))),IF($C24="Frais de déplacement voiture",Listes!$A165)))))</f>
        <v>0</v>
      </c>
      <c r="N24" s="31" t="str">
        <f t="shared" si="0"/>
        <v/>
      </c>
      <c r="O24" s="42"/>
    </row>
    <row r="25" spans="1:15" ht="20.100000000000001" customHeight="1" x14ac:dyDescent="0.25">
      <c r="A25" s="30" t="str">
        <f>IF($C25="","",Listes!$G166)</f>
        <v/>
      </c>
      <c r="B25" s="200"/>
      <c r="C25" s="10"/>
      <c r="D25" s="10"/>
      <c r="E25" s="10"/>
      <c r="F25" s="10"/>
      <c r="G25" s="10"/>
      <c r="H25" s="10"/>
      <c r="I25" s="187"/>
      <c r="J25" s="187"/>
      <c r="K25" s="10"/>
      <c r="L25" s="10"/>
      <c r="M25" s="130" t="b">
        <f>IF($C25="Frais de restauration", 17.5, IF($C25="Frais de déplacement moto &gt; 125 cm³",E25*0.14,IF($C25="Frais de déplacement autre véhicule",$E25*0.11,IF($C25="Frais d'hébergement",IF($F25="Paris",110,IF(OR(($F25="Commune du grand Paris"),($F25="Ville de + de 200 000 habitants")),90,IF($F25="Autre ville / commune / Mayotte",70))),IF($C25="Frais de déplacement voiture",Listes!$A166)))))</f>
        <v>0</v>
      </c>
      <c r="N25" s="31" t="str">
        <f t="shared" si="0"/>
        <v/>
      </c>
      <c r="O25" s="42"/>
    </row>
    <row r="26" spans="1:15" ht="20.100000000000001" customHeight="1" x14ac:dyDescent="0.25">
      <c r="A26" s="30" t="str">
        <f>IF($C26="","",Listes!$G167)</f>
        <v/>
      </c>
      <c r="B26" s="200"/>
      <c r="C26" s="10"/>
      <c r="D26" s="10"/>
      <c r="E26" s="10"/>
      <c r="F26" s="10"/>
      <c r="G26" s="10"/>
      <c r="H26" s="10"/>
      <c r="I26" s="187"/>
      <c r="J26" s="187"/>
      <c r="K26" s="10"/>
      <c r="L26" s="10"/>
      <c r="M26" s="130" t="b">
        <f>IF($C26="Frais de restauration", 17.5, IF($C26="Frais de déplacement moto &gt; 125 cm³",E26*0.14,IF($C26="Frais de déplacement autre véhicule",$E26*0.11,IF($C26="Frais d'hébergement",IF($F26="Paris",110,IF(OR(($F26="Commune du grand Paris"),($F26="Ville de + de 200 000 habitants")),90,IF($F26="Autre ville / commune / Mayotte",70))),IF($C26="Frais de déplacement voiture",Listes!$A167)))))</f>
        <v>0</v>
      </c>
      <c r="N26" s="31" t="str">
        <f t="shared" si="0"/>
        <v/>
      </c>
      <c r="O26" s="42"/>
    </row>
    <row r="27" spans="1:15" ht="20.100000000000001" customHeight="1" x14ac:dyDescent="0.25">
      <c r="A27" s="30" t="str">
        <f>IF($C27="","",Listes!$G168)</f>
        <v/>
      </c>
      <c r="B27" s="200"/>
      <c r="C27" s="10"/>
      <c r="D27" s="10"/>
      <c r="E27" s="10"/>
      <c r="F27" s="10"/>
      <c r="G27" s="10"/>
      <c r="H27" s="10"/>
      <c r="I27" s="187"/>
      <c r="J27" s="187"/>
      <c r="K27" s="10"/>
      <c r="L27" s="10"/>
      <c r="M27" s="130" t="b">
        <f>IF($C27="Frais de restauration", 17.5, IF($C27="Frais de déplacement moto &gt; 125 cm³",E27*0.14,IF($C27="Frais de déplacement autre véhicule",$E27*0.11,IF($C27="Frais d'hébergement",IF($F27="Paris",110,IF(OR(($F27="Commune du grand Paris"),($F27="Ville de + de 200 000 habitants")),90,IF($F27="Autre ville / commune / Mayotte",70))),IF($C27="Frais de déplacement voiture",Listes!$A168)))))</f>
        <v>0</v>
      </c>
      <c r="N27" s="31" t="str">
        <f t="shared" si="0"/>
        <v/>
      </c>
      <c r="O27" s="42"/>
    </row>
    <row r="28" spans="1:15" ht="20.100000000000001" customHeight="1" x14ac:dyDescent="0.25">
      <c r="A28" s="30" t="str">
        <f>IF($C28="","",Listes!$G169)</f>
        <v/>
      </c>
      <c r="B28" s="200"/>
      <c r="C28" s="10"/>
      <c r="D28" s="10"/>
      <c r="E28" s="10"/>
      <c r="F28" s="10"/>
      <c r="G28" s="10"/>
      <c r="H28" s="10"/>
      <c r="I28" s="187"/>
      <c r="J28" s="187"/>
      <c r="K28" s="10"/>
      <c r="L28" s="10"/>
      <c r="M28" s="130" t="b">
        <f>IF($C28="Frais de restauration", 17.5, IF($C28="Frais de déplacement moto &gt; 125 cm³",E28*0.14,IF($C28="Frais de déplacement autre véhicule",$E28*0.11,IF($C28="Frais d'hébergement",IF($F28="Paris",110,IF(OR(($F28="Commune du grand Paris"),($F28="Ville de + de 200 000 habitants")),90,IF($F28="Autre ville / commune / Mayotte",70))),IF($C28="Frais de déplacement voiture",Listes!$A169)))))</f>
        <v>0</v>
      </c>
      <c r="N28" s="31" t="str">
        <f t="shared" si="0"/>
        <v/>
      </c>
      <c r="O28" s="42"/>
    </row>
    <row r="29" spans="1:15" ht="20.100000000000001" customHeight="1" x14ac:dyDescent="0.25">
      <c r="A29" s="30" t="str">
        <f>IF($C29="","",Listes!$G170)</f>
        <v/>
      </c>
      <c r="B29" s="200"/>
      <c r="C29" s="10"/>
      <c r="D29" s="10"/>
      <c r="E29" s="10"/>
      <c r="F29" s="10"/>
      <c r="G29" s="10"/>
      <c r="H29" s="10"/>
      <c r="I29" s="187"/>
      <c r="J29" s="187"/>
      <c r="K29" s="10"/>
      <c r="L29" s="10"/>
      <c r="M29" s="130" t="b">
        <f>IF($C29="Frais de restauration", 17.5, IF($C29="Frais de déplacement moto &gt; 125 cm³",E29*0.14,IF($C29="Frais de déplacement autre véhicule",$E29*0.11,IF($C29="Frais d'hébergement",IF($F29="Paris",110,IF(OR(($F29="Commune du grand Paris"),($F29="Ville de + de 200 000 habitants")),90,IF($F29="Autre ville / commune / Mayotte",70))),IF($C29="Frais de déplacement voiture",Listes!$A170)))))</f>
        <v>0</v>
      </c>
      <c r="N29" s="31" t="str">
        <f t="shared" si="0"/>
        <v/>
      </c>
      <c r="O29" s="42"/>
    </row>
    <row r="30" spans="1:15" ht="20.100000000000001" customHeight="1" x14ac:dyDescent="0.25">
      <c r="A30" s="30" t="str">
        <f>IF($C30="","",Listes!$G171)</f>
        <v/>
      </c>
      <c r="B30" s="200"/>
      <c r="C30" s="10"/>
      <c r="D30" s="10"/>
      <c r="E30" s="10"/>
      <c r="F30" s="10"/>
      <c r="G30" s="10"/>
      <c r="H30" s="10"/>
      <c r="I30" s="187"/>
      <c r="J30" s="187"/>
      <c r="K30" s="10"/>
      <c r="L30" s="10"/>
      <c r="M30" s="130" t="b">
        <f>IF($C30="Frais de restauration", 17.5, IF($C30="Frais de déplacement moto &gt; 125 cm³",E30*0.14,IF($C30="Frais de déplacement autre véhicule",$E30*0.11,IF($C30="Frais d'hébergement",IF($F30="Paris",110,IF(OR(($F30="Commune du grand Paris"),($F30="Ville de + de 200 000 habitants")),90,IF($F30="Autre ville / commune / Mayotte",70))),IF($C30="Frais de déplacement voiture",Listes!$A171)))))</f>
        <v>0</v>
      </c>
      <c r="N30" s="31" t="str">
        <f t="shared" si="0"/>
        <v/>
      </c>
      <c r="O30" s="42"/>
    </row>
    <row r="31" spans="1:15" ht="20.100000000000001" customHeight="1" x14ac:dyDescent="0.25">
      <c r="A31" s="30" t="str">
        <f>IF($C31="","",Listes!$G172)</f>
        <v/>
      </c>
      <c r="B31" s="200"/>
      <c r="C31" s="10"/>
      <c r="D31" s="10"/>
      <c r="E31" s="10"/>
      <c r="F31" s="10"/>
      <c r="G31" s="10"/>
      <c r="H31" s="10"/>
      <c r="I31" s="187"/>
      <c r="J31" s="187"/>
      <c r="K31" s="10"/>
      <c r="L31" s="10"/>
      <c r="M31" s="130" t="b">
        <f>IF($C31="Frais de restauration", 17.5, IF($C31="Frais de déplacement moto &gt; 125 cm³",E31*0.14,IF($C31="Frais de déplacement autre véhicule",$E31*0.11,IF($C31="Frais d'hébergement",IF($F31="Paris",110,IF(OR(($F31="Commune du grand Paris"),($F31="Ville de + de 200 000 habitants")),90,IF($F31="Autre ville / commune / Mayotte",70))),IF($C31="Frais de déplacement voiture",Listes!$A172)))))</f>
        <v>0</v>
      </c>
      <c r="N31" s="31" t="str">
        <f t="shared" si="0"/>
        <v/>
      </c>
      <c r="O31" s="42"/>
    </row>
    <row r="32" spans="1:15" ht="20.100000000000001" customHeight="1" x14ac:dyDescent="0.25">
      <c r="A32" s="30" t="str">
        <f>IF($C32="","",Listes!$G173)</f>
        <v/>
      </c>
      <c r="B32" s="200"/>
      <c r="C32" s="10"/>
      <c r="D32" s="10"/>
      <c r="E32" s="10"/>
      <c r="F32" s="10"/>
      <c r="G32" s="10"/>
      <c r="H32" s="10"/>
      <c r="I32" s="187"/>
      <c r="J32" s="187"/>
      <c r="K32" s="10"/>
      <c r="L32" s="10"/>
      <c r="M32" s="130" t="b">
        <f>IF($C32="Frais de restauration", 17.5, IF($C32="Frais de déplacement moto &gt; 125 cm³",E32*0.14,IF($C32="Frais de déplacement autre véhicule",$E32*0.11,IF($C32="Frais d'hébergement",IF($F32="Paris",110,IF(OR(($F32="Commune du grand Paris"),($F32="Ville de + de 200 000 habitants")),90,IF($F32="Autre ville / commune / Mayotte",70))),IF($C32="Frais de déplacement voiture",Listes!$A173)))))</f>
        <v>0</v>
      </c>
      <c r="N32" s="31" t="str">
        <f t="shared" si="0"/>
        <v/>
      </c>
      <c r="O32" s="42"/>
    </row>
    <row r="33" spans="1:15" ht="20.100000000000001" customHeight="1" x14ac:dyDescent="0.25">
      <c r="A33" s="30" t="str">
        <f>IF($C33="","",Listes!$G174)</f>
        <v/>
      </c>
      <c r="B33" s="200"/>
      <c r="C33" s="10"/>
      <c r="D33" s="10"/>
      <c r="E33" s="10"/>
      <c r="F33" s="10"/>
      <c r="G33" s="10"/>
      <c r="H33" s="10"/>
      <c r="I33" s="187"/>
      <c r="J33" s="187"/>
      <c r="K33" s="10"/>
      <c r="L33" s="10"/>
      <c r="M33" s="130" t="b">
        <f>IF($C33="Frais de restauration", 17.5, IF($C33="Frais de déplacement moto &gt; 125 cm³",E33*0.14,IF($C33="Frais de déplacement autre véhicule",$E33*0.11,IF($C33="Frais d'hébergement",IF($F33="Paris",110,IF(OR(($F33="Commune du grand Paris"),($F33="Ville de + de 200 000 habitants")),90,IF($F33="Autre ville / commune / Mayotte",70))),IF($C33="Frais de déplacement voiture",Listes!$A174)))))</f>
        <v>0</v>
      </c>
      <c r="N33" s="31" t="str">
        <f t="shared" si="0"/>
        <v/>
      </c>
      <c r="O33" s="42"/>
    </row>
    <row r="34" spans="1:15" ht="20.100000000000001" customHeight="1" x14ac:dyDescent="0.25">
      <c r="A34" s="30" t="str">
        <f>IF($C34="","",Listes!$G175)</f>
        <v/>
      </c>
      <c r="B34" s="200"/>
      <c r="C34" s="10"/>
      <c r="D34" s="10"/>
      <c r="E34" s="10"/>
      <c r="F34" s="10"/>
      <c r="G34" s="10"/>
      <c r="H34" s="10"/>
      <c r="I34" s="187"/>
      <c r="J34" s="187"/>
      <c r="K34" s="10"/>
      <c r="L34" s="10"/>
      <c r="M34" s="130" t="b">
        <f>IF($C34="Frais de restauration", 17.5, IF($C34="Frais de déplacement moto &gt; 125 cm³",E34*0.14,IF($C34="Frais de déplacement autre véhicule",$E34*0.11,IF($C34="Frais d'hébergement",IF($F34="Paris",110,IF(OR(($F34="Commune du grand Paris"),($F34="Ville de + de 200 000 habitants")),90,IF($F34="Autre ville / commune / Mayotte",70))),IF($C34="Frais de déplacement voiture",Listes!$A175)))))</f>
        <v>0</v>
      </c>
      <c r="N34" s="31" t="str">
        <f t="shared" si="0"/>
        <v/>
      </c>
      <c r="O34" s="42"/>
    </row>
    <row r="35" spans="1:15" ht="20.100000000000001" customHeight="1" x14ac:dyDescent="0.25">
      <c r="A35" s="30" t="str">
        <f>IF($C35="","",Listes!$G176)</f>
        <v/>
      </c>
      <c r="B35" s="200"/>
      <c r="C35" s="10"/>
      <c r="D35" s="10"/>
      <c r="E35" s="10"/>
      <c r="F35" s="10"/>
      <c r="G35" s="10"/>
      <c r="H35" s="10"/>
      <c r="I35" s="187"/>
      <c r="J35" s="187"/>
      <c r="K35" s="10"/>
      <c r="L35" s="10"/>
      <c r="M35" s="130" t="b">
        <f>IF($C35="Frais de restauration", 17.5, IF($C35="Frais de déplacement moto &gt; 125 cm³",E35*0.14,IF($C35="Frais de déplacement autre véhicule",$E35*0.11,IF($C35="Frais d'hébergement",IF($F35="Paris",110,IF(OR(($F35="Commune du grand Paris"),($F35="Ville de + de 200 000 habitants")),90,IF($F35="Autre ville / commune / Mayotte",70))),IF($C35="Frais de déplacement voiture",Listes!$A176)))))</f>
        <v>0</v>
      </c>
      <c r="N35" s="31" t="str">
        <f t="shared" si="0"/>
        <v/>
      </c>
      <c r="O35" s="42"/>
    </row>
    <row r="36" spans="1:15" ht="20.100000000000001" customHeight="1" x14ac:dyDescent="0.25">
      <c r="A36" s="30" t="str">
        <f>IF($C36="","",Listes!$G177)</f>
        <v/>
      </c>
      <c r="B36" s="200"/>
      <c r="C36" s="10"/>
      <c r="D36" s="10"/>
      <c r="E36" s="10"/>
      <c r="F36" s="10"/>
      <c r="G36" s="10"/>
      <c r="H36" s="10"/>
      <c r="I36" s="187"/>
      <c r="J36" s="187"/>
      <c r="K36" s="10"/>
      <c r="L36" s="10"/>
      <c r="M36" s="130" t="b">
        <f>IF($C36="Frais de restauration", 17.5, IF($C36="Frais de déplacement moto &gt; 125 cm³",E36*0.14,IF($C36="Frais de déplacement autre véhicule",$E36*0.11,IF($C36="Frais d'hébergement",IF($F36="Paris",110,IF(OR(($F36="Commune du grand Paris"),($F36="Ville de + de 200 000 habitants")),90,IF($F36="Autre ville / commune / Mayotte",70))),IF($C36="Frais de déplacement voiture",Listes!$A177)))))</f>
        <v>0</v>
      </c>
      <c r="N36" s="31" t="str">
        <f t="shared" si="0"/>
        <v/>
      </c>
      <c r="O36" s="42"/>
    </row>
    <row r="37" spans="1:15" ht="20.100000000000001" customHeight="1" x14ac:dyDescent="0.25">
      <c r="A37" s="30" t="str">
        <f>IF($C37="","",Listes!$G178)</f>
        <v/>
      </c>
      <c r="B37" s="200"/>
      <c r="C37" s="10"/>
      <c r="D37" s="10"/>
      <c r="E37" s="10"/>
      <c r="F37" s="10"/>
      <c r="G37" s="10"/>
      <c r="H37" s="10"/>
      <c r="I37" s="187"/>
      <c r="J37" s="187"/>
      <c r="K37" s="10"/>
      <c r="L37" s="10"/>
      <c r="M37" s="130" t="b">
        <f>IF($C37="Frais de restauration", 17.5, IF($C37="Frais de déplacement moto &gt; 125 cm³",E37*0.14,IF($C37="Frais de déplacement autre véhicule",$E37*0.11,IF($C37="Frais d'hébergement",IF($F37="Paris",110,IF(OR(($F37="Commune du grand Paris"),($F37="Ville de + de 200 000 habitants")),90,IF($F37="Autre ville / commune / Mayotte",70))),IF($C37="Frais de déplacement voiture",Listes!$A178)))))</f>
        <v>0</v>
      </c>
      <c r="N37" s="31" t="str">
        <f t="shared" si="0"/>
        <v/>
      </c>
      <c r="O37" s="42"/>
    </row>
    <row r="38" spans="1:15" ht="20.100000000000001" customHeight="1" x14ac:dyDescent="0.25">
      <c r="A38" s="30" t="str">
        <f>IF($C38="","",Listes!$G179)</f>
        <v/>
      </c>
      <c r="B38" s="200"/>
      <c r="C38" s="10"/>
      <c r="D38" s="10"/>
      <c r="E38" s="10"/>
      <c r="F38" s="10"/>
      <c r="G38" s="10"/>
      <c r="H38" s="10"/>
      <c r="I38" s="187"/>
      <c r="J38" s="187"/>
      <c r="K38" s="10"/>
      <c r="L38" s="10"/>
      <c r="M38" s="130" t="b">
        <f>IF($C38="Frais de restauration", 17.5, IF($C38="Frais de déplacement moto &gt; 125 cm³",E38*0.14,IF($C38="Frais de déplacement autre véhicule",$E38*0.11,IF($C38="Frais d'hébergement",IF($F38="Paris",110,IF(OR(($F38="Commune du grand Paris"),($F38="Ville de + de 200 000 habitants")),90,IF($F38="Autre ville / commune / Mayotte",70))),IF($C38="Frais de déplacement voiture",Listes!$A179)))))</f>
        <v>0</v>
      </c>
      <c r="N38" s="31" t="str">
        <f t="shared" si="0"/>
        <v/>
      </c>
      <c r="O38" s="42"/>
    </row>
    <row r="39" spans="1:15" ht="20.100000000000001" customHeight="1" x14ac:dyDescent="0.25">
      <c r="A39" s="30" t="str">
        <f>IF($C39="","",Listes!$G180)</f>
        <v/>
      </c>
      <c r="B39" s="200"/>
      <c r="C39" s="10"/>
      <c r="D39" s="10"/>
      <c r="E39" s="10"/>
      <c r="F39" s="10"/>
      <c r="G39" s="10"/>
      <c r="H39" s="10"/>
      <c r="I39" s="187"/>
      <c r="J39" s="187"/>
      <c r="K39" s="10"/>
      <c r="L39" s="10"/>
      <c r="M39" s="130" t="b">
        <f>IF($C39="Frais de restauration", 17.5, IF($C39="Frais de déplacement moto &gt; 125 cm³",E39*0.14,IF($C39="Frais de déplacement autre véhicule",$E39*0.11,IF($C39="Frais d'hébergement",IF($F39="Paris",110,IF(OR(($F39="Commune du grand Paris"),($F39="Ville de + de 200 000 habitants")),90,IF($F39="Autre ville / commune / Mayotte",70))),IF($C39="Frais de déplacement voiture",Listes!$A180)))))</f>
        <v>0</v>
      </c>
      <c r="N39" s="31" t="str">
        <f t="shared" si="0"/>
        <v/>
      </c>
      <c r="O39" s="42"/>
    </row>
    <row r="40" spans="1:15" ht="20.100000000000001" customHeight="1" x14ac:dyDescent="0.25">
      <c r="A40" s="30" t="str">
        <f>IF($C40="","",Listes!$G181)</f>
        <v/>
      </c>
      <c r="B40" s="200"/>
      <c r="C40" s="10"/>
      <c r="D40" s="10"/>
      <c r="E40" s="10"/>
      <c r="F40" s="10"/>
      <c r="G40" s="10"/>
      <c r="H40" s="10"/>
      <c r="I40" s="187"/>
      <c r="J40" s="187"/>
      <c r="K40" s="10"/>
      <c r="L40" s="10"/>
      <c r="M40" s="130" t="b">
        <f>IF($C40="Frais de restauration", 17.5, IF($C40="Frais de déplacement moto &gt; 125 cm³",E40*0.14,IF($C40="Frais de déplacement autre véhicule",$E40*0.11,IF($C40="Frais d'hébergement",IF($F40="Paris",110,IF(OR(($F40="Commune du grand Paris"),($F40="Ville de + de 200 000 habitants")),90,IF($F40="Autre ville / commune / Mayotte",70))),IF($C40="Frais de déplacement voiture",Listes!$A181)))))</f>
        <v>0</v>
      </c>
      <c r="N40" s="31" t="str">
        <f t="shared" si="0"/>
        <v/>
      </c>
      <c r="O40" s="42"/>
    </row>
    <row r="41" spans="1:15" ht="20.100000000000001" customHeight="1" x14ac:dyDescent="0.25">
      <c r="A41" s="30" t="str">
        <f>IF($C41="","",Listes!$G182)</f>
        <v/>
      </c>
      <c r="B41" s="200"/>
      <c r="C41" s="10"/>
      <c r="D41" s="10"/>
      <c r="E41" s="10"/>
      <c r="F41" s="10"/>
      <c r="G41" s="10"/>
      <c r="H41" s="10"/>
      <c r="I41" s="187"/>
      <c r="J41" s="187"/>
      <c r="K41" s="10"/>
      <c r="L41" s="10"/>
      <c r="M41" s="130" t="b">
        <f>IF($C41="Frais de restauration", 17.5, IF($C41="Frais de déplacement moto &gt; 125 cm³",E41*0.14,IF($C41="Frais de déplacement autre véhicule",$E41*0.11,IF($C41="Frais d'hébergement",IF($F41="Paris",110,IF(OR(($F41="Commune du grand Paris"),($F41="Ville de + de 200 000 habitants")),90,IF($F41="Autre ville / commune / Mayotte",70))),IF($C41="Frais de déplacement voiture",Listes!$A182)))))</f>
        <v>0</v>
      </c>
      <c r="N41" s="31" t="str">
        <f t="shared" si="0"/>
        <v/>
      </c>
      <c r="O41" s="42"/>
    </row>
    <row r="42" spans="1:15" ht="20.100000000000001" customHeight="1" x14ac:dyDescent="0.25">
      <c r="A42" s="30" t="str">
        <f>IF($C42="","",Listes!$G183)</f>
        <v/>
      </c>
      <c r="B42" s="200"/>
      <c r="C42" s="10"/>
      <c r="D42" s="10"/>
      <c r="E42" s="10"/>
      <c r="F42" s="10"/>
      <c r="G42" s="10"/>
      <c r="H42" s="10"/>
      <c r="I42" s="187"/>
      <c r="J42" s="187"/>
      <c r="K42" s="10"/>
      <c r="L42" s="10"/>
      <c r="M42" s="130" t="b">
        <f>IF($C42="Frais de restauration", 17.5, IF($C42="Frais de déplacement moto &gt; 125 cm³",E42*0.14,IF($C42="Frais de déplacement autre véhicule",$E42*0.11,IF($C42="Frais d'hébergement",IF($F42="Paris",110,IF(OR(($F42="Commune du grand Paris"),($F42="Ville de + de 200 000 habitants")),90,IF($F42="Autre ville / commune / Mayotte",70))),IF($C42="Frais de déplacement voiture",Listes!$A183)))))</f>
        <v>0</v>
      </c>
      <c r="N42" s="31" t="str">
        <f t="shared" si="0"/>
        <v/>
      </c>
      <c r="O42" s="42"/>
    </row>
    <row r="43" spans="1:15" ht="20.100000000000001" customHeight="1" x14ac:dyDescent="0.25">
      <c r="A43" s="30" t="str">
        <f>IF($C43="","",Listes!$G184)</f>
        <v/>
      </c>
      <c r="B43" s="200"/>
      <c r="C43" s="10"/>
      <c r="D43" s="10"/>
      <c r="E43" s="10"/>
      <c r="F43" s="10"/>
      <c r="G43" s="10"/>
      <c r="H43" s="10"/>
      <c r="I43" s="187"/>
      <c r="J43" s="187"/>
      <c r="K43" s="10"/>
      <c r="L43" s="10"/>
      <c r="M43" s="130" t="b">
        <f>IF($C43="Frais de restauration", 17.5, IF($C43="Frais de déplacement moto &gt; 125 cm³",E43*0.14,IF($C43="Frais de déplacement autre véhicule",$E43*0.11,IF($C43="Frais d'hébergement",IF($F43="Paris",110,IF(OR(($F43="Commune du grand Paris"),($F43="Ville de + de 200 000 habitants")),90,IF($F43="Autre ville / commune / Mayotte",70))),IF($C43="Frais de déplacement voiture",Listes!$A184)))))</f>
        <v>0</v>
      </c>
      <c r="N43" s="31" t="str">
        <f t="shared" si="0"/>
        <v/>
      </c>
      <c r="O43" s="42"/>
    </row>
    <row r="44" spans="1:15" ht="20.100000000000001" customHeight="1" x14ac:dyDescent="0.25">
      <c r="A44" s="30" t="str">
        <f>IF($C44="","",Listes!$G185)</f>
        <v/>
      </c>
      <c r="B44" s="200"/>
      <c r="C44" s="10"/>
      <c r="D44" s="10"/>
      <c r="E44" s="10"/>
      <c r="F44" s="10"/>
      <c r="G44" s="10"/>
      <c r="H44" s="10"/>
      <c r="I44" s="187"/>
      <c r="J44" s="187"/>
      <c r="K44" s="10"/>
      <c r="L44" s="10"/>
      <c r="M44" s="130" t="b">
        <f>IF($C44="Frais de restauration", 17.5, IF($C44="Frais de déplacement moto &gt; 125 cm³",E44*0.14,IF($C44="Frais de déplacement autre véhicule",$E44*0.11,IF($C44="Frais d'hébergement",IF($F44="Paris",110,IF(OR(($F44="Commune du grand Paris"),($F44="Ville de + de 200 000 habitants")),90,IF($F44="Autre ville / commune / Mayotte",70))),IF($C44="Frais de déplacement voiture",Listes!$A185)))))</f>
        <v>0</v>
      </c>
      <c r="N44" s="31" t="str">
        <f t="shared" si="0"/>
        <v/>
      </c>
      <c r="O44" s="42"/>
    </row>
    <row r="45" spans="1:15" ht="20.100000000000001" customHeight="1" x14ac:dyDescent="0.25">
      <c r="A45" s="30" t="str">
        <f>IF($C45="","",Listes!$G186)</f>
        <v/>
      </c>
      <c r="B45" s="200"/>
      <c r="C45" s="10"/>
      <c r="D45" s="10"/>
      <c r="E45" s="10"/>
      <c r="F45" s="10"/>
      <c r="G45" s="10"/>
      <c r="H45" s="10"/>
      <c r="I45" s="187"/>
      <c r="J45" s="187"/>
      <c r="K45" s="10"/>
      <c r="L45" s="10"/>
      <c r="M45" s="130" t="b">
        <f>IF($C45="Frais de restauration", 17.5, IF($C45="Frais de déplacement moto &gt; 125 cm³",E45*0.14,IF($C45="Frais de déplacement autre véhicule",$E45*0.11,IF($C45="Frais d'hébergement",IF($F45="Paris",110,IF(OR(($F45="Commune du grand Paris"),($F45="Ville de + de 200 000 habitants")),90,IF($F45="Autre ville / commune / Mayotte",70))),IF($C45="Frais de déplacement voiture",Listes!$A186)))))</f>
        <v>0</v>
      </c>
      <c r="N45" s="31" t="str">
        <f t="shared" si="0"/>
        <v/>
      </c>
      <c r="O45" s="42"/>
    </row>
    <row r="46" spans="1:15" ht="20.100000000000001" customHeight="1" x14ac:dyDescent="0.25">
      <c r="A46" s="30" t="str">
        <f>IF($C46="","",Listes!$G187)</f>
        <v/>
      </c>
      <c r="B46" s="200"/>
      <c r="C46" s="10"/>
      <c r="D46" s="10"/>
      <c r="E46" s="10"/>
      <c r="F46" s="10"/>
      <c r="G46" s="10"/>
      <c r="H46" s="10"/>
      <c r="I46" s="187"/>
      <c r="J46" s="187"/>
      <c r="K46" s="10"/>
      <c r="L46" s="10"/>
      <c r="M46" s="130" t="b">
        <f>IF($C46="Frais de restauration", 17.5, IF($C46="Frais de déplacement moto &gt; 125 cm³",E46*0.14,IF($C46="Frais de déplacement autre véhicule",$E46*0.11,IF($C46="Frais d'hébergement",IF($F46="Paris",110,IF(OR(($F46="Commune du grand Paris"),($F46="Ville de + de 200 000 habitants")),90,IF($F46="Autre ville / commune / Mayotte",70))),IF($C46="Frais de déplacement voiture",Listes!$A187)))))</f>
        <v>0</v>
      </c>
      <c r="N46" s="31" t="str">
        <f t="shared" si="0"/>
        <v/>
      </c>
      <c r="O46" s="42"/>
    </row>
    <row r="47" spans="1:15" ht="20.100000000000001" customHeight="1" x14ac:dyDescent="0.25">
      <c r="A47" s="30" t="str">
        <f>IF($C47="","",Listes!$G188)</f>
        <v/>
      </c>
      <c r="B47" s="200"/>
      <c r="C47" s="10"/>
      <c r="D47" s="10"/>
      <c r="E47" s="10"/>
      <c r="F47" s="10"/>
      <c r="G47" s="10"/>
      <c r="H47" s="10"/>
      <c r="I47" s="187"/>
      <c r="J47" s="187"/>
      <c r="K47" s="10"/>
      <c r="L47" s="10"/>
      <c r="M47" s="130" t="b">
        <f>IF($C47="Frais de restauration", 17.5, IF($C47="Frais de déplacement moto &gt; 125 cm³",E47*0.14,IF($C47="Frais de déplacement autre véhicule",$E47*0.11,IF($C47="Frais d'hébergement",IF($F47="Paris",110,IF(OR(($F47="Commune du grand Paris"),($F47="Ville de + de 200 000 habitants")),90,IF($F47="Autre ville / commune / Mayotte",70))),IF($C47="Frais de déplacement voiture",Listes!$A188)))))</f>
        <v>0</v>
      </c>
      <c r="N47" s="31" t="str">
        <f t="shared" si="0"/>
        <v/>
      </c>
      <c r="O47" s="42"/>
    </row>
    <row r="48" spans="1:15" ht="20.100000000000001" customHeight="1" x14ac:dyDescent="0.25">
      <c r="A48" s="30" t="str">
        <f>IF($C48="","",Listes!$G189)</f>
        <v/>
      </c>
      <c r="B48" s="200"/>
      <c r="C48" s="10"/>
      <c r="D48" s="10"/>
      <c r="E48" s="10"/>
      <c r="F48" s="10"/>
      <c r="G48" s="10"/>
      <c r="H48" s="10"/>
      <c r="I48" s="187"/>
      <c r="J48" s="187"/>
      <c r="K48" s="10"/>
      <c r="L48" s="10"/>
      <c r="M48" s="130" t="b">
        <f>IF($C48="Frais de restauration", 17.5, IF($C48="Frais de déplacement moto &gt; 125 cm³",E48*0.14,IF($C48="Frais de déplacement autre véhicule",$E48*0.11,IF($C48="Frais d'hébergement",IF($F48="Paris",110,IF(OR(($F48="Commune du grand Paris"),($F48="Ville de + de 200 000 habitants")),90,IF($F48="Autre ville / commune / Mayotte",70))),IF($C48="Frais de déplacement voiture",Listes!$A189)))))</f>
        <v>0</v>
      </c>
      <c r="N48" s="31" t="str">
        <f t="shared" si="0"/>
        <v/>
      </c>
      <c r="O48" s="42"/>
    </row>
    <row r="49" spans="1:15" ht="20.100000000000001" customHeight="1" x14ac:dyDescent="0.25">
      <c r="A49" s="30" t="str">
        <f>IF($C49="","",Listes!$G190)</f>
        <v/>
      </c>
      <c r="B49" s="200"/>
      <c r="C49" s="10"/>
      <c r="D49" s="10"/>
      <c r="E49" s="10"/>
      <c r="F49" s="10"/>
      <c r="G49" s="10"/>
      <c r="H49" s="10"/>
      <c r="I49" s="187"/>
      <c r="J49" s="187"/>
      <c r="K49" s="10"/>
      <c r="L49" s="10"/>
      <c r="M49" s="130" t="b">
        <f>IF($C49="Frais de restauration", 17.5, IF($C49="Frais de déplacement moto &gt; 125 cm³",E49*0.14,IF($C49="Frais de déplacement autre véhicule",$E49*0.11,IF($C49="Frais d'hébergement",IF($F49="Paris",110,IF(OR(($F49="Commune du grand Paris"),($F49="Ville de + de 200 000 habitants")),90,IF($F49="Autre ville / commune / Mayotte",70))),IF($C49="Frais de déplacement voiture",Listes!$A190)))))</f>
        <v>0</v>
      </c>
      <c r="N49" s="31" t="str">
        <f t="shared" si="0"/>
        <v/>
      </c>
      <c r="O49" s="42"/>
    </row>
    <row r="50" spans="1:15" ht="20.100000000000001" customHeight="1" x14ac:dyDescent="0.25">
      <c r="A50" s="30" t="str">
        <f>IF($C50="","",Listes!$G191)</f>
        <v/>
      </c>
      <c r="B50" s="200"/>
      <c r="C50" s="10"/>
      <c r="D50" s="10"/>
      <c r="E50" s="10"/>
      <c r="F50" s="10"/>
      <c r="G50" s="10"/>
      <c r="H50" s="10"/>
      <c r="I50" s="187"/>
      <c r="J50" s="187"/>
      <c r="K50" s="10"/>
      <c r="L50" s="10"/>
      <c r="M50" s="130" t="b">
        <f>IF($C50="Frais de restauration", 17.5, IF($C50="Frais de déplacement moto &gt; 125 cm³",E50*0.14,IF($C50="Frais de déplacement autre véhicule",$E50*0.11,IF($C50="Frais d'hébergement",IF($F50="Paris",110,IF(OR(($F50="Commune du grand Paris"),($F50="Ville de + de 200 000 habitants")),90,IF($F50="Autre ville / commune / Mayotte",70))),IF($C50="Frais de déplacement voiture",Listes!$A191)))))</f>
        <v>0</v>
      </c>
      <c r="N50" s="31" t="str">
        <f t="shared" si="0"/>
        <v/>
      </c>
      <c r="O50" s="42"/>
    </row>
    <row r="51" spans="1:15" ht="19.5" customHeight="1" x14ac:dyDescent="0.25">
      <c r="A51" s="30" t="str">
        <f>IF($C51="","",Listes!$G192)</f>
        <v/>
      </c>
      <c r="B51" s="200"/>
      <c r="C51" s="10"/>
      <c r="D51" s="10"/>
      <c r="E51" s="10"/>
      <c r="F51" s="10"/>
      <c r="G51" s="10"/>
      <c r="H51" s="10"/>
      <c r="I51" s="187"/>
      <c r="J51" s="187"/>
      <c r="K51" s="10"/>
      <c r="L51" s="10"/>
      <c r="M51" s="130" t="b">
        <f>IF($C51="Frais de restauration", 17.5, IF($C51="Frais de déplacement moto &gt; 125 cm³",E51*0.14,IF($C51="Frais de déplacement autre véhicule",$E51*0.11,IF($C51="Frais d'hébergement",IF($F51="Paris",110,IF(OR(($F51="Commune du grand Paris"),($F51="Ville de + de 200 000 habitants")),90,IF($F51="Autre ville / commune / Mayotte",70))),IF($C51="Frais de déplacement voiture",Listes!$A192)))))</f>
        <v>0</v>
      </c>
      <c r="N51" s="31" t="str">
        <f t="shared" si="0"/>
        <v/>
      </c>
      <c r="O51" s="42"/>
    </row>
    <row r="52" spans="1:15" ht="20.100000000000001" customHeight="1" x14ac:dyDescent="0.25">
      <c r="A52" s="30" t="str">
        <f>IF($C52="","",Listes!$G193)</f>
        <v/>
      </c>
      <c r="B52" s="200"/>
      <c r="C52" s="10"/>
      <c r="D52" s="10"/>
      <c r="E52" s="10"/>
      <c r="F52" s="10"/>
      <c r="G52" s="10"/>
      <c r="H52" s="10"/>
      <c r="I52" s="187"/>
      <c r="J52" s="187"/>
      <c r="K52" s="10"/>
      <c r="L52" s="10"/>
      <c r="M52" s="130" t="b">
        <f>IF($C52="Frais de restauration", 17.5, IF($C52="Frais de déplacement moto &gt; 125 cm³",E52*0.14,IF($C52="Frais de déplacement autre véhicule",$E52*0.11,IF($C52="Frais d'hébergement",IF($F52="Paris",110,IF(OR(($F52="Commune du grand Paris"),($F52="Ville de + de 200 000 habitants")),90,IF($F52="Autre ville / commune / Mayotte",70))),IF($C52="Frais de déplacement voiture",Listes!$A193)))))</f>
        <v>0</v>
      </c>
      <c r="N52" s="31" t="str">
        <f t="shared" si="0"/>
        <v/>
      </c>
      <c r="O52" s="42"/>
    </row>
    <row r="53" spans="1:15" ht="20.100000000000001" customHeight="1" x14ac:dyDescent="0.25">
      <c r="A53" s="30" t="str">
        <f>IF($C53="","",Listes!$G194)</f>
        <v/>
      </c>
      <c r="B53" s="200"/>
      <c r="C53" s="10"/>
      <c r="D53" s="10"/>
      <c r="E53" s="10"/>
      <c r="F53" s="10"/>
      <c r="G53" s="10"/>
      <c r="H53" s="10"/>
      <c r="I53" s="187"/>
      <c r="J53" s="187"/>
      <c r="K53" s="10"/>
      <c r="L53" s="10"/>
      <c r="M53" s="130" t="b">
        <f>IF($C53="Frais de restauration", 17.5, IF($C53="Frais de déplacement moto &gt; 125 cm³",E53*0.14,IF($C53="Frais de déplacement autre véhicule",$E53*0.11,IF($C53="Frais d'hébergement",IF($F53="Paris",110,IF(OR(($F53="Commune du grand Paris"),($F53="Ville de + de 200 000 habitants")),90,IF($F53="Autre ville / commune / Mayotte",70))),IF($C53="Frais de déplacement voiture",Listes!$A194)))))</f>
        <v>0</v>
      </c>
      <c r="N53" s="31" t="str">
        <f t="shared" si="0"/>
        <v/>
      </c>
      <c r="O53" s="42"/>
    </row>
    <row r="54" spans="1:15" ht="20.100000000000001" customHeight="1" thickBot="1" x14ac:dyDescent="0.3">
      <c r="A54" s="131" t="str">
        <f>IF($C54="","",Listes!$G195)</f>
        <v/>
      </c>
      <c r="B54" s="201"/>
      <c r="C54" s="14"/>
      <c r="D54" s="14"/>
      <c r="E54" s="14"/>
      <c r="F54" s="14"/>
      <c r="G54" s="14"/>
      <c r="H54" s="14"/>
      <c r="I54" s="188"/>
      <c r="J54" s="188"/>
      <c r="K54" s="14"/>
      <c r="L54" s="14"/>
      <c r="M54" s="132" t="b">
        <f>IF($C54="Frais de restauration", 17.5, IF($C54="Frais de déplacement moto &gt; 125 cm³",E54*0.14,IF($C54="Frais de déplacement autre véhicule",$E54*0.11,IF($C54="Frais d'hébergement",IF($F54="Paris",110,IF(OR(($F54="Commune du grand Paris"),($F54="Ville de + de 200 000 habitants")),90,IF($F54="Autre ville / commune / Mayotte",70))),IF($C54="Frais de déplacement voiture",Listes!$A195)))))</f>
        <v>0</v>
      </c>
      <c r="N54" s="50" t="str">
        <f t="shared" si="0"/>
        <v/>
      </c>
      <c r="O54" s="42"/>
    </row>
    <row r="55" spans="1:15" ht="30" customHeight="1" thickBot="1" x14ac:dyDescent="0.3">
      <c r="A55" s="261" t="s">
        <v>125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3"/>
      <c r="L55" s="36" t="s">
        <v>50</v>
      </c>
      <c r="M55" s="164" t="s">
        <v>50</v>
      </c>
      <c r="N55" s="27">
        <f>SUM(N4:N54)</f>
        <v>0</v>
      </c>
      <c r="O55" s="42"/>
    </row>
  </sheetData>
  <sheetProtection password="C9BF" sheet="1" selectLockedCells="1"/>
  <dataConsolidate/>
  <mergeCells count="3">
    <mergeCell ref="A1:N1"/>
    <mergeCell ref="A2:N2"/>
    <mergeCell ref="A55:K55"/>
  </mergeCells>
  <conditionalFormatting sqref="D4:E54">
    <cfRule type="expression" dxfId="9" priority="2">
      <formula>$C4="Frais d'hébergement"</formula>
    </cfRule>
    <cfRule type="expression" dxfId="8" priority="9">
      <formula>$C4="Frais de barge"</formula>
    </cfRule>
  </conditionalFormatting>
  <conditionalFormatting sqref="D4:F54">
    <cfRule type="expression" dxfId="7" priority="6">
      <formula>$C4="Frais de restauration"</formula>
    </cfRule>
  </conditionalFormatting>
  <conditionalFormatting sqref="F4:F54">
    <cfRule type="expression" dxfId="6" priority="4">
      <formula>$C4="Frais de déplacement moto &gt; 125 cm³"</formula>
    </cfRule>
    <cfRule type="expression" dxfId="5" priority="5">
      <formula>$C4="Frais de déplacement voiture"</formula>
    </cfRule>
    <cfRule type="expression" dxfId="4" priority="7">
      <formula>$C4="Frais de déplacement autre véhicule"</formula>
    </cfRule>
  </conditionalFormatting>
  <conditionalFormatting sqref="D4:D54">
    <cfRule type="expression" dxfId="3" priority="1">
      <formula>$C4="Frais de déplacement moto &gt; 125 cm³"</formula>
    </cfRule>
    <cfRule type="expression" dxfId="2" priority="3">
      <formula>$C4="Frais de déplacement autre véhicule"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Listes!$A$124:$A$126</xm:f>
          </x14:formula1>
          <xm:sqref>D4:D54</xm:sqref>
        </x14:dataValidation>
        <x14:dataValidation type="list" allowBlank="1" showInputMessage="1" showErrorMessage="1">
          <x14:formula1>
            <xm:f>Listes!$G$3:$G$75</xm:f>
          </x14:formula1>
          <xm:sqref>G4:G54</xm:sqref>
        </x14:dataValidation>
        <x14:dataValidation type="list" allowBlank="1" showInputMessage="1" showErrorMessage="1">
          <x14:formula1>
            <xm:f>Listes!$G$77:$G$102</xm:f>
          </x14:formula1>
          <xm:sqref>H4:H54</xm:sqref>
        </x14:dataValidation>
        <x14:dataValidation type="list" allowBlank="1" showInputMessage="1" showErrorMessage="1">
          <x14:formula1>
            <xm:f>Listes!$G$104:$G$106</xm:f>
          </x14:formula1>
          <xm:sqref>L4:L54</xm:sqref>
        </x14:dataValidation>
        <x14:dataValidation type="list" allowBlank="1" showInputMessage="1" showErrorMessage="1">
          <x14:formula1>
            <xm:f>Listes!$B$124:$B$128</xm:f>
          </x14:formula1>
          <xm:sqref>C4:C54</xm:sqref>
        </x14:dataValidation>
        <x14:dataValidation type="list" allowBlank="1" showInputMessage="1" showErrorMessage="1">
          <x14:formula1>
            <xm:f>Listes!$C$124:$C$127</xm:f>
          </x14:formula1>
          <xm:sqref>F4:F54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39997558519241921"/>
    <pageSetUpPr fitToPage="1"/>
  </sheetPr>
  <dimension ref="A1:M36"/>
  <sheetViews>
    <sheetView zoomScale="85" zoomScaleNormal="8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4" width="35.7109375" style="13" customWidth="1"/>
    <col min="5" max="5" width="30.7109375" style="13" customWidth="1"/>
    <col min="6" max="6" width="25.7109375" style="13" customWidth="1"/>
    <col min="7" max="10" width="15.7109375" style="13" customWidth="1"/>
    <col min="11" max="11" width="10.7109375" style="13" customWidth="1"/>
    <col min="12" max="12" width="15.7109375" style="13" customWidth="1"/>
    <col min="13" max="13" width="29.42578125" style="13" customWidth="1"/>
    <col min="14" max="14" width="25.7109375" style="13" customWidth="1"/>
    <col min="15" max="16384" width="11.42578125" style="13"/>
  </cols>
  <sheetData>
    <row r="1" spans="1:13" ht="30" customHeight="1" thickBot="1" x14ac:dyDescent="0.3">
      <c r="A1" s="253" t="s">
        <v>61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3" s="34" customFormat="1" ht="20.100000000000001" customHeight="1" thickBot="1" x14ac:dyDescent="0.3">
      <c r="A2" s="258" t="s">
        <v>123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  <c r="M2" s="172"/>
    </row>
    <row r="3" spans="1:13" s="16" customFormat="1" ht="30" customHeight="1" thickBot="1" x14ac:dyDescent="0.3">
      <c r="A3" s="55" t="s">
        <v>0</v>
      </c>
      <c r="B3" s="56" t="s">
        <v>104</v>
      </c>
      <c r="C3" s="57" t="s">
        <v>101</v>
      </c>
      <c r="D3" s="57" t="s">
        <v>122</v>
      </c>
      <c r="E3" s="56" t="s">
        <v>10</v>
      </c>
      <c r="F3" s="17" t="s">
        <v>11</v>
      </c>
      <c r="G3" s="18" t="s">
        <v>132</v>
      </c>
      <c r="H3" s="17" t="s">
        <v>133</v>
      </c>
      <c r="I3" s="56" t="s">
        <v>102</v>
      </c>
      <c r="J3" s="57" t="s">
        <v>113</v>
      </c>
      <c r="K3" s="57" t="s">
        <v>114</v>
      </c>
      <c r="L3" s="170" t="s">
        <v>131</v>
      </c>
    </row>
    <row r="4" spans="1:13" ht="20.100000000000001" customHeight="1" x14ac:dyDescent="0.25">
      <c r="A4" s="150" t="str">
        <f>IF($B4="","",Listes!$G145)</f>
        <v/>
      </c>
      <c r="B4" s="5"/>
      <c r="C4" s="5"/>
      <c r="D4" s="5"/>
      <c r="E4" s="5"/>
      <c r="F4" s="5"/>
      <c r="G4" s="181"/>
      <c r="H4" s="181"/>
      <c r="I4" s="5"/>
      <c r="J4" s="5"/>
      <c r="K4" s="5"/>
      <c r="L4" s="29" t="str">
        <f>IF($C4="","",$I4*$J4)</f>
        <v/>
      </c>
    </row>
    <row r="5" spans="1:13" ht="20.100000000000001" customHeight="1" x14ac:dyDescent="0.25">
      <c r="A5" s="30" t="str">
        <f>IF($B5="","",Listes!$G146)</f>
        <v/>
      </c>
      <c r="B5" s="6"/>
      <c r="C5" s="6"/>
      <c r="D5" s="6"/>
      <c r="E5" s="6"/>
      <c r="F5" s="6"/>
      <c r="G5" s="182"/>
      <c r="H5" s="182"/>
      <c r="I5" s="6"/>
      <c r="J5" s="6"/>
      <c r="K5" s="6"/>
      <c r="L5" s="31" t="str">
        <f t="shared" ref="L5:L33" si="0">IF($C5="","",$I5*$J5)</f>
        <v/>
      </c>
    </row>
    <row r="6" spans="1:13" ht="20.100000000000001" customHeight="1" x14ac:dyDescent="0.25">
      <c r="A6" s="30" t="str">
        <f>IF($B6="","",Listes!$G147)</f>
        <v/>
      </c>
      <c r="B6" s="6"/>
      <c r="C6" s="6"/>
      <c r="D6" s="6"/>
      <c r="E6" s="6"/>
      <c r="F6" s="6"/>
      <c r="G6" s="182"/>
      <c r="H6" s="182"/>
      <c r="I6" s="6"/>
      <c r="J6" s="6"/>
      <c r="K6" s="6"/>
      <c r="L6" s="31" t="str">
        <f t="shared" si="0"/>
        <v/>
      </c>
    </row>
    <row r="7" spans="1:13" ht="20.100000000000001" customHeight="1" x14ac:dyDescent="0.25">
      <c r="A7" s="30" t="str">
        <f>IF($B7="","",Listes!$G148)</f>
        <v/>
      </c>
      <c r="B7" s="6"/>
      <c r="C7" s="6"/>
      <c r="D7" s="6"/>
      <c r="E7" s="6"/>
      <c r="F7" s="6"/>
      <c r="G7" s="182"/>
      <c r="H7" s="182"/>
      <c r="I7" s="6"/>
      <c r="J7" s="6"/>
      <c r="K7" s="6"/>
      <c r="L7" s="31" t="str">
        <f t="shared" si="0"/>
        <v/>
      </c>
    </row>
    <row r="8" spans="1:13" ht="20.100000000000001" customHeight="1" x14ac:dyDescent="0.25">
      <c r="A8" s="30" t="str">
        <f>IF($B8="","",Listes!$G149)</f>
        <v/>
      </c>
      <c r="B8" s="6"/>
      <c r="C8" s="6"/>
      <c r="D8" s="6"/>
      <c r="E8" s="6"/>
      <c r="F8" s="6"/>
      <c r="G8" s="182"/>
      <c r="H8" s="182"/>
      <c r="I8" s="6"/>
      <c r="J8" s="6"/>
      <c r="K8" s="6"/>
      <c r="L8" s="31" t="str">
        <f t="shared" si="0"/>
        <v/>
      </c>
    </row>
    <row r="9" spans="1:13" ht="20.100000000000001" customHeight="1" x14ac:dyDescent="0.25">
      <c r="A9" s="30" t="str">
        <f>IF($B9="","",Listes!$G150)</f>
        <v/>
      </c>
      <c r="B9" s="6"/>
      <c r="C9" s="6"/>
      <c r="D9" s="6"/>
      <c r="E9" s="6"/>
      <c r="F9" s="6"/>
      <c r="G9" s="182"/>
      <c r="H9" s="182"/>
      <c r="I9" s="6"/>
      <c r="J9" s="6"/>
      <c r="K9" s="6"/>
      <c r="L9" s="31" t="str">
        <f t="shared" si="0"/>
        <v/>
      </c>
    </row>
    <row r="10" spans="1:13" ht="20.100000000000001" customHeight="1" x14ac:dyDescent="0.25">
      <c r="A10" s="30" t="str">
        <f>IF($B10="","",Listes!$G151)</f>
        <v/>
      </c>
      <c r="B10" s="6"/>
      <c r="C10" s="6"/>
      <c r="D10" s="6"/>
      <c r="E10" s="6"/>
      <c r="F10" s="6"/>
      <c r="G10" s="182"/>
      <c r="H10" s="182"/>
      <c r="I10" s="6"/>
      <c r="J10" s="6"/>
      <c r="K10" s="6"/>
      <c r="L10" s="31" t="str">
        <f t="shared" si="0"/>
        <v/>
      </c>
    </row>
    <row r="11" spans="1:13" ht="20.100000000000001" customHeight="1" x14ac:dyDescent="0.25">
      <c r="A11" s="30" t="str">
        <f>IF($B11="","",Listes!$G152)</f>
        <v/>
      </c>
      <c r="B11" s="6"/>
      <c r="C11" s="6"/>
      <c r="D11" s="6"/>
      <c r="E11" s="6"/>
      <c r="F11" s="6"/>
      <c r="G11" s="182"/>
      <c r="H11" s="182"/>
      <c r="I11" s="6"/>
      <c r="J11" s="6"/>
      <c r="K11" s="6"/>
      <c r="L11" s="31" t="str">
        <f t="shared" si="0"/>
        <v/>
      </c>
    </row>
    <row r="12" spans="1:13" ht="20.100000000000001" customHeight="1" x14ac:dyDescent="0.25">
      <c r="A12" s="30" t="str">
        <f>IF($B12="","",Listes!$G153)</f>
        <v/>
      </c>
      <c r="B12" s="6"/>
      <c r="C12" s="6"/>
      <c r="D12" s="6"/>
      <c r="E12" s="6"/>
      <c r="F12" s="6"/>
      <c r="G12" s="182"/>
      <c r="H12" s="182"/>
      <c r="I12" s="6"/>
      <c r="J12" s="6"/>
      <c r="K12" s="6"/>
      <c r="L12" s="31" t="str">
        <f t="shared" si="0"/>
        <v/>
      </c>
    </row>
    <row r="13" spans="1:13" ht="20.100000000000001" customHeight="1" x14ac:dyDescent="0.25">
      <c r="A13" s="30" t="str">
        <f>IF($B13="","",Listes!$G154)</f>
        <v/>
      </c>
      <c r="B13" s="6"/>
      <c r="C13" s="6"/>
      <c r="D13" s="6"/>
      <c r="E13" s="6"/>
      <c r="F13" s="6"/>
      <c r="G13" s="182"/>
      <c r="H13" s="182"/>
      <c r="I13" s="6"/>
      <c r="J13" s="6"/>
      <c r="K13" s="6"/>
      <c r="L13" s="31" t="str">
        <f t="shared" si="0"/>
        <v/>
      </c>
    </row>
    <row r="14" spans="1:13" ht="20.100000000000001" customHeight="1" x14ac:dyDescent="0.25">
      <c r="A14" s="30" t="str">
        <f>IF($B14="","",Listes!$G155)</f>
        <v/>
      </c>
      <c r="B14" s="6"/>
      <c r="C14" s="6"/>
      <c r="D14" s="6"/>
      <c r="E14" s="6"/>
      <c r="F14" s="6"/>
      <c r="G14" s="182"/>
      <c r="H14" s="182"/>
      <c r="I14" s="6"/>
      <c r="J14" s="6"/>
      <c r="K14" s="6"/>
      <c r="L14" s="31" t="str">
        <f t="shared" si="0"/>
        <v/>
      </c>
    </row>
    <row r="15" spans="1:13" ht="20.100000000000001" customHeight="1" x14ac:dyDescent="0.25">
      <c r="A15" s="30" t="str">
        <f>IF($B15="","",Listes!$G156)</f>
        <v/>
      </c>
      <c r="B15" s="6"/>
      <c r="C15" s="6"/>
      <c r="D15" s="6"/>
      <c r="E15" s="6"/>
      <c r="F15" s="6"/>
      <c r="G15" s="182"/>
      <c r="H15" s="182"/>
      <c r="I15" s="6"/>
      <c r="J15" s="6"/>
      <c r="K15" s="6"/>
      <c r="L15" s="31" t="str">
        <f t="shared" si="0"/>
        <v/>
      </c>
    </row>
    <row r="16" spans="1:13" ht="20.100000000000001" customHeight="1" x14ac:dyDescent="0.25">
      <c r="A16" s="30" t="str">
        <f>IF($B16="","",Listes!$G157)</f>
        <v/>
      </c>
      <c r="B16" s="6"/>
      <c r="C16" s="6"/>
      <c r="D16" s="6"/>
      <c r="E16" s="6"/>
      <c r="F16" s="6"/>
      <c r="G16" s="182"/>
      <c r="H16" s="182"/>
      <c r="I16" s="6"/>
      <c r="J16" s="6"/>
      <c r="K16" s="6"/>
      <c r="L16" s="31" t="str">
        <f t="shared" si="0"/>
        <v/>
      </c>
    </row>
    <row r="17" spans="1:12" ht="20.100000000000001" customHeight="1" x14ac:dyDescent="0.25">
      <c r="A17" s="30" t="str">
        <f>IF($B17="","",Listes!$G158)</f>
        <v/>
      </c>
      <c r="B17" s="6"/>
      <c r="C17" s="6"/>
      <c r="D17" s="6"/>
      <c r="E17" s="6"/>
      <c r="F17" s="6"/>
      <c r="G17" s="182"/>
      <c r="H17" s="182"/>
      <c r="I17" s="6"/>
      <c r="J17" s="6"/>
      <c r="K17" s="6"/>
      <c r="L17" s="31" t="str">
        <f t="shared" si="0"/>
        <v/>
      </c>
    </row>
    <row r="18" spans="1:12" ht="20.100000000000001" customHeight="1" x14ac:dyDescent="0.25">
      <c r="A18" s="30" t="str">
        <f>IF($B18="","",Listes!$G159)</f>
        <v/>
      </c>
      <c r="B18" s="6"/>
      <c r="C18" s="6"/>
      <c r="D18" s="6"/>
      <c r="E18" s="6"/>
      <c r="F18" s="6"/>
      <c r="G18" s="182"/>
      <c r="H18" s="182"/>
      <c r="I18" s="6"/>
      <c r="J18" s="6"/>
      <c r="K18" s="6"/>
      <c r="L18" s="31" t="str">
        <f t="shared" si="0"/>
        <v/>
      </c>
    </row>
    <row r="19" spans="1:12" ht="20.100000000000001" customHeight="1" x14ac:dyDescent="0.25">
      <c r="A19" s="30" t="str">
        <f>IF($B19="","",Listes!$G160)</f>
        <v/>
      </c>
      <c r="B19" s="6"/>
      <c r="C19" s="6"/>
      <c r="D19" s="6"/>
      <c r="E19" s="6"/>
      <c r="F19" s="6"/>
      <c r="G19" s="182"/>
      <c r="H19" s="182"/>
      <c r="I19" s="6"/>
      <c r="J19" s="6"/>
      <c r="K19" s="6"/>
      <c r="L19" s="31" t="str">
        <f t="shared" si="0"/>
        <v/>
      </c>
    </row>
    <row r="20" spans="1:12" ht="20.100000000000001" customHeight="1" x14ac:dyDescent="0.25">
      <c r="A20" s="30" t="str">
        <f>IF($B20="","",Listes!$G161)</f>
        <v/>
      </c>
      <c r="B20" s="6"/>
      <c r="C20" s="6"/>
      <c r="D20" s="6"/>
      <c r="E20" s="6"/>
      <c r="F20" s="6"/>
      <c r="G20" s="182"/>
      <c r="H20" s="182"/>
      <c r="I20" s="6"/>
      <c r="J20" s="6"/>
      <c r="K20" s="6"/>
      <c r="L20" s="31" t="str">
        <f t="shared" si="0"/>
        <v/>
      </c>
    </row>
    <row r="21" spans="1:12" ht="20.100000000000001" customHeight="1" x14ac:dyDescent="0.25">
      <c r="A21" s="30" t="str">
        <f>IF($B21="","",Listes!$G162)</f>
        <v/>
      </c>
      <c r="B21" s="6"/>
      <c r="C21" s="6"/>
      <c r="D21" s="6"/>
      <c r="E21" s="6"/>
      <c r="F21" s="6"/>
      <c r="G21" s="182"/>
      <c r="H21" s="182"/>
      <c r="I21" s="6"/>
      <c r="J21" s="6"/>
      <c r="K21" s="6"/>
      <c r="L21" s="31" t="str">
        <f t="shared" si="0"/>
        <v/>
      </c>
    </row>
    <row r="22" spans="1:12" ht="20.100000000000001" customHeight="1" x14ac:dyDescent="0.25">
      <c r="A22" s="30" t="str">
        <f>IF($B22="","",Listes!$G163)</f>
        <v/>
      </c>
      <c r="B22" s="6"/>
      <c r="C22" s="6"/>
      <c r="D22" s="6"/>
      <c r="E22" s="6"/>
      <c r="F22" s="6"/>
      <c r="G22" s="182"/>
      <c r="H22" s="182"/>
      <c r="I22" s="6"/>
      <c r="J22" s="6"/>
      <c r="K22" s="6"/>
      <c r="L22" s="31" t="str">
        <f t="shared" si="0"/>
        <v/>
      </c>
    </row>
    <row r="23" spans="1:12" ht="20.100000000000001" customHeight="1" x14ac:dyDescent="0.25">
      <c r="A23" s="30" t="str">
        <f>IF($B23="","",Listes!$G164)</f>
        <v/>
      </c>
      <c r="B23" s="6"/>
      <c r="C23" s="6"/>
      <c r="D23" s="6"/>
      <c r="E23" s="6"/>
      <c r="F23" s="6"/>
      <c r="G23" s="182"/>
      <c r="H23" s="182"/>
      <c r="I23" s="6"/>
      <c r="J23" s="6"/>
      <c r="K23" s="6"/>
      <c r="L23" s="31" t="str">
        <f t="shared" si="0"/>
        <v/>
      </c>
    </row>
    <row r="24" spans="1:12" ht="20.100000000000001" customHeight="1" x14ac:dyDescent="0.25">
      <c r="A24" s="30" t="str">
        <f>IF($B24="","",Listes!$G165)</f>
        <v/>
      </c>
      <c r="B24" s="6"/>
      <c r="C24" s="6"/>
      <c r="D24" s="6"/>
      <c r="E24" s="6"/>
      <c r="F24" s="6"/>
      <c r="G24" s="182"/>
      <c r="H24" s="182"/>
      <c r="I24" s="6"/>
      <c r="J24" s="6"/>
      <c r="K24" s="6"/>
      <c r="L24" s="31" t="str">
        <f t="shared" si="0"/>
        <v/>
      </c>
    </row>
    <row r="25" spans="1:12" ht="20.100000000000001" customHeight="1" x14ac:dyDescent="0.25">
      <c r="A25" s="30" t="str">
        <f>IF($B25="","",Listes!$G166)</f>
        <v/>
      </c>
      <c r="B25" s="6"/>
      <c r="C25" s="6"/>
      <c r="D25" s="6"/>
      <c r="E25" s="6"/>
      <c r="F25" s="6"/>
      <c r="G25" s="182"/>
      <c r="H25" s="182"/>
      <c r="I25" s="6"/>
      <c r="J25" s="6"/>
      <c r="K25" s="6"/>
      <c r="L25" s="31" t="str">
        <f t="shared" si="0"/>
        <v/>
      </c>
    </row>
    <row r="26" spans="1:12" ht="20.100000000000001" customHeight="1" x14ac:dyDescent="0.25">
      <c r="A26" s="30" t="str">
        <f>IF($B26="","",Listes!$G167)</f>
        <v/>
      </c>
      <c r="B26" s="6"/>
      <c r="C26" s="6"/>
      <c r="D26" s="6"/>
      <c r="E26" s="6"/>
      <c r="F26" s="6"/>
      <c r="G26" s="182"/>
      <c r="H26" s="182"/>
      <c r="I26" s="6"/>
      <c r="J26" s="6"/>
      <c r="K26" s="6"/>
      <c r="L26" s="31" t="str">
        <f t="shared" si="0"/>
        <v/>
      </c>
    </row>
    <row r="27" spans="1:12" ht="20.100000000000001" customHeight="1" x14ac:dyDescent="0.25">
      <c r="A27" s="30" t="str">
        <f>IF($B27="","",Listes!$G168)</f>
        <v/>
      </c>
      <c r="B27" s="6"/>
      <c r="C27" s="6"/>
      <c r="D27" s="6"/>
      <c r="E27" s="6"/>
      <c r="F27" s="6"/>
      <c r="G27" s="182"/>
      <c r="H27" s="182"/>
      <c r="I27" s="6"/>
      <c r="J27" s="6"/>
      <c r="K27" s="6"/>
      <c r="L27" s="31" t="str">
        <f t="shared" si="0"/>
        <v/>
      </c>
    </row>
    <row r="28" spans="1:12" ht="20.100000000000001" customHeight="1" x14ac:dyDescent="0.25">
      <c r="A28" s="30" t="str">
        <f>IF($B28="","",Listes!$G169)</f>
        <v/>
      </c>
      <c r="B28" s="6"/>
      <c r="C28" s="6"/>
      <c r="D28" s="6"/>
      <c r="E28" s="6"/>
      <c r="F28" s="6"/>
      <c r="G28" s="182"/>
      <c r="H28" s="182"/>
      <c r="I28" s="6"/>
      <c r="J28" s="6"/>
      <c r="K28" s="6"/>
      <c r="L28" s="31" t="str">
        <f t="shared" si="0"/>
        <v/>
      </c>
    </row>
    <row r="29" spans="1:12" ht="20.100000000000001" customHeight="1" x14ac:dyDescent="0.25">
      <c r="A29" s="30" t="str">
        <f>IF($B29="","",Listes!$G170)</f>
        <v/>
      </c>
      <c r="B29" s="6"/>
      <c r="C29" s="6"/>
      <c r="D29" s="6"/>
      <c r="E29" s="6"/>
      <c r="F29" s="6"/>
      <c r="G29" s="182"/>
      <c r="H29" s="182"/>
      <c r="I29" s="6"/>
      <c r="J29" s="6"/>
      <c r="K29" s="6"/>
      <c r="L29" s="31" t="str">
        <f t="shared" si="0"/>
        <v/>
      </c>
    </row>
    <row r="30" spans="1:12" ht="20.100000000000001" customHeight="1" x14ac:dyDescent="0.25">
      <c r="A30" s="30" t="str">
        <f>IF($B30="","",Listes!$G171)</f>
        <v/>
      </c>
      <c r="B30" s="6"/>
      <c r="C30" s="6"/>
      <c r="D30" s="6"/>
      <c r="E30" s="6"/>
      <c r="F30" s="6"/>
      <c r="G30" s="182"/>
      <c r="H30" s="182"/>
      <c r="I30" s="6"/>
      <c r="J30" s="6"/>
      <c r="K30" s="6"/>
      <c r="L30" s="31" t="str">
        <f t="shared" si="0"/>
        <v/>
      </c>
    </row>
    <row r="31" spans="1:12" ht="20.100000000000001" customHeight="1" x14ac:dyDescent="0.25">
      <c r="A31" s="30" t="str">
        <f>IF($B31="","",Listes!$G172)</f>
        <v/>
      </c>
      <c r="B31" s="6"/>
      <c r="C31" s="6"/>
      <c r="D31" s="6"/>
      <c r="E31" s="6"/>
      <c r="F31" s="6"/>
      <c r="G31" s="182"/>
      <c r="H31" s="182"/>
      <c r="I31" s="6"/>
      <c r="J31" s="6"/>
      <c r="K31" s="6"/>
      <c r="L31" s="31" t="str">
        <f t="shared" si="0"/>
        <v/>
      </c>
    </row>
    <row r="32" spans="1:12" ht="20.100000000000001" customHeight="1" x14ac:dyDescent="0.25">
      <c r="A32" s="30" t="str">
        <f>IF($B32="","",Listes!$G173)</f>
        <v/>
      </c>
      <c r="B32" s="6"/>
      <c r="C32" s="6"/>
      <c r="D32" s="6"/>
      <c r="E32" s="6"/>
      <c r="F32" s="6"/>
      <c r="G32" s="182"/>
      <c r="H32" s="182"/>
      <c r="I32" s="6"/>
      <c r="J32" s="6"/>
      <c r="K32" s="6"/>
      <c r="L32" s="31" t="str">
        <f t="shared" si="0"/>
        <v/>
      </c>
    </row>
    <row r="33" spans="1:12" ht="20.100000000000001" customHeight="1" thickBot="1" x14ac:dyDescent="0.3">
      <c r="A33" s="30" t="str">
        <f>IF($B33="","",Listes!$G174)</f>
        <v/>
      </c>
      <c r="B33" s="6"/>
      <c r="C33" s="6"/>
      <c r="D33" s="6"/>
      <c r="E33" s="6"/>
      <c r="F33" s="6"/>
      <c r="G33" s="182"/>
      <c r="H33" s="182"/>
      <c r="I33" s="6"/>
      <c r="J33" s="6"/>
      <c r="K33" s="6"/>
      <c r="L33" s="31" t="str">
        <f t="shared" si="0"/>
        <v/>
      </c>
    </row>
    <row r="34" spans="1:12" ht="30" customHeight="1" thickBot="1" x14ac:dyDescent="0.3">
      <c r="A34" s="261"/>
      <c r="B34" s="262"/>
      <c r="C34" s="262"/>
      <c r="D34" s="262"/>
      <c r="E34" s="262"/>
      <c r="F34" s="262"/>
      <c r="G34" s="262"/>
      <c r="H34" s="262"/>
      <c r="I34" s="263"/>
      <c r="J34" s="274" t="s">
        <v>50</v>
      </c>
      <c r="K34" s="275"/>
      <c r="L34" s="154">
        <f>SUM(L4:L33)</f>
        <v>0</v>
      </c>
    </row>
    <row r="35" spans="1:12" x14ac:dyDescent="0.25">
      <c r="A35" s="159"/>
      <c r="B35" s="159"/>
      <c r="C35" s="159"/>
      <c r="D35" s="159"/>
      <c r="E35" s="159"/>
      <c r="I35" s="159"/>
      <c r="J35" s="32"/>
      <c r="K35" s="32"/>
      <c r="L35" s="45"/>
    </row>
    <row r="36" spans="1:12" x14ac:dyDescent="0.25">
      <c r="L36" s="159"/>
    </row>
  </sheetData>
  <sheetProtection password="C9BF" sheet="1" selectLockedCells="1"/>
  <mergeCells count="4">
    <mergeCell ref="A1:L1"/>
    <mergeCell ref="J34:K34"/>
    <mergeCell ref="A2:L2"/>
    <mergeCell ref="A34:I3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Listes!$H$77:$H$102</xm:f>
          </x14:formula1>
          <xm:sqref>D4:D33</xm:sqref>
        </x14:dataValidation>
        <x14:dataValidation type="list" allowBlank="1" showInputMessage="1" showErrorMessage="1">
          <x14:formula1>
            <xm:f>Listes!$H$104:$H$118</xm:f>
          </x14:formula1>
          <xm:sqref>K4:K33</xm:sqref>
        </x14:dataValidation>
        <x14:dataValidation type="list" allowBlank="1" showInputMessage="1" showErrorMessage="1">
          <x14:formula1>
            <xm:f>Listes!$H$3:$H$75</xm:f>
          </x14:formula1>
          <xm:sqref>C4:C33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23</vt:i4>
      </vt:variant>
    </vt:vector>
  </HeadingPairs>
  <TitlesOfParts>
    <vt:vector size="36" baseType="lpstr">
      <vt:lpstr>Synthèse dépenses</vt:lpstr>
      <vt:lpstr>Sur factures</vt:lpstr>
      <vt:lpstr>Auto-construction</vt:lpstr>
      <vt:lpstr>Rémunération sur frais réels</vt:lpstr>
      <vt:lpstr>Proratisées-Frais de structures</vt:lpstr>
      <vt:lpstr>Frais réels</vt:lpstr>
      <vt:lpstr>Forfaitaires</vt:lpstr>
      <vt:lpstr>Barèmes</vt:lpstr>
      <vt:lpstr>Bénévolat</vt:lpstr>
      <vt:lpstr>Contribution en nature</vt:lpstr>
      <vt:lpstr>Charges d'amortissement</vt:lpstr>
      <vt:lpstr>Recettes</vt:lpstr>
      <vt:lpstr>Listes</vt:lpstr>
      <vt:lpstr>Barge</vt:lpstr>
      <vt:lpstr>'Auto-construction'!Impression_des_titres</vt:lpstr>
      <vt:lpstr>Barèmes!Impression_des_titres</vt:lpstr>
      <vt:lpstr>Bénévolat!Impression_des_titres</vt:lpstr>
      <vt:lpstr>'Charges d''amortissement'!Impression_des_titres</vt:lpstr>
      <vt:lpstr>'Contribution en nature'!Impression_des_titres</vt:lpstr>
      <vt:lpstr>Forfaitaires!Impression_des_titres</vt:lpstr>
      <vt:lpstr>'Frais réels'!Impression_des_titres</vt:lpstr>
      <vt:lpstr>Recettes!Impression_des_titres</vt:lpstr>
      <vt:lpstr>'Rémunération sur frais réels'!Impression_des_titres</vt:lpstr>
      <vt:lpstr>'Sur factures'!Impression_des_titres</vt:lpstr>
      <vt:lpstr>'Auto-construction'!Zone_d_impression</vt:lpstr>
      <vt:lpstr>Barèmes!Zone_d_impression</vt:lpstr>
      <vt:lpstr>Bénévolat!Zone_d_impression</vt:lpstr>
      <vt:lpstr>'Charges d''amortissement'!Zone_d_impression</vt:lpstr>
      <vt:lpstr>'Contribution en nature'!Zone_d_impression</vt:lpstr>
      <vt:lpstr>Forfaitaires!Zone_d_impression</vt:lpstr>
      <vt:lpstr>'Frais réels'!Zone_d_impression</vt:lpstr>
      <vt:lpstr>'Proratisées-Frais de structures'!Zone_d_impression</vt:lpstr>
      <vt:lpstr>Recettes!Zone_d_impression</vt:lpstr>
      <vt:lpstr>'Rémunération sur frais réels'!Zone_d_impression</vt:lpstr>
      <vt:lpstr>'Sur factures'!Zone_d_impression</vt:lpstr>
      <vt:lpstr>'Synthèse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2021-03-23T07:12:11Z</cp:lastPrinted>
  <dcterms:created xsi:type="dcterms:W3CDTF">2015-12-18T05:22:04Z</dcterms:created>
  <dcterms:modified xsi:type="dcterms:W3CDTF">2024-02-22T07:58:32Z</dcterms:modified>
</cp:coreProperties>
</file>