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4\TO 4.2.1B\05_PAIEMENT\Version Août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r:id="rId9"/>
    <sheet name="Contribution en nature" sheetId="6" state="hidden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Barèmes!$A$1:$N$55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2" l="1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N4" i="9" l="1"/>
  <c r="M4" i="9"/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G20" i="3" l="1"/>
  <c r="G22" i="3"/>
  <c r="G19" i="3"/>
  <c r="K22" i="3" l="1"/>
  <c r="J4" i="19" l="1"/>
  <c r="L5" i="15"/>
  <c r="K20" i="3" s="1"/>
  <c r="L6" i="15"/>
  <c r="K21" i="3" s="1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G21" i="3" l="1"/>
  <c r="G23" i="3" s="1"/>
  <c r="K19" i="3"/>
  <c r="K23" i="3" s="1"/>
  <c r="A145" i="2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N55" i="9" l="1"/>
  <c r="F24" i="10"/>
  <c r="K34" i="19" l="1"/>
  <c r="I34" i="14"/>
  <c r="C21" i="3" s="1"/>
  <c r="J34" i="6" l="1"/>
  <c r="L34" i="15" l="1"/>
  <c r="C20" i="3" s="1"/>
  <c r="K74" i="1" l="1"/>
  <c r="C19" i="3" s="1"/>
  <c r="C22" i="3" s="1"/>
  <c r="N58" i="12" l="1"/>
  <c r="G4" i="7" s="1"/>
  <c r="G5" i="7" s="1"/>
  <c r="I34" i="16" l="1"/>
</calcChain>
</file>

<file path=xl/sharedStrings.xml><?xml version="1.0" encoding="utf-8"?>
<sst xmlns="http://schemas.openxmlformats.org/spreadsheetml/2006/main" count="360" uniqueCount="165">
  <si>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</si>
  <si>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</si>
  <si>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</si>
  <si>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</si>
  <si>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</si>
  <si>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</si>
  <si>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</si>
  <si>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</si>
  <si>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</si>
  <si>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</si>
  <si>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</si>
  <si>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</si>
  <si>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</si>
  <si>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</si>
  <si>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</si>
  <si>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</si>
  <si>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</si>
  <si>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</si>
  <si>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</si>
  <si>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</si>
  <si>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</si>
  <si>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</si>
  <si>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</si>
  <si>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</si>
  <si>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</si>
  <si>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</si>
  <si>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</si>
  <si>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</si>
  <si>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</si>
  <si>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</si>
  <si>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</si>
  <si>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</si>
  <si>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</si>
  <si>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</si>
  <si>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</si>
  <si>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</si>
  <si>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</si>
  <si>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</si>
  <si>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</si>
  <si>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</si>
  <si>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</si>
  <si>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</si>
  <si>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</si>
  <si>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</si>
  <si>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</si>
  <si>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</si>
  <si>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</si>
  <si>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</si>
  <si>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</si>
  <si>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</si>
  <si>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</si>
  <si>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</si>
  <si>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</si>
  <si>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</si>
  <si>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</si>
  <si>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</si>
  <si>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</si>
  <si>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</si>
  <si>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</si>
  <si>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</si>
  <si>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</si>
  <si>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</si>
  <si>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</si>
  <si>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</si>
  <si>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</si>
  <si>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</si>
  <si>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</si>
  <si>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</si>
  <si>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</si>
  <si>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</si>
  <si>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</si>
  <si>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</si>
  <si>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</si>
  <si>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</si>
  <si>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</si>
  <si>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</si>
  <si>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</si>
  <si>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</si>
  <si>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</si>
  <si>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</si>
  <si>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</si>
  <si>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</si>
  <si>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</si>
  <si>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</si>
  <si>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</si>
  <si>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</si>
  <si>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</si>
  <si>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</si>
  <si>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</si>
  <si>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</si>
  <si>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</si>
  <si>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</si>
  <si>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</si>
  <si>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</si>
  <si>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</si>
  <si>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</si>
  <si>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</si>
  <si>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</si>
  <si>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</si>
  <si>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</si>
  <si>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</si>
  <si>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</si>
  <si>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</si>
  <si>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</si>
  <si>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</si>
  <si>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</si>
  <si>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</si>
  <si>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</si>
  <si>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</si>
  <si>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</si>
  <si>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</si>
  <si>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</si>
  <si>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</si>
  <si>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</si>
  <si>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</si>
  <si>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</si>
  <si>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</si>
  <si>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</si>
  <si>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</si>
  <si>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</si>
  <si>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</si>
  <si>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</si>
  <si>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</si>
  <si>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</si>
  <si>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</si>
  <si>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</si>
  <si>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</si>
  <si>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</si>
  <si>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</si>
  <si>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</si>
  <si>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</si>
  <si>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</si>
  <si>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</si>
  <si>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</si>
  <si>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</si>
  <si>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</si>
  <si>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</si>
  <si>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</si>
  <si>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</si>
  <si>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</si>
  <si>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</si>
  <si>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</si>
  <si>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</si>
  <si>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</si>
  <si>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</si>
  <si>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</si>
  <si>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</si>
  <si>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</si>
  <si>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</si>
  <si>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Numero du dossier OSIRIS</t>
  </si>
  <si>
    <t>Date de reception du dossier (à remplir par la DAAF)</t>
  </si>
  <si>
    <t>Annexe financière des dépenses de paiement du projet 4.2.1</t>
  </si>
  <si>
    <t>Investissements en faveur de la transformation et de la commercialisation de produits agricoles</t>
  </si>
  <si>
    <t>Achats de prestation</t>
  </si>
  <si>
    <t>Achats d'équipements</t>
  </si>
  <si>
    <t>Contributions en nature</t>
  </si>
  <si>
    <t>Matériel amorti</t>
  </si>
  <si>
    <t>Aménagement et construction de bâtiment</t>
  </si>
  <si>
    <t>Infrastructures d'aménagement</t>
  </si>
  <si>
    <t>Installations de transfo et de commercialisation</t>
  </si>
  <si>
    <t>Amortissement</t>
  </si>
  <si>
    <t>Dépenses sur Factures</t>
  </si>
  <si>
    <t>Qualité et signature</t>
  </si>
  <si>
    <t>Annexe financière des dépenses de paiement de la mesure 4.2.1 (Version Février 2024)</t>
  </si>
  <si>
    <t>Pour les structures publiques uniquement : Cachet, date et signature du comptable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</si>
</sst>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0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34" xfId="0" applyNumberFormat="1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3" xfId="0" applyFont="1" applyFill="1" applyBorder="1" applyAlignment="1" applyProtection="1">
      <alignment horizontal="center" vertical="center"/>
      <protection locked="0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3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4" xfId="0" applyFont="1" applyFill="1" applyBorder="1" applyAlignment="1" applyProtection="1">
      <alignment horizontal="center" vertical="top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7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/>
      <protection hidden="1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2" xfId="0" applyFont="1" applyFill="1" applyBorder="1" applyAlignment="1" applyProtection="1">
      <alignment horizontal="right" vertical="center"/>
      <protection hidden="1"/>
    </xf>
    <xf numFmtId="0" fontId="21" fillId="8" borderId="65" xfId="0" applyFont="1" applyFill="1" applyBorder="1" applyAlignment="1" applyProtection="1">
      <alignment horizontal="right" vertical="center" wrapText="1"/>
      <protection hidden="1"/>
    </xf>
    <xf numFmtId="0" fontId="21" fillId="8" borderId="63" xfId="0" applyFont="1" applyFill="1" applyBorder="1" applyAlignment="1" applyProtection="1">
      <alignment horizontal="right" vertical="center" wrapText="1"/>
      <protection hidden="1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6</xdr:col>
      <xdr:colOff>68527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8"/>
  <sheetViews>
    <sheetView tabSelected="1" topLeftCell="A3" zoomScaleNormal="100" workbookViewId="0">
      <selection activeCell="I31" sqref="I31:K36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6"/>
    </row>
    <row r="2" spans="1:15" x14ac:dyDescent="0.25">
      <c r="A2" s="40"/>
      <c r="B2" s="156"/>
      <c r="C2" s="156"/>
      <c r="D2" s="156"/>
      <c r="E2" s="156"/>
      <c r="F2" s="156"/>
      <c r="G2" s="156"/>
      <c r="H2" s="156"/>
      <c r="I2" s="156"/>
      <c r="J2" s="156"/>
      <c r="K2" s="59"/>
      <c r="L2" s="156"/>
    </row>
    <row r="3" spans="1:15" x14ac:dyDescent="0.25">
      <c r="A3" s="40"/>
      <c r="B3" s="156"/>
      <c r="C3" s="156"/>
      <c r="D3" s="156"/>
      <c r="E3" s="156"/>
      <c r="F3" s="156"/>
      <c r="G3" s="156"/>
      <c r="H3" s="156"/>
      <c r="I3" s="156"/>
      <c r="J3" s="156"/>
      <c r="K3" s="59"/>
      <c r="L3" s="156"/>
    </row>
    <row r="4" spans="1:15" x14ac:dyDescent="0.25">
      <c r="A4" s="40"/>
      <c r="B4" s="156"/>
      <c r="C4" s="156"/>
      <c r="D4" s="156"/>
      <c r="E4" s="156"/>
      <c r="F4" s="156"/>
      <c r="G4" s="156"/>
      <c r="H4" s="156"/>
      <c r="I4" s="156"/>
      <c r="J4" s="156"/>
      <c r="K4" s="59"/>
      <c r="L4" s="156"/>
    </row>
    <row r="5" spans="1:15" x14ac:dyDescent="0.25">
      <c r="A5" s="40"/>
      <c r="B5" s="156"/>
      <c r="C5" s="156"/>
      <c r="D5" s="156"/>
      <c r="E5" s="156"/>
      <c r="F5" s="156"/>
      <c r="G5" s="156"/>
      <c r="H5" s="156"/>
      <c r="I5" s="156"/>
      <c r="J5" s="156"/>
      <c r="K5" s="59"/>
      <c r="L5" s="156"/>
    </row>
    <row r="6" spans="1:15" x14ac:dyDescent="0.25">
      <c r="A6" s="40"/>
      <c r="B6" s="156"/>
      <c r="C6" s="156"/>
      <c r="D6" s="156"/>
      <c r="E6" s="156"/>
      <c r="F6" s="156"/>
      <c r="G6" s="156"/>
      <c r="H6" s="156"/>
      <c r="I6" s="156"/>
      <c r="J6" s="156"/>
      <c r="K6" s="59"/>
      <c r="L6" s="156"/>
    </row>
    <row r="7" spans="1:15" ht="20.100000000000001" customHeight="1" x14ac:dyDescent="0.25">
      <c r="A7" s="20"/>
      <c r="B7" s="22"/>
      <c r="C7" s="156"/>
      <c r="D7" s="156"/>
      <c r="E7" s="156"/>
      <c r="F7" s="156"/>
      <c r="G7" s="156"/>
      <c r="H7" s="156"/>
      <c r="I7" s="156"/>
      <c r="J7" s="156"/>
      <c r="K7" s="59"/>
      <c r="L7" s="156"/>
    </row>
    <row r="8" spans="1:15" ht="24.95" customHeight="1" x14ac:dyDescent="0.25">
      <c r="A8" s="255" t="s">
        <v>151</v>
      </c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156"/>
    </row>
    <row r="9" spans="1:15" ht="24.95" customHeight="1" x14ac:dyDescent="0.25">
      <c r="A9" s="258" t="s">
        <v>152</v>
      </c>
      <c r="B9" s="259"/>
      <c r="C9" s="259"/>
      <c r="D9" s="259"/>
      <c r="E9" s="259"/>
      <c r="F9" s="259"/>
      <c r="G9" s="259"/>
      <c r="H9" s="259"/>
      <c r="I9" s="259"/>
      <c r="J9" s="259"/>
      <c r="K9" s="260"/>
      <c r="L9" s="156"/>
    </row>
    <row r="10" spans="1:15" ht="20.100000000000001" customHeight="1" x14ac:dyDescent="0.2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156"/>
    </row>
    <row r="11" spans="1:15" ht="24.95" customHeight="1" x14ac:dyDescent="0.25">
      <c r="A11" s="239" t="s">
        <v>6</v>
      </c>
      <c r="B11" s="240"/>
      <c r="C11" s="240"/>
      <c r="D11" s="236" t="s">
        <v>124</v>
      </c>
      <c r="E11" s="236"/>
      <c r="F11" s="236"/>
      <c r="G11" s="236"/>
      <c r="H11" s="237" t="s">
        <v>8</v>
      </c>
      <c r="I11" s="237"/>
      <c r="J11" s="237"/>
      <c r="K11" s="238"/>
      <c r="L11" s="156"/>
    </row>
    <row r="12" spans="1:15" ht="24.95" customHeight="1" x14ac:dyDescent="0.25">
      <c r="A12" s="239" t="s">
        <v>4</v>
      </c>
      <c r="B12" s="240"/>
      <c r="C12" s="240"/>
      <c r="D12" s="241"/>
      <c r="E12" s="241"/>
      <c r="F12" s="241"/>
      <c r="G12" s="241"/>
      <c r="H12" s="241"/>
      <c r="I12" s="241"/>
      <c r="J12" s="241"/>
      <c r="K12" s="242"/>
      <c r="L12" s="156"/>
    </row>
    <row r="13" spans="1:15" ht="24.95" customHeight="1" x14ac:dyDescent="0.25">
      <c r="A13" s="239" t="s">
        <v>5</v>
      </c>
      <c r="B13" s="240"/>
      <c r="C13" s="240"/>
      <c r="D13" s="241"/>
      <c r="E13" s="241"/>
      <c r="F13" s="241"/>
      <c r="G13" s="241"/>
      <c r="H13" s="241"/>
      <c r="I13" s="241"/>
      <c r="J13" s="241"/>
      <c r="K13" s="242"/>
      <c r="L13" s="156"/>
      <c r="O13" s="60"/>
    </row>
    <row r="14" spans="1:15" ht="24.95" customHeight="1" x14ac:dyDescent="0.25">
      <c r="A14" s="246" t="s">
        <v>127</v>
      </c>
      <c r="B14" s="247"/>
      <c r="C14" s="247"/>
      <c r="D14" s="215"/>
      <c r="E14" s="216"/>
      <c r="F14" s="216"/>
      <c r="G14" s="216"/>
      <c r="H14" s="216"/>
      <c r="I14" s="216"/>
      <c r="J14" s="216"/>
      <c r="K14" s="248"/>
      <c r="L14" s="164"/>
      <c r="O14" s="60"/>
    </row>
    <row r="15" spans="1:15" ht="20.100000000000001" customHeight="1" x14ac:dyDescent="0.25">
      <c r="A15" s="249" t="s">
        <v>149</v>
      </c>
      <c r="B15" s="247"/>
      <c r="C15" s="250"/>
      <c r="D15" s="215"/>
      <c r="E15" s="216"/>
      <c r="F15" s="216"/>
      <c r="G15" s="249" t="s">
        <v>150</v>
      </c>
      <c r="H15" s="247"/>
      <c r="I15" s="247"/>
      <c r="J15" s="251"/>
      <c r="K15" s="252"/>
      <c r="L15" s="156"/>
      <c r="O15" s="60"/>
    </row>
    <row r="16" spans="1:15" ht="20.100000000000001" customHeight="1" x14ac:dyDescent="0.25">
      <c r="A16" s="267" t="s">
        <v>65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9"/>
      <c r="L16" s="156"/>
    </row>
    <row r="17" spans="1:19" ht="16.5" customHeight="1" thickBot="1" x14ac:dyDescent="0.3">
      <c r="A17" s="61"/>
      <c r="B17" s="62"/>
      <c r="C17" s="62"/>
      <c r="D17" s="62"/>
      <c r="E17" s="63"/>
      <c r="F17" s="63"/>
      <c r="G17" s="63"/>
      <c r="H17" s="62"/>
      <c r="I17" s="62"/>
      <c r="J17" s="62"/>
      <c r="K17" s="59"/>
      <c r="L17" s="156"/>
    </row>
    <row r="18" spans="1:19" ht="16.5" customHeight="1" thickBot="1" x14ac:dyDescent="0.3">
      <c r="A18" s="209" t="s">
        <v>7</v>
      </c>
      <c r="B18" s="245"/>
      <c r="C18" s="78" t="s">
        <v>18</v>
      </c>
      <c r="D18" s="156"/>
      <c r="E18" s="209" t="s">
        <v>126</v>
      </c>
      <c r="F18" s="210"/>
      <c r="G18" s="81" t="s">
        <v>18</v>
      </c>
      <c r="H18" s="156"/>
      <c r="I18" s="209" t="s">
        <v>121</v>
      </c>
      <c r="J18" s="245"/>
      <c r="K18" s="78" t="s">
        <v>18</v>
      </c>
      <c r="L18" s="64"/>
      <c r="M18" s="64"/>
      <c r="N18" s="64"/>
    </row>
    <row r="19" spans="1:19" ht="16.5" customHeight="1" x14ac:dyDescent="0.25">
      <c r="A19" s="212" t="s">
        <v>144</v>
      </c>
      <c r="B19" s="213"/>
      <c r="C19" s="82">
        <f>'Sur factures'!K74</f>
        <v>0</v>
      </c>
      <c r="D19" s="156"/>
      <c r="E19" s="243" t="s">
        <v>153</v>
      </c>
      <c r="F19" s="244"/>
      <c r="G19" s="66">
        <f>SUMIF('Sur factures'!$C$4:$C$73,'Synthèse dépenses'!E19,'Sur factures'!$K$4:$K$73)+SUMIF('Auto-construction'!$C$4:$C$33,'Synthèse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structures'!$E$4,'Synthèse dépenses'!E19,'Proratisées-Frais de structures'!$G$4)+SUMIF(Forfaitaires!$C$4:$C$33,'Synthèse dépenses'!E19,Forfaitaires!$K$4:$K$33)+SUMIF(Barèmes!$G$4:$G$54,'Synthèse dépenses'!E19,Barèmes!$N$4:$N$54)+SUMIF(Bénévolat!$C$4:$C$33,'Synthèse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6"/>
      <c r="I19" s="243" t="s">
        <v>157</v>
      </c>
      <c r="J19" s="244"/>
      <c r="K19" s="66">
        <f>SUMIF('Sur factures'!$D$4:$D$73,'Synthèse dépenses'!I19,'Sur factures'!$K$4:$K$73)+SUMIF('Auto-construction'!$D$4:$D$33,'Synthèse dépenses'!I19,'Auto-construction'!$K$4:$K$33)+SUMIF('Rémunération sur frais réels'!$D$4:$D$57,'Synthèse dépenses'!I19,'Rémunération sur frais réels'!$N$4:$N$57)+SUMIF('Proratisées-Frais de structures'!$F$4,'Synthèse dépenses'!I19,'Proratisées-Frais de structures'!$G$4)+SUMIF('Frais réels'!$D$4:$D$33,'Synthèse dépenses'!I19,'Frais réels'!$I$4:$I$33)+SUMIF(Forfaitaires!$D$4:$D$33,'Synthèse dépenses'!I19,Forfaitaires!$K$4:$K$33)+SUMIF(Barèmes!$H$4:$H$54,'Synthèse dépenses'!I19,Barèmes!$N$4:$N$54)+SUMIF(Bénévolat!$D$4:$D$33,'Synthèse dépenses'!I19,Bénévolat!$L$4:$L$33)+SUMIF('Contribution en nature'!$D$4:$D$33,'Synthèse dépenses'!I19,'Contribution en nature'!$J$4:$J$33)+SUMIF('Charges d''amortissement'!$D$4:$D$33,'Synthèse dépenses'!I19,'Charges d''amortissement'!$I$4:$I$33)</f>
        <v>0</v>
      </c>
      <c r="L19" s="64"/>
      <c r="M19" s="64"/>
      <c r="N19" s="64"/>
    </row>
    <row r="20" spans="1:19" ht="16.5" customHeight="1" x14ac:dyDescent="0.25">
      <c r="A20" s="212" t="s">
        <v>61</v>
      </c>
      <c r="B20" s="213"/>
      <c r="C20" s="82">
        <f>Bénévolat!L34</f>
        <v>0</v>
      </c>
      <c r="D20" s="156"/>
      <c r="E20" s="212" t="s">
        <v>154</v>
      </c>
      <c r="F20" s="214"/>
      <c r="G20" s="67">
        <f>SUMIF('Sur factures'!$C$4:$C$73,'Synthèse dépenses'!E20,'Sur factures'!$K$4:$K$73)+SUMIF('Auto-construction'!$C$4:$C$33,'Synthèse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structures'!$E$4,'Synthèse dépenses'!E20,'Proratisées-Frais de structures'!$G$4)+SUMIF(Forfaitaires!$C$4:$C$33,'Synthèse dépenses'!E20,Forfaitaires!$K$4:$K$33)+SUMIF(Barèmes!$G$4:$G$54,'Synthèse dépenses'!E20,Barèmes!$N$4:$N$54)+SUMIF(Bénévolat!$C$4:$C$33,'Synthèse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6"/>
      <c r="I20" s="212" t="s">
        <v>158</v>
      </c>
      <c r="J20" s="213"/>
      <c r="K20" s="65">
        <f>SUMIF('Sur factures'!$D$4:$D$73,'Synthèse dépenses'!I20,'Sur factures'!$K$4:$K$73)+SUMIF('Auto-construction'!$D$4:$D$33,'Synthèse dépenses'!I20,'Auto-construction'!$K$4:$K$33)+SUMIF('Rémunération sur frais réels'!$D$4:$D$57,'Synthèse dépenses'!I20,'Rémunération sur frais réels'!$N$4:$N$57)+SUMIF('Proratisées-Frais de structures'!$F$4,'Synthèse dépenses'!I20,'Proratisées-Frais de structures'!$G$4)+SUMIF('Frais réels'!$D$4:$D$33,'Synthèse dépenses'!I20,'Frais réels'!$I$4:$I$33)+SUMIF(Forfaitaires!$D$4:$D$33,'Synthèse dépenses'!I20,Forfaitaires!$K$4:$K$33)+SUMIF(Barèmes!$H$4:$H$54,'Synthèse dépenses'!I20,Barèmes!$N$4:$N$54)+SUMIF(Bénévolat!$D$4:$D$33,'Synthèse dépenses'!I20,Bénévolat!$L$4:$L$33)+SUMIF('Contribution en nature'!$D$4:$D$33,'Synthèse dépenses'!I20,'Contribution en nature'!$J$4:$J$33)+SUMIF('Charges d''amortissement'!$D$4:$D$33,'Synthèse dépenses'!I20,'Charges d''amortissement'!$I$4:$I$33)</f>
        <v>0</v>
      </c>
      <c r="L20" s="64"/>
      <c r="M20" s="64"/>
      <c r="N20" s="64"/>
    </row>
    <row r="21" spans="1:19" ht="16.5" customHeight="1" thickBot="1" x14ac:dyDescent="0.3">
      <c r="A21" s="212" t="s">
        <v>40</v>
      </c>
      <c r="B21" s="213"/>
      <c r="C21" s="82">
        <f>'Charges d''amortissement'!I34</f>
        <v>0</v>
      </c>
      <c r="D21" s="156"/>
      <c r="E21" s="212" t="s">
        <v>155</v>
      </c>
      <c r="F21" s="214"/>
      <c r="G21" s="68">
        <f>SUMIF('Sur factures'!$C$4:$C$73,'Synthèse dépenses'!E21,'Sur factures'!$K$4:$K$73)+SUMIF('Auto-construction'!$C$4:$C$33,'Synthèse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structures'!$E$4,'Synthèse dépenses'!E21,'Proratisées-Frais de structures'!$G$4)+SUMIF(Forfaitaires!$C$4:$C$33,'Synthèse dépenses'!E21,Forfaitaires!$K$4:$K$33)+SUMIF(Barèmes!$G$4:$G$54,'Synthèse dépenses'!E21,Barèmes!$N$4:$N$54)+SUMIF(Bénévolat!$C$4:$C$33,'Synthèse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6"/>
      <c r="I21" s="212" t="s">
        <v>159</v>
      </c>
      <c r="J21" s="213"/>
      <c r="K21" s="65">
        <f>SUMIF('Sur factures'!$D$4:$D$73,'Synthèse dépenses'!I21,'Sur factures'!$K$4:$K$73)+SUMIF('Auto-construction'!$D$4:$D$33,'Synthèse dépenses'!I21,'Auto-construction'!$K$4:$K$33)+SUMIF('Rémunération sur frais réels'!$D$4:$D$57,'Synthèse dépenses'!I21,'Rémunération sur frais réels'!$N$4:$N$57)+SUMIF('Proratisées-Frais de structures'!$F$4,'Synthèse dépenses'!I21,'Proratisées-Frais de structures'!$G$4)+SUMIF('Frais réels'!$D$4:$D$33,'Synthèse dépenses'!I21,'Frais réels'!$I$4:$I$33)+SUMIF(Forfaitaires!$D$4:$D$33,'Synthèse dépenses'!I21,Forfaitaires!$K$4:$K$33)+SUMIF(Barèmes!$H$4:$H$54,'Synthèse dépenses'!I21,Barèmes!$N$4:$N$54)+SUMIF(Bénévolat!$D$4:$D$33,'Synthèse dépenses'!I21,Bénévolat!$L$4:$L$33)+SUMIF('Contribution en nature'!$D$4:$D$33,'Synthèse dépenses'!I21,'Contribution en nature'!$J$4:$J$33)+SUMIF('Charges d''amortissement'!$D$4:$D$33,'Synthèse dépenses'!I21,'Charges d''amortissement'!$I$4:$I$33)</f>
        <v>0</v>
      </c>
      <c r="L21" s="64"/>
      <c r="M21" s="64"/>
      <c r="N21" s="64"/>
    </row>
    <row r="22" spans="1:19" ht="16.5" customHeight="1" thickBot="1" x14ac:dyDescent="0.3">
      <c r="A22" s="209" t="s">
        <v>9</v>
      </c>
      <c r="B22" s="245"/>
      <c r="C22" s="79">
        <f>SUM(C19:C21)</f>
        <v>0</v>
      </c>
      <c r="D22" s="156"/>
      <c r="E22" s="212" t="s">
        <v>156</v>
      </c>
      <c r="F22" s="214"/>
      <c r="G22" s="65">
        <f>SUMIF('Sur factures'!$C$4:$C$73,'Synthèse dépenses'!E22,'Sur factures'!$K$4:$K$73)+SUMIF('Auto-construction'!$C$4:$C$33,'Synthèse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structures'!$E$4,'Synthèse dépenses'!E22,'Proratisées-Frais de structures'!$G$4)+SUMIF(Forfaitaires!$C$4:$C$33,'Synthèse dépenses'!E22,Forfaitaires!$K$4:$K$33)+SUMIF(Barèmes!$G$4:$G$54,'Synthèse dépenses'!E22,Barèmes!$N$4:$N$54)+SUMIF(Bénévolat!$C$4:$C$33,'Synthèse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69"/>
      <c r="I22" s="212" t="s">
        <v>160</v>
      </c>
      <c r="J22" s="213"/>
      <c r="K22" s="65">
        <f>SUMIF('Sur factures'!$D$4:$D$73,'Synthèse dépenses'!I22,'Sur factures'!$K$4:$K$73)+SUMIF('Auto-construction'!$D$4:$D$33,'Synthèse dépenses'!I22,'Auto-construction'!$K$4:$K$33)+SUMIF('Rémunération sur frais réels'!$D$4:$D$57,'Synthèse dépenses'!I22,'Rémunération sur frais réels'!$N$4:$N$57)+SUMIF('Proratisées-Frais de structures'!$F$4,'Synthèse dépenses'!I22,'Proratisées-Frais de structures'!$G$4)+SUMIF('Frais réels'!$D$4:$D$33,'Synthèse dépenses'!I22,'Frais réels'!$I$4:$I$33)+SUMIF(Forfaitaires!$D$4:$D$33,'Synthèse dépenses'!I22,Forfaitaires!$K$4:$K$33)+SUMIF(Barèmes!$H$4:$H$54,'Synthèse dépenses'!I22,Barèmes!$N$4:$N$54)+SUMIF(Bénévolat!$D$4:$D$33,'Synthèse dépenses'!I22,Bénévolat!$L$4:$L$33)+SUMIF('Contribution en nature'!$D$4:$D$33,'Synthèse dépenses'!I22,'Contribution en nature'!$J$4:$J$33)+SUMIF('Charges d''amortissement'!$D$4:$D$33,'Synthèse dépenses'!I22,'Charges d''amortissement'!$I$4:$I$33)</f>
        <v>0</v>
      </c>
      <c r="L22" s="64"/>
      <c r="M22" s="64"/>
      <c r="N22" s="64"/>
    </row>
    <row r="23" spans="1:19" ht="16.5" customHeight="1" thickBot="1" x14ac:dyDescent="0.3">
      <c r="D23" s="156"/>
      <c r="E23" s="209" t="s">
        <v>9</v>
      </c>
      <c r="F23" s="210"/>
      <c r="G23" s="80">
        <f>SUM(G19:G22)</f>
        <v>0</v>
      </c>
      <c r="H23" s="22"/>
      <c r="I23" s="209" t="s">
        <v>9</v>
      </c>
      <c r="J23" s="210"/>
      <c r="K23" s="80">
        <f>SUM(K19:K22)</f>
        <v>0</v>
      </c>
    </row>
    <row r="24" spans="1:19" ht="15.75" customHeight="1" x14ac:dyDescent="0.25">
      <c r="A24" s="40"/>
      <c r="B24" s="156"/>
      <c r="C24" s="156"/>
      <c r="D24" s="156"/>
      <c r="E24" s="156"/>
      <c r="F24" s="156"/>
      <c r="G24" s="156"/>
      <c r="H24" s="22"/>
      <c r="I24" s="32"/>
      <c r="J24" s="32"/>
      <c r="K24" s="33"/>
    </row>
    <row r="25" spans="1:19" ht="15.75" customHeight="1" x14ac:dyDescent="0.25">
      <c r="A25" s="40"/>
      <c r="B25" s="156"/>
      <c r="C25" s="156"/>
      <c r="D25" s="156"/>
      <c r="E25" s="156"/>
      <c r="F25" s="156"/>
      <c r="G25" s="156"/>
      <c r="H25" s="70"/>
      <c r="I25" s="156"/>
      <c r="J25" s="156"/>
      <c r="K25" s="59"/>
    </row>
    <row r="26" spans="1:19" ht="15.75" customHeight="1" x14ac:dyDescent="0.25">
      <c r="A26" s="40"/>
      <c r="B26" s="156"/>
      <c r="C26" s="156"/>
      <c r="D26" s="156"/>
      <c r="E26" s="156"/>
      <c r="F26" s="156"/>
      <c r="G26" s="156"/>
      <c r="H26" s="70"/>
      <c r="I26" s="156"/>
      <c r="J26" s="156"/>
      <c r="K26" s="59"/>
    </row>
    <row r="27" spans="1:19" ht="15.75" customHeight="1" x14ac:dyDescent="0.25">
      <c r="A27" s="40"/>
      <c r="B27" s="156"/>
      <c r="C27" s="156"/>
      <c r="D27" s="156"/>
      <c r="E27" s="156"/>
      <c r="F27" s="156"/>
      <c r="G27" s="156"/>
      <c r="H27" s="70"/>
      <c r="I27" s="156"/>
      <c r="J27" s="156"/>
      <c r="K27" s="59"/>
    </row>
    <row r="28" spans="1:19" ht="15.75" customHeight="1" x14ac:dyDescent="0.25">
      <c r="A28" s="40"/>
      <c r="B28" s="156"/>
      <c r="C28" s="156"/>
      <c r="D28" s="156"/>
      <c r="E28" s="156"/>
      <c r="F28" s="156"/>
      <c r="G28" s="156"/>
      <c r="H28" s="71"/>
      <c r="I28" s="156"/>
      <c r="J28" s="156"/>
      <c r="K28" s="59"/>
      <c r="Q28" s="72"/>
      <c r="R28" s="72"/>
      <c r="S28" s="72"/>
    </row>
    <row r="29" spans="1:19" ht="15.75" customHeight="1" x14ac:dyDescent="0.25">
      <c r="A29" s="40"/>
      <c r="B29" s="156"/>
      <c r="C29" s="156"/>
      <c r="D29" s="156"/>
      <c r="E29" s="211"/>
      <c r="F29" s="211"/>
      <c r="G29" s="73"/>
      <c r="H29" s="156"/>
      <c r="I29" s="156"/>
      <c r="J29" s="156"/>
      <c r="K29" s="59"/>
      <c r="L29" s="74"/>
      <c r="M29" s="72"/>
      <c r="N29" s="72"/>
      <c r="O29" s="72"/>
      <c r="P29" s="72"/>
      <c r="Q29" s="72"/>
      <c r="R29" s="72"/>
      <c r="S29" s="72"/>
    </row>
    <row r="30" spans="1:19" ht="15.75" customHeight="1" x14ac:dyDescent="0.25">
      <c r="A30" s="40"/>
      <c r="B30" s="156"/>
      <c r="C30" s="156"/>
      <c r="D30" s="156"/>
      <c r="E30" s="211"/>
      <c r="F30" s="211"/>
      <c r="G30" s="73"/>
      <c r="H30" s="156"/>
      <c r="I30" s="156"/>
      <c r="J30" s="156"/>
      <c r="K30" s="59"/>
      <c r="L30" s="74"/>
      <c r="M30" s="72"/>
      <c r="N30" s="72"/>
      <c r="O30" s="72"/>
      <c r="P30" s="72"/>
      <c r="Q30" s="72"/>
      <c r="R30" s="72"/>
      <c r="S30" s="72"/>
    </row>
    <row r="31" spans="1:19" ht="24.95" customHeight="1" x14ac:dyDescent="0.25">
      <c r="A31" s="261" t="s">
        <v>33</v>
      </c>
      <c r="B31" s="262"/>
      <c r="C31" s="215"/>
      <c r="D31" s="216"/>
      <c r="E31" s="217"/>
      <c r="F31" s="218" t="s">
        <v>162</v>
      </c>
      <c r="G31" s="219"/>
      <c r="H31" s="220"/>
      <c r="I31" s="219" t="s">
        <v>164</v>
      </c>
      <c r="J31" s="219"/>
      <c r="K31" s="227"/>
      <c r="L31" s="74"/>
      <c r="M31" s="72"/>
      <c r="N31" s="72"/>
      <c r="O31" s="72"/>
      <c r="P31" s="72"/>
      <c r="Q31" s="72"/>
      <c r="R31" s="72"/>
      <c r="S31" s="72"/>
    </row>
    <row r="32" spans="1:19" ht="24.95" customHeight="1" x14ac:dyDescent="0.25">
      <c r="A32" s="261" t="s">
        <v>34</v>
      </c>
      <c r="B32" s="262"/>
      <c r="C32" s="215"/>
      <c r="D32" s="216"/>
      <c r="E32" s="217"/>
      <c r="F32" s="221"/>
      <c r="G32" s="222"/>
      <c r="H32" s="223"/>
      <c r="I32" s="222"/>
      <c r="J32" s="222"/>
      <c r="K32" s="228"/>
      <c r="L32" s="74"/>
      <c r="M32" s="72"/>
      <c r="N32" s="72"/>
      <c r="O32" s="72"/>
      <c r="P32" s="72"/>
      <c r="Q32" s="72"/>
      <c r="R32" s="72"/>
      <c r="S32" s="72"/>
    </row>
    <row r="33" spans="1:19" ht="24.95" customHeight="1" x14ac:dyDescent="0.25">
      <c r="A33" s="263" t="s">
        <v>142</v>
      </c>
      <c r="B33" s="264"/>
      <c r="C33" s="230"/>
      <c r="D33" s="231"/>
      <c r="E33" s="232"/>
      <c r="F33" s="221"/>
      <c r="G33" s="222"/>
      <c r="H33" s="223"/>
      <c r="I33" s="222"/>
      <c r="J33" s="222"/>
      <c r="K33" s="228"/>
      <c r="L33" s="74"/>
      <c r="M33" s="72"/>
      <c r="N33" s="72"/>
      <c r="O33" s="72"/>
      <c r="P33" s="72"/>
      <c r="Q33" s="72"/>
      <c r="R33" s="72"/>
      <c r="S33" s="72"/>
    </row>
    <row r="34" spans="1:19" ht="24.95" customHeight="1" x14ac:dyDescent="0.25">
      <c r="A34" s="265"/>
      <c r="B34" s="266"/>
      <c r="C34" s="233"/>
      <c r="D34" s="234"/>
      <c r="E34" s="235"/>
      <c r="F34" s="221"/>
      <c r="G34" s="222"/>
      <c r="H34" s="223"/>
      <c r="I34" s="222"/>
      <c r="J34" s="222"/>
      <c r="K34" s="228"/>
      <c r="L34" s="74"/>
      <c r="M34" s="72"/>
      <c r="N34" s="72"/>
      <c r="O34" s="72"/>
      <c r="P34" s="72"/>
      <c r="Q34" s="72"/>
      <c r="R34" s="72"/>
      <c r="S34" s="72"/>
    </row>
    <row r="35" spans="1:19" ht="24.95" customHeight="1" x14ac:dyDescent="0.25">
      <c r="A35" s="261" t="s">
        <v>35</v>
      </c>
      <c r="B35" s="262"/>
      <c r="C35" s="215"/>
      <c r="D35" s="216"/>
      <c r="E35" s="217"/>
      <c r="F35" s="221"/>
      <c r="G35" s="222"/>
      <c r="H35" s="223"/>
      <c r="I35" s="222"/>
      <c r="J35" s="222"/>
      <c r="K35" s="228"/>
      <c r="L35" s="72"/>
      <c r="M35" s="72"/>
      <c r="N35" s="72"/>
      <c r="O35" s="72"/>
      <c r="P35" s="72"/>
      <c r="Q35" s="72"/>
      <c r="R35" s="72"/>
      <c r="S35" s="72"/>
    </row>
    <row r="36" spans="1:19" ht="24.95" customHeight="1" x14ac:dyDescent="0.25">
      <c r="A36" s="261" t="s">
        <v>36</v>
      </c>
      <c r="B36" s="262"/>
      <c r="C36" s="215"/>
      <c r="D36" s="216"/>
      <c r="E36" s="217"/>
      <c r="F36" s="224"/>
      <c r="G36" s="225"/>
      <c r="H36" s="226"/>
      <c r="I36" s="225"/>
      <c r="J36" s="225"/>
      <c r="K36" s="229"/>
      <c r="L36" s="72"/>
      <c r="M36" s="72"/>
      <c r="N36" s="72"/>
      <c r="O36" s="72"/>
      <c r="P36" s="72"/>
      <c r="Q36" s="72"/>
      <c r="R36" s="72"/>
      <c r="S36" s="72"/>
    </row>
    <row r="37" spans="1:19" ht="15.75" x14ac:dyDescent="0.25">
      <c r="A37" s="40"/>
      <c r="B37" s="156"/>
      <c r="C37" s="156"/>
      <c r="D37" s="156"/>
      <c r="E37" s="211"/>
      <c r="F37" s="211"/>
      <c r="G37" s="73"/>
      <c r="H37" s="156"/>
      <c r="I37" s="156"/>
      <c r="J37" s="156"/>
      <c r="K37" s="59"/>
      <c r="L37" s="72"/>
      <c r="M37" s="72"/>
      <c r="N37" s="72"/>
      <c r="O37" s="72"/>
      <c r="P37" s="72"/>
      <c r="Q37" s="72"/>
      <c r="R37" s="72"/>
      <c r="S37" s="72"/>
    </row>
    <row r="38" spans="1:19" ht="15.75" thickBot="1" x14ac:dyDescent="0.3">
      <c r="A38" s="77"/>
      <c r="B38" s="157"/>
      <c r="C38" s="157"/>
      <c r="D38" s="254" t="s">
        <v>163</v>
      </c>
      <c r="E38" s="254"/>
      <c r="F38" s="254"/>
      <c r="G38" s="254"/>
      <c r="H38" s="157"/>
      <c r="I38" s="157"/>
      <c r="J38" s="157"/>
      <c r="K38" s="76"/>
    </row>
    <row r="39" spans="1:19" ht="15.75" x14ac:dyDescent="0.25">
      <c r="E39" s="211"/>
      <c r="F39" s="211"/>
      <c r="G39" s="73"/>
      <c r="H39" s="156"/>
    </row>
    <row r="40" spans="1:19" ht="15" customHeight="1" x14ac:dyDescent="0.25">
      <c r="E40" s="211"/>
      <c r="F40" s="211"/>
      <c r="G40" s="73"/>
      <c r="H40" s="156"/>
    </row>
    <row r="41" spans="1:19" ht="15.75" x14ac:dyDescent="0.25">
      <c r="E41" s="211"/>
      <c r="F41" s="211"/>
      <c r="G41" s="73"/>
      <c r="H41" s="156"/>
    </row>
    <row r="42" spans="1:19" ht="15.75" x14ac:dyDescent="0.25">
      <c r="E42" s="211"/>
      <c r="F42" s="211"/>
      <c r="G42" s="73"/>
      <c r="H42" s="156"/>
    </row>
    <row r="43" spans="1:19" ht="15.75" x14ac:dyDescent="0.25">
      <c r="E43" s="211"/>
      <c r="F43" s="211"/>
      <c r="G43" s="73"/>
      <c r="H43" s="156"/>
    </row>
    <row r="44" spans="1:19" ht="15.75" x14ac:dyDescent="0.25">
      <c r="E44" s="211"/>
      <c r="F44" s="211"/>
      <c r="G44" s="73"/>
    </row>
    <row r="45" spans="1:19" ht="15.75" x14ac:dyDescent="0.25">
      <c r="E45" s="211"/>
      <c r="F45" s="211"/>
      <c r="G45" s="73"/>
    </row>
    <row r="46" spans="1:19" ht="15.75" x14ac:dyDescent="0.25">
      <c r="E46" s="211"/>
      <c r="F46" s="211"/>
      <c r="G46" s="73"/>
    </row>
    <row r="47" spans="1:19" ht="15.75" x14ac:dyDescent="0.25">
      <c r="E47" s="211"/>
      <c r="F47" s="211"/>
      <c r="G47" s="73"/>
    </row>
    <row r="48" spans="1:19" ht="15.75" x14ac:dyDescent="0.25">
      <c r="E48" s="211"/>
      <c r="F48" s="211"/>
      <c r="G48" s="73"/>
    </row>
    <row r="49" spans="5:7" ht="15.75" x14ac:dyDescent="0.25">
      <c r="E49" s="211"/>
      <c r="F49" s="211"/>
      <c r="G49" s="73"/>
    </row>
    <row r="50" spans="5:7" ht="15.75" x14ac:dyDescent="0.25">
      <c r="E50" s="211"/>
      <c r="F50" s="211"/>
      <c r="G50" s="73"/>
    </row>
    <row r="51" spans="5:7" ht="15.75" x14ac:dyDescent="0.25">
      <c r="E51" s="211"/>
      <c r="F51" s="211"/>
      <c r="G51" s="73"/>
    </row>
    <row r="52" spans="5:7" ht="15.75" x14ac:dyDescent="0.25">
      <c r="E52" s="211"/>
      <c r="F52" s="211"/>
      <c r="G52" s="73"/>
    </row>
    <row r="53" spans="5:7" ht="15.75" x14ac:dyDescent="0.25">
      <c r="E53" s="211"/>
      <c r="F53" s="211"/>
      <c r="G53" s="73"/>
    </row>
    <row r="54" spans="5:7" ht="15.75" x14ac:dyDescent="0.25">
      <c r="E54" s="211"/>
      <c r="F54" s="211"/>
      <c r="G54" s="73"/>
    </row>
    <row r="55" spans="5:7" ht="15.75" x14ac:dyDescent="0.25">
      <c r="E55" s="211"/>
      <c r="F55" s="211"/>
      <c r="G55" s="73"/>
    </row>
    <row r="56" spans="5:7" ht="15.75" x14ac:dyDescent="0.25">
      <c r="E56" s="211"/>
      <c r="F56" s="211"/>
      <c r="G56" s="73"/>
    </row>
    <row r="57" spans="5:7" ht="15.75" x14ac:dyDescent="0.25">
      <c r="E57" s="211"/>
      <c r="F57" s="211"/>
      <c r="G57" s="73"/>
    </row>
    <row r="58" spans="5:7" ht="15.75" x14ac:dyDescent="0.25">
      <c r="E58" s="211"/>
      <c r="F58" s="211"/>
      <c r="G58" s="73"/>
    </row>
    <row r="59" spans="5:7" ht="15.75" x14ac:dyDescent="0.25">
      <c r="E59" s="211"/>
      <c r="F59" s="211"/>
      <c r="G59" s="73"/>
    </row>
    <row r="60" spans="5:7" ht="15.75" x14ac:dyDescent="0.25">
      <c r="E60" s="211"/>
      <c r="F60" s="211"/>
      <c r="G60" s="73"/>
    </row>
    <row r="61" spans="5:7" ht="15.75" x14ac:dyDescent="0.25">
      <c r="E61" s="211"/>
      <c r="F61" s="211"/>
      <c r="G61" s="73"/>
    </row>
    <row r="62" spans="5:7" ht="15.75" x14ac:dyDescent="0.25">
      <c r="E62" s="211"/>
      <c r="F62" s="211"/>
      <c r="G62" s="73"/>
    </row>
    <row r="63" spans="5:7" ht="15.75" x14ac:dyDescent="0.25">
      <c r="E63" s="211"/>
      <c r="F63" s="211"/>
      <c r="G63" s="73"/>
    </row>
    <row r="64" spans="5:7" ht="15.75" x14ac:dyDescent="0.25">
      <c r="E64" s="211"/>
      <c r="F64" s="211"/>
      <c r="G64" s="73"/>
    </row>
    <row r="65" spans="5:7" ht="15.75" x14ac:dyDescent="0.25">
      <c r="E65" s="211"/>
      <c r="F65" s="211"/>
      <c r="G65" s="73"/>
    </row>
    <row r="66" spans="5:7" ht="15.75" x14ac:dyDescent="0.25">
      <c r="E66" s="211"/>
      <c r="F66" s="211"/>
      <c r="G66" s="73"/>
    </row>
    <row r="67" spans="5:7" ht="15.75" x14ac:dyDescent="0.25">
      <c r="E67" s="211"/>
      <c r="F67" s="211"/>
      <c r="G67" s="73"/>
    </row>
    <row r="68" spans="5:7" ht="15.75" x14ac:dyDescent="0.25">
      <c r="E68" s="211"/>
      <c r="F68" s="211"/>
      <c r="G68" s="73"/>
    </row>
    <row r="69" spans="5:7" ht="15.75" x14ac:dyDescent="0.25">
      <c r="E69" s="211"/>
      <c r="F69" s="211"/>
      <c r="G69" s="73"/>
    </row>
    <row r="70" spans="5:7" ht="15.75" x14ac:dyDescent="0.25">
      <c r="E70" s="211"/>
      <c r="F70" s="211"/>
      <c r="G70" s="73"/>
    </row>
    <row r="71" spans="5:7" ht="15.75" x14ac:dyDescent="0.25">
      <c r="E71" s="211"/>
      <c r="F71" s="211"/>
      <c r="G71" s="73"/>
    </row>
    <row r="72" spans="5:7" ht="15.75" x14ac:dyDescent="0.25">
      <c r="E72" s="211"/>
      <c r="F72" s="211"/>
      <c r="G72" s="73"/>
    </row>
    <row r="73" spans="5:7" ht="16.5" customHeight="1" x14ac:dyDescent="0.25">
      <c r="E73" s="211"/>
      <c r="F73" s="211"/>
      <c r="G73" s="73"/>
    </row>
    <row r="74" spans="5:7" ht="16.5" customHeight="1" x14ac:dyDescent="0.25">
      <c r="E74" s="211"/>
      <c r="F74" s="211"/>
      <c r="G74" s="73"/>
    </row>
    <row r="75" spans="5:7" ht="16.5" customHeight="1" x14ac:dyDescent="0.25">
      <c r="E75" s="211"/>
      <c r="F75" s="211"/>
      <c r="G75" s="73"/>
    </row>
    <row r="76" spans="5:7" ht="16.5" customHeight="1" x14ac:dyDescent="0.25">
      <c r="E76" s="211"/>
      <c r="F76" s="211"/>
      <c r="G76" s="73"/>
    </row>
    <row r="77" spans="5:7" ht="16.5" customHeight="1" x14ac:dyDescent="0.25">
      <c r="E77" s="253"/>
      <c r="F77" s="253"/>
      <c r="G77" s="75"/>
    </row>
    <row r="78" spans="5:7" ht="16.5" customHeight="1" x14ac:dyDescent="0.25">
      <c r="E78" s="156"/>
      <c r="F78" s="156"/>
      <c r="G78" s="156"/>
    </row>
    <row r="79" spans="5:7" ht="16.5" customHeight="1" x14ac:dyDescent="0.25">
      <c r="E79" s="156"/>
      <c r="F79" s="156"/>
      <c r="G79" s="156"/>
    </row>
    <row r="80" spans="5:7" ht="16.5" customHeight="1" x14ac:dyDescent="0.25">
      <c r="E80" s="156"/>
      <c r="F80" s="156"/>
      <c r="G80" s="156"/>
    </row>
    <row r="81" spans="5:7" ht="16.5" customHeight="1" x14ac:dyDescent="0.25">
      <c r="E81" s="156"/>
      <c r="F81" s="156"/>
      <c r="G81" s="156"/>
    </row>
    <row r="82" spans="5:7" ht="16.5" customHeight="1" x14ac:dyDescent="0.25">
      <c r="E82" s="156"/>
      <c r="F82" s="156"/>
      <c r="G82" s="156"/>
    </row>
    <row r="83" spans="5:7" ht="16.5" customHeight="1" x14ac:dyDescent="0.25">
      <c r="E83" s="156"/>
      <c r="F83" s="156"/>
      <c r="G83" s="156"/>
    </row>
    <row r="84" spans="5:7" ht="16.5" customHeight="1" x14ac:dyDescent="0.25">
      <c r="F84" s="156"/>
    </row>
    <row r="85" spans="5:7" ht="16.5" customHeight="1" x14ac:dyDescent="0.25">
      <c r="F85" s="156"/>
    </row>
    <row r="86" spans="5:7" ht="16.5" customHeight="1" x14ac:dyDescent="0.25">
      <c r="F86" s="156"/>
    </row>
    <row r="87" spans="5:7" ht="16.5" customHeight="1" x14ac:dyDescent="0.25">
      <c r="F87" s="156"/>
    </row>
    <row r="88" spans="5:7" ht="16.5" customHeight="1" x14ac:dyDescent="0.25">
      <c r="F88" s="156"/>
    </row>
    <row r="89" spans="5:7" ht="16.5" customHeight="1" x14ac:dyDescent="0.25">
      <c r="F89" s="156"/>
    </row>
    <row r="90" spans="5:7" ht="16.5" customHeight="1" x14ac:dyDescent="0.25">
      <c r="F90" s="156"/>
    </row>
    <row r="91" spans="5:7" ht="16.5" customHeight="1" x14ac:dyDescent="0.25">
      <c r="F91" s="156"/>
    </row>
    <row r="92" spans="5:7" x14ac:dyDescent="0.25">
      <c r="F92" s="156"/>
    </row>
    <row r="93" spans="5:7" x14ac:dyDescent="0.25">
      <c r="F93" s="156"/>
    </row>
    <row r="94" spans="5:7" x14ac:dyDescent="0.25">
      <c r="F94" s="156"/>
    </row>
    <row r="95" spans="5:7" x14ac:dyDescent="0.25">
      <c r="F95" s="156"/>
    </row>
    <row r="96" spans="5:7" x14ac:dyDescent="0.25">
      <c r="E96" s="156"/>
      <c r="F96" s="156"/>
      <c r="G96" s="156"/>
    </row>
    <row r="97" spans="5:7" x14ac:dyDescent="0.25">
      <c r="E97" s="156"/>
      <c r="F97" s="156"/>
      <c r="G97" s="156"/>
    </row>
    <row r="98" spans="5:7" x14ac:dyDescent="0.25">
      <c r="E98" s="156"/>
      <c r="F98" s="156"/>
      <c r="G98" s="156"/>
    </row>
  </sheetData>
  <sheetProtection algorithmName="SHA-512" hashValue="8dwdfVZAEK8qbM5SsiG3BWXCk57n3BCa5ypiyKn5rUy0WUEsffONETYlmLJlCLWxNX0vzIsf5zSl5H4yizMPXQ==" saltValue="ANWg7MgzCuyj8ES65l77eg==" spinCount="100000" sheet="1" selectLockedCells="1"/>
  <sortState ref="C28:F42">
    <sortCondition ref="C28"/>
  </sortState>
  <mergeCells count="88">
    <mergeCell ref="E63:F63"/>
    <mergeCell ref="E64:F64"/>
    <mergeCell ref="E55:F55"/>
    <mergeCell ref="E56:F56"/>
    <mergeCell ref="E57:F57"/>
    <mergeCell ref="E58:F58"/>
    <mergeCell ref="E59:F59"/>
    <mergeCell ref="E61:F61"/>
    <mergeCell ref="E60:F60"/>
    <mergeCell ref="E22:F22"/>
    <mergeCell ref="E20:F20"/>
    <mergeCell ref="A31:B31"/>
    <mergeCell ref="A32:B32"/>
    <mergeCell ref="A33:B34"/>
    <mergeCell ref="A35:B35"/>
    <mergeCell ref="A36:B36"/>
    <mergeCell ref="A20:B20"/>
    <mergeCell ref="A21:B21"/>
    <mergeCell ref="A22:B22"/>
    <mergeCell ref="E65:F65"/>
    <mergeCell ref="E66:F66"/>
    <mergeCell ref="E67:F67"/>
    <mergeCell ref="E68:F68"/>
    <mergeCell ref="E69:F69"/>
    <mergeCell ref="E73:F73"/>
    <mergeCell ref="E76:F76"/>
    <mergeCell ref="E70:F70"/>
    <mergeCell ref="E71:F71"/>
    <mergeCell ref="E72:F72"/>
    <mergeCell ref="E74:F74"/>
    <mergeCell ref="E75:F75"/>
    <mergeCell ref="E40:F40"/>
    <mergeCell ref="E41:F41"/>
    <mergeCell ref="E42:F42"/>
    <mergeCell ref="D38:G38"/>
    <mergeCell ref="A8:K8"/>
    <mergeCell ref="A9:K9"/>
    <mergeCell ref="I20:J20"/>
    <mergeCell ref="A16:K16"/>
    <mergeCell ref="I22:J22"/>
    <mergeCell ref="A18:B18"/>
    <mergeCell ref="A19:B19"/>
    <mergeCell ref="E77:F77"/>
    <mergeCell ref="E37:F37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50:F50"/>
    <mergeCell ref="E62:F62"/>
    <mergeCell ref="E43:F43"/>
    <mergeCell ref="E44:F44"/>
    <mergeCell ref="E39:F39"/>
    <mergeCell ref="E18:F18"/>
    <mergeCell ref="E19:F19"/>
    <mergeCell ref="I18:J18"/>
    <mergeCell ref="I19:J19"/>
    <mergeCell ref="A14:C14"/>
    <mergeCell ref="D14:K14"/>
    <mergeCell ref="A15:C15"/>
    <mergeCell ref="D15:F15"/>
    <mergeCell ref="G15:I15"/>
    <mergeCell ref="J15:K15"/>
    <mergeCell ref="D11:G11"/>
    <mergeCell ref="H11:K11"/>
    <mergeCell ref="A11:C11"/>
    <mergeCell ref="D12:K12"/>
    <mergeCell ref="D13:K13"/>
    <mergeCell ref="A12:C12"/>
    <mergeCell ref="A13:C13"/>
    <mergeCell ref="C31:E31"/>
    <mergeCell ref="F31:H36"/>
    <mergeCell ref="I31:K36"/>
    <mergeCell ref="C32:E32"/>
    <mergeCell ref="C33:E34"/>
    <mergeCell ref="C35:E35"/>
    <mergeCell ref="C36:E36"/>
    <mergeCell ref="E23:F23"/>
    <mergeCell ref="E29:F29"/>
    <mergeCell ref="E30:F30"/>
    <mergeCell ref="I21:J21"/>
    <mergeCell ref="I23:J23"/>
    <mergeCell ref="E21:F21"/>
  </mergeCells>
  <pageMargins left="0.25" right="0.25" top="0.75" bottom="0.75" header="0.3" footer="0.3"/>
  <pageSetup paperSize="9" scale="62" fitToHeight="0" orientation="landscape" r:id="rId1"/>
  <rowBreaks count="1" manualBreakCount="1">
    <brk id="43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70" t="s">
        <v>62</v>
      </c>
      <c r="B1" s="271"/>
      <c r="C1" s="271"/>
      <c r="D1" s="271"/>
      <c r="E1" s="271"/>
      <c r="F1" s="271"/>
      <c r="G1" s="271"/>
      <c r="H1" s="271"/>
      <c r="I1" s="271"/>
      <c r="J1" s="272"/>
      <c r="K1" s="20"/>
    </row>
    <row r="2" spans="1:11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7"/>
      <c r="K2" s="169"/>
    </row>
    <row r="3" spans="1:11" ht="30" customHeight="1" thickBot="1" x14ac:dyDescent="0.3">
      <c r="A3" s="161" t="s">
        <v>0</v>
      </c>
      <c r="B3" s="18" t="s">
        <v>104</v>
      </c>
      <c r="C3" s="18" t="s">
        <v>101</v>
      </c>
      <c r="D3" s="18" t="s">
        <v>122</v>
      </c>
      <c r="E3" s="55" t="s">
        <v>46</v>
      </c>
      <c r="F3" s="18" t="s">
        <v>132</v>
      </c>
      <c r="G3" s="17" t="s">
        <v>133</v>
      </c>
      <c r="H3" s="18" t="s">
        <v>1</v>
      </c>
      <c r="I3" s="18" t="s">
        <v>2</v>
      </c>
      <c r="J3" s="167" t="s">
        <v>131</v>
      </c>
      <c r="K3" s="20"/>
    </row>
    <row r="4" spans="1:11" ht="20.100000000000001" customHeight="1" x14ac:dyDescent="0.25">
      <c r="A4" s="147" t="str">
        <f>IF($B4="","",Listes!$G145)</f>
        <v/>
      </c>
      <c r="B4" s="1"/>
      <c r="C4" s="1"/>
      <c r="D4" s="1"/>
      <c r="E4" s="1"/>
      <c r="F4" s="132"/>
      <c r="G4" s="132"/>
      <c r="H4" s="199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3"/>
      <c r="G5" s="133"/>
      <c r="H5" s="200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3"/>
      <c r="G6" s="133"/>
      <c r="H6" s="200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3"/>
      <c r="G7" s="133"/>
      <c r="H7" s="200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3"/>
      <c r="G8" s="133"/>
      <c r="H8" s="200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3"/>
      <c r="G9" s="133"/>
      <c r="H9" s="200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3"/>
      <c r="G10" s="133"/>
      <c r="H10" s="200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3"/>
      <c r="G11" s="133"/>
      <c r="H11" s="200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3"/>
      <c r="G12" s="133"/>
      <c r="H12" s="200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3"/>
      <c r="G13" s="133"/>
      <c r="H13" s="200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3"/>
      <c r="G14" s="133"/>
      <c r="H14" s="200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3"/>
      <c r="G15" s="133"/>
      <c r="H15" s="200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3"/>
      <c r="G16" s="133"/>
      <c r="H16" s="200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3"/>
      <c r="G17" s="133"/>
      <c r="H17" s="200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3"/>
      <c r="G18" s="133"/>
      <c r="H18" s="200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3"/>
      <c r="G19" s="133"/>
      <c r="H19" s="200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3"/>
      <c r="G20" s="133"/>
      <c r="H20" s="200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3"/>
      <c r="G21" s="133"/>
      <c r="H21" s="200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3"/>
      <c r="G22" s="133"/>
      <c r="H22" s="200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3"/>
      <c r="G23" s="133"/>
      <c r="H23" s="200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3"/>
      <c r="G24" s="133"/>
      <c r="H24" s="200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3"/>
      <c r="G25" s="133"/>
      <c r="H25" s="200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3"/>
      <c r="G26" s="133"/>
      <c r="H26" s="200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3"/>
      <c r="G27" s="133"/>
      <c r="H27" s="200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3"/>
      <c r="G28" s="133"/>
      <c r="H28" s="200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3"/>
      <c r="G29" s="133"/>
      <c r="H29" s="200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3"/>
      <c r="G30" s="133"/>
      <c r="H30" s="200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3"/>
      <c r="G31" s="133"/>
      <c r="H31" s="200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3"/>
      <c r="G32" s="133"/>
      <c r="H32" s="200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4"/>
      <c r="C33" s="124"/>
      <c r="D33" s="124"/>
      <c r="E33" s="124"/>
      <c r="F33" s="134"/>
      <c r="G33" s="134"/>
      <c r="H33" s="201"/>
      <c r="I33" s="124"/>
      <c r="J33" s="131"/>
      <c r="K33" s="20"/>
    </row>
    <row r="34" spans="1:11" ht="30" customHeight="1" thickBot="1" x14ac:dyDescent="0.3">
      <c r="A34" s="278" t="s">
        <v>146</v>
      </c>
      <c r="B34" s="279"/>
      <c r="C34" s="279"/>
      <c r="D34" s="279"/>
      <c r="E34" s="279"/>
      <c r="F34" s="279"/>
      <c r="G34" s="280"/>
      <c r="H34" s="293" t="s">
        <v>50</v>
      </c>
      <c r="I34" s="294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6"/>
      <c r="I35" s="56"/>
      <c r="J35" s="56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Listes!$I$77:$I$102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81" t="s">
        <v>40</v>
      </c>
      <c r="B1" s="282"/>
      <c r="C1" s="282"/>
      <c r="D1" s="282"/>
      <c r="E1" s="282"/>
      <c r="F1" s="282"/>
      <c r="G1" s="282"/>
      <c r="H1" s="282"/>
      <c r="I1" s="283"/>
      <c r="J1" s="22"/>
    </row>
    <row r="2" spans="1:10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7"/>
      <c r="J2" s="169"/>
    </row>
    <row r="3" spans="1:10" ht="30" customHeight="1" thickBot="1" x14ac:dyDescent="0.3">
      <c r="A3" s="163" t="s">
        <v>0</v>
      </c>
      <c r="B3" s="46" t="s">
        <v>105</v>
      </c>
      <c r="C3" s="47" t="s">
        <v>106</v>
      </c>
      <c r="D3" s="46" t="s">
        <v>136</v>
      </c>
      <c r="E3" s="55" t="s">
        <v>46</v>
      </c>
      <c r="F3" s="46" t="s">
        <v>107</v>
      </c>
      <c r="G3" s="46" t="s">
        <v>108</v>
      </c>
      <c r="H3" s="47" t="s">
        <v>109</v>
      </c>
      <c r="I3" s="167" t="s">
        <v>131</v>
      </c>
    </row>
    <row r="4" spans="1:10" ht="20.100000000000001" customHeight="1" x14ac:dyDescent="0.25">
      <c r="A4" s="147" t="str">
        <f>IF($B4="","",Listes!$G145)</f>
        <v/>
      </c>
      <c r="B4" s="1"/>
      <c r="C4" s="1"/>
      <c r="D4" s="1"/>
      <c r="E4" s="1"/>
      <c r="F4" s="132"/>
      <c r="G4" s="199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3"/>
      <c r="G5" s="200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3"/>
      <c r="G6" s="200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3"/>
      <c r="G7" s="200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3"/>
      <c r="G8" s="200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3"/>
      <c r="G9" s="200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3"/>
      <c r="G10" s="200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3"/>
      <c r="G11" s="200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3"/>
      <c r="G12" s="200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3"/>
      <c r="G13" s="200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3"/>
      <c r="G14" s="200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3"/>
      <c r="G15" s="200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3"/>
      <c r="G16" s="200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3"/>
      <c r="G17" s="200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3"/>
      <c r="G18" s="200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3"/>
      <c r="G19" s="200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3"/>
      <c r="G20" s="200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3"/>
      <c r="G21" s="200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3"/>
      <c r="G22" s="200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3"/>
      <c r="G23" s="200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3"/>
      <c r="G24" s="200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3"/>
      <c r="G25" s="200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3"/>
      <c r="G26" s="200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3"/>
      <c r="G27" s="200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3"/>
      <c r="G28" s="200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3"/>
      <c r="G29" s="200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3"/>
      <c r="G30" s="200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3"/>
      <c r="G31" s="200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3"/>
      <c r="G32" s="200"/>
      <c r="H32" s="3"/>
      <c r="I32" s="4"/>
    </row>
    <row r="33" spans="1:9" ht="20.100000000000001" customHeight="1" thickBot="1" x14ac:dyDescent="0.3">
      <c r="A33" s="83" t="str">
        <f>IF($B33="","",Listes!$G174)</f>
        <v/>
      </c>
      <c r="B33" s="130"/>
      <c r="C33" s="130"/>
      <c r="D33" s="130"/>
      <c r="E33" s="124"/>
      <c r="F33" s="134"/>
      <c r="G33" s="201"/>
      <c r="H33" s="124"/>
      <c r="I33" s="131"/>
    </row>
    <row r="34" spans="1:9" ht="30" customHeight="1" thickBot="1" x14ac:dyDescent="0.3">
      <c r="A34" s="297" t="s">
        <v>146</v>
      </c>
      <c r="B34" s="298"/>
      <c r="C34" s="298"/>
      <c r="D34" s="298"/>
      <c r="E34" s="298"/>
      <c r="F34" s="299"/>
      <c r="G34" s="295" t="s">
        <v>50</v>
      </c>
      <c r="H34" s="296"/>
      <c r="I34" s="155">
        <f>SUM(I4:I33)</f>
        <v>0</v>
      </c>
    </row>
    <row r="35" spans="1:9" x14ac:dyDescent="0.25"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81" t="s">
        <v>63</v>
      </c>
      <c r="B1" s="282"/>
      <c r="C1" s="282"/>
      <c r="D1" s="282"/>
      <c r="E1" s="282"/>
      <c r="F1" s="283"/>
    </row>
    <row r="2" spans="1:7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7"/>
      <c r="G2" s="169"/>
    </row>
    <row r="3" spans="1:7" ht="30.75" customHeight="1" thickBot="1" x14ac:dyDescent="0.3">
      <c r="A3" s="160" t="s">
        <v>0</v>
      </c>
      <c r="B3" s="18" t="s">
        <v>120</v>
      </c>
      <c r="C3" s="162" t="s">
        <v>48</v>
      </c>
      <c r="D3" s="17" t="s">
        <v>129</v>
      </c>
      <c r="E3" s="17" t="s">
        <v>130</v>
      </c>
      <c r="F3" s="167" t="s">
        <v>131</v>
      </c>
    </row>
    <row r="4" spans="1:7" ht="20.100000000000001" customHeight="1" x14ac:dyDescent="0.25">
      <c r="A4" s="147" t="str">
        <f>IF($B4="","",Listes!$G145)</f>
        <v/>
      </c>
      <c r="B4" s="8"/>
      <c r="C4" s="8"/>
      <c r="D4" s="180"/>
      <c r="E4" s="180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81"/>
      <c r="E5" s="181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81"/>
      <c r="E6" s="181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81"/>
      <c r="E7" s="181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81"/>
      <c r="E8" s="181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81"/>
      <c r="E9" s="181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81"/>
      <c r="E10" s="181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81"/>
      <c r="E11" s="181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81"/>
      <c r="E12" s="181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81"/>
      <c r="E13" s="181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81"/>
      <c r="E14" s="181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81"/>
      <c r="E15" s="181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81"/>
      <c r="E16" s="181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81"/>
      <c r="E17" s="181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81"/>
      <c r="E18" s="181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81"/>
      <c r="E19" s="181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81"/>
      <c r="E20" s="181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81"/>
      <c r="E21" s="181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81"/>
      <c r="E22" s="181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81"/>
      <c r="E23" s="181"/>
      <c r="F23" s="11"/>
    </row>
    <row r="24" spans="1:6" ht="30" customHeight="1" thickBot="1" x14ac:dyDescent="0.3">
      <c r="A24" s="278" t="s">
        <v>146</v>
      </c>
      <c r="B24" s="279"/>
      <c r="C24" s="279"/>
      <c r="D24" s="280"/>
      <c r="E24" s="188" t="s">
        <v>50</v>
      </c>
      <c r="F24" s="154">
        <f>SUM(F4:F23)</f>
        <v>0</v>
      </c>
    </row>
    <row r="25" spans="1:6" x14ac:dyDescent="0.25">
      <c r="A25" s="158"/>
      <c r="B25" s="158"/>
      <c r="C25" s="158"/>
      <c r="D25" s="165"/>
      <c r="E25" s="165"/>
      <c r="F25" s="43"/>
    </row>
    <row r="26" spans="1:6" ht="15" customHeight="1" x14ac:dyDescent="0.25">
      <c r="A26" s="158"/>
      <c r="B26" s="158"/>
      <c r="C26" s="158"/>
      <c r="D26" s="165"/>
      <c r="E26" s="165"/>
      <c r="F26" s="159"/>
    </row>
    <row r="27" spans="1:6" x14ac:dyDescent="0.25">
      <c r="A27" s="158"/>
      <c r="B27" s="158"/>
      <c r="C27" s="158"/>
      <c r="D27" s="165"/>
      <c r="E27" s="165"/>
      <c r="F27" s="159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topLeftCell="B1" zoomScale="85" zoomScaleNormal="85" workbookViewId="0">
      <pane ySplit="1" topLeftCell="A2" activePane="bottomLeft" state="frozen"/>
      <selection pane="bottomLeft" activeCell="D113" sqref="D113"/>
    </sheetView>
  </sheetViews>
  <sheetFormatPr baseColWidth="10" defaultRowHeight="15" x14ac:dyDescent="0.25"/>
  <cols>
    <col min="1" max="1" width="49" style="93" customWidth="1"/>
    <col min="2" max="2" width="36.28515625" style="93" bestFit="1" customWidth="1"/>
    <col min="3" max="3" width="39.42578125" style="93" customWidth="1"/>
    <col min="4" max="4" width="30.7109375" style="93" customWidth="1"/>
    <col min="5" max="5" width="31.28515625" style="93" bestFit="1" customWidth="1"/>
    <col min="6" max="6" width="35.42578125" style="93" bestFit="1" customWidth="1"/>
    <col min="7" max="7" width="30.7109375" style="93" customWidth="1"/>
    <col min="8" max="8" width="47.42578125" style="93" customWidth="1"/>
    <col min="9" max="10" width="30.7109375" style="93" customWidth="1"/>
    <col min="11" max="16384" width="11.42578125" style="93"/>
  </cols>
  <sheetData>
    <row r="1" spans="1:10" s="91" customFormat="1" ht="60" customHeight="1" thickBot="1" x14ac:dyDescent="0.3">
      <c r="A1" s="87" t="s">
        <v>144</v>
      </c>
      <c r="B1" s="88" t="s">
        <v>41</v>
      </c>
      <c r="C1" s="88" t="s">
        <v>37</v>
      </c>
      <c r="D1" s="89" t="s">
        <v>39</v>
      </c>
      <c r="E1" s="89" t="s">
        <v>59</v>
      </c>
      <c r="F1" s="89" t="s">
        <v>55</v>
      </c>
      <c r="G1" s="90" t="s">
        <v>38</v>
      </c>
      <c r="H1" s="89" t="s">
        <v>61</v>
      </c>
      <c r="I1" s="89" t="s">
        <v>62</v>
      </c>
      <c r="J1" s="89" t="s">
        <v>40</v>
      </c>
    </row>
    <row r="2" spans="1:10" ht="15.75" thickBot="1" x14ac:dyDescent="0.3">
      <c r="A2" s="92" t="s">
        <v>16</v>
      </c>
      <c r="B2" s="92" t="s">
        <v>16</v>
      </c>
      <c r="C2" s="92" t="s">
        <v>16</v>
      </c>
      <c r="D2" s="92" t="s">
        <v>16</v>
      </c>
      <c r="E2" s="92" t="s">
        <v>16</v>
      </c>
      <c r="F2" s="92" t="s">
        <v>16</v>
      </c>
      <c r="G2" s="92" t="s">
        <v>16</v>
      </c>
      <c r="H2" s="92" t="s">
        <v>16</v>
      </c>
      <c r="I2" s="92" t="s">
        <v>16</v>
      </c>
      <c r="J2" s="92" t="s">
        <v>16</v>
      </c>
    </row>
    <row r="3" spans="1:10" x14ac:dyDescent="0.25">
      <c r="A3" s="94" t="s">
        <v>153</v>
      </c>
      <c r="B3" s="94"/>
      <c r="C3" s="94"/>
      <c r="D3" s="94"/>
      <c r="E3" s="94"/>
      <c r="F3" s="94"/>
      <c r="G3" s="94"/>
      <c r="H3" s="94" t="s">
        <v>155</v>
      </c>
      <c r="I3" s="94"/>
      <c r="J3" s="94" t="s">
        <v>156</v>
      </c>
    </row>
    <row r="4" spans="1:10" ht="15.75" thickBot="1" x14ac:dyDescent="0.3">
      <c r="A4" s="95" t="s">
        <v>154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idden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idden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idden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hidden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idden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idden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idden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idden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idden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idden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idden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idden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idden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idden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idden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idden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idden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idden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idden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idden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idden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idden="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idden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idden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idden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idden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idden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idden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idden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idden="1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idden="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idden="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idden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idden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idden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idden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idden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idden="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idden="1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idden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idden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idden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hidden="1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idden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hidden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idden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hidden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</row>
    <row r="52" spans="1:10" hidden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</row>
    <row r="53" spans="1:10" hidden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</row>
    <row r="54" spans="1:10" hidden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</row>
    <row r="55" spans="1:10" hidden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</row>
    <row r="56" spans="1:10" hidden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</row>
    <row r="57" spans="1:10" hidden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</row>
    <row r="58" spans="1:10" hidden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</row>
    <row r="59" spans="1:10" hidden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</row>
    <row r="60" spans="1:10" hidden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</row>
    <row r="61" spans="1:10" hidden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idden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</row>
    <row r="63" spans="1:10" hidden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0" hidden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hidden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hidden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hidden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hidden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hidden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hidden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hidden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hidden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hidden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hidden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ht="15.75" hidden="1" thickBot="1" x14ac:dyDescent="0.3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ht="15.75" thickBot="1" x14ac:dyDescent="0.3">
      <c r="A76" s="96" t="s">
        <v>15</v>
      </c>
      <c r="B76" s="96" t="s">
        <v>15</v>
      </c>
      <c r="C76" s="96" t="s">
        <v>19</v>
      </c>
      <c r="D76" s="96" t="s">
        <v>19</v>
      </c>
      <c r="E76" s="96" t="s">
        <v>19</v>
      </c>
      <c r="F76" s="96" t="s">
        <v>19</v>
      </c>
      <c r="G76" s="96" t="s">
        <v>19</v>
      </c>
      <c r="H76" s="96" t="s">
        <v>19</v>
      </c>
      <c r="I76" s="96" t="s">
        <v>19</v>
      </c>
      <c r="J76" s="96" t="s">
        <v>19</v>
      </c>
    </row>
    <row r="77" spans="1:10" ht="15" customHeight="1" x14ac:dyDescent="0.25">
      <c r="A77" s="97" t="s">
        <v>157</v>
      </c>
      <c r="B77" s="97"/>
      <c r="C77" s="97"/>
      <c r="D77" s="97"/>
      <c r="E77" s="97"/>
      <c r="F77" s="97"/>
      <c r="G77" s="97"/>
      <c r="H77" s="97" t="s">
        <v>157</v>
      </c>
      <c r="I77" s="97"/>
      <c r="J77" s="97" t="s">
        <v>160</v>
      </c>
    </row>
    <row r="78" spans="1:10" x14ac:dyDescent="0.25">
      <c r="A78" s="98" t="s">
        <v>158</v>
      </c>
      <c r="B78" s="98"/>
      <c r="C78" s="95"/>
      <c r="D78" s="95"/>
      <c r="E78" s="95"/>
      <c r="F78" s="95"/>
      <c r="G78" s="95"/>
      <c r="H78" s="95" t="s">
        <v>158</v>
      </c>
      <c r="I78" s="95"/>
      <c r="J78" s="95"/>
    </row>
    <row r="79" spans="1:10" ht="15.75" thickBot="1" x14ac:dyDescent="0.3">
      <c r="A79" s="98" t="s">
        <v>159</v>
      </c>
      <c r="B79" s="98"/>
      <c r="C79" s="95"/>
      <c r="D79" s="95"/>
      <c r="E79" s="95"/>
      <c r="F79" s="95"/>
      <c r="G79" s="95"/>
      <c r="H79" s="95" t="s">
        <v>159</v>
      </c>
      <c r="I79" s="95"/>
      <c r="J79" s="95"/>
    </row>
    <row r="80" spans="1:10" hidden="1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hidden="1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</row>
    <row r="82" spans="1:10" hidden="1" x14ac:dyDescent="0.25">
      <c r="A82" s="98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idden="1" x14ac:dyDescent="0.25">
      <c r="A83" s="98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idden="1" x14ac:dyDescent="0.25">
      <c r="A84" s="98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idden="1" x14ac:dyDescent="0.25">
      <c r="A85" s="98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1:10" hidden="1" x14ac:dyDescent="0.25">
      <c r="A86" s="98"/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hidden="1" x14ac:dyDescent="0.25">
      <c r="A87" s="98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hidden="1" x14ac:dyDescent="0.25">
      <c r="A88" s="98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idden="1" x14ac:dyDescent="0.25">
      <c r="A89" s="98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idden="1" x14ac:dyDescent="0.25">
      <c r="A90" s="98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idden="1" x14ac:dyDescent="0.25">
      <c r="A91" s="98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idden="1" x14ac:dyDescent="0.25">
      <c r="A92" s="98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hidden="1" x14ac:dyDescent="0.25">
      <c r="A93" s="98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idden="1" x14ac:dyDescent="0.25">
      <c r="A94" s="98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hidden="1" x14ac:dyDescent="0.25">
      <c r="A95" s="98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idden="1" x14ac:dyDescent="0.25">
      <c r="A96" s="98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idden="1" x14ac:dyDescent="0.25">
      <c r="A97" s="98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idden="1" x14ac:dyDescent="0.25">
      <c r="A98" s="98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hidden="1" x14ac:dyDescent="0.25">
      <c r="A99" s="98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hidden="1" x14ac:dyDescent="0.25">
      <c r="A100" s="98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hidden="1" x14ac:dyDescent="0.25">
      <c r="A101" s="98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ht="15.75" hidden="1" thickBot="1" x14ac:dyDescent="0.3">
      <c r="A102" s="98"/>
      <c r="B102" s="101"/>
      <c r="C102" s="101"/>
      <c r="D102" s="102"/>
      <c r="E102" s="101"/>
      <c r="F102" s="101"/>
      <c r="G102" s="101"/>
      <c r="H102" s="101"/>
      <c r="I102" s="101"/>
      <c r="J102" s="101"/>
    </row>
    <row r="103" spans="1:10" ht="15.75" thickBot="1" x14ac:dyDescent="0.3">
      <c r="A103" s="103" t="s">
        <v>52</v>
      </c>
      <c r="B103" s="103" t="s">
        <v>51</v>
      </c>
      <c r="C103" s="92" t="s">
        <v>53</v>
      </c>
      <c r="D103" s="104"/>
      <c r="E103" s="105"/>
      <c r="F103" s="103" t="s">
        <v>66</v>
      </c>
      <c r="G103" s="103" t="s">
        <v>71</v>
      </c>
      <c r="H103" s="103" t="s">
        <v>68</v>
      </c>
      <c r="I103" s="103" t="s">
        <v>69</v>
      </c>
      <c r="J103" s="103" t="s">
        <v>70</v>
      </c>
    </row>
    <row r="104" spans="1:10" ht="15.75" thickBot="1" x14ac:dyDescent="0.3">
      <c r="A104" s="106" t="s">
        <v>20</v>
      </c>
      <c r="B104" s="102" t="s">
        <v>21</v>
      </c>
      <c r="C104" s="101" t="s">
        <v>22</v>
      </c>
      <c r="D104" s="107"/>
      <c r="E104" s="107"/>
      <c r="F104" s="106" t="s">
        <v>20</v>
      </c>
      <c r="G104" s="172" t="s">
        <v>3</v>
      </c>
      <c r="H104" s="106" t="s">
        <v>20</v>
      </c>
      <c r="I104" s="106" t="s">
        <v>20</v>
      </c>
      <c r="J104" s="106" t="s">
        <v>20</v>
      </c>
    </row>
    <row r="105" spans="1:10" ht="15.75" thickBot="1" x14ac:dyDescent="0.3">
      <c r="A105" s="106" t="s">
        <v>148</v>
      </c>
      <c r="B105" s="108"/>
      <c r="C105" s="102" t="s">
        <v>21</v>
      </c>
      <c r="D105" s="107"/>
      <c r="E105" s="107"/>
      <c r="F105" s="106" t="s">
        <v>148</v>
      </c>
      <c r="G105" s="173" t="s">
        <v>12</v>
      </c>
      <c r="H105" s="106" t="s">
        <v>148</v>
      </c>
      <c r="I105" s="106" t="s">
        <v>148</v>
      </c>
      <c r="J105" s="106" t="s">
        <v>148</v>
      </c>
    </row>
    <row r="106" spans="1:10" ht="15.75" thickBot="1" x14ac:dyDescent="0.3">
      <c r="A106" s="110" t="s">
        <v>21</v>
      </c>
      <c r="B106" s="111"/>
      <c r="C106" s="111"/>
      <c r="D106" s="112"/>
      <c r="E106" s="107"/>
      <c r="F106" s="110" t="s">
        <v>21</v>
      </c>
      <c r="G106" s="175" t="s">
        <v>13</v>
      </c>
      <c r="H106" s="110" t="s">
        <v>21</v>
      </c>
      <c r="I106" s="110" t="s">
        <v>21</v>
      </c>
      <c r="J106" s="110" t="s">
        <v>21</v>
      </c>
    </row>
    <row r="107" spans="1:10" x14ac:dyDescent="0.25">
      <c r="A107" s="110" t="s">
        <v>22</v>
      </c>
      <c r="B107" s="107"/>
      <c r="C107" s="113"/>
      <c r="D107" s="107"/>
      <c r="E107" s="111"/>
      <c r="F107" s="110" t="s">
        <v>22</v>
      </c>
      <c r="G107" s="173"/>
      <c r="H107" s="110" t="s">
        <v>22</v>
      </c>
      <c r="I107" s="110" t="s">
        <v>22</v>
      </c>
      <c r="J107" s="110" t="s">
        <v>22</v>
      </c>
    </row>
    <row r="108" spans="1:10" x14ac:dyDescent="0.25">
      <c r="A108" s="110" t="s">
        <v>32</v>
      </c>
      <c r="B108" s="107"/>
      <c r="C108" s="113"/>
      <c r="D108" s="107"/>
      <c r="E108" s="111"/>
      <c r="F108" s="110" t="s">
        <v>32</v>
      </c>
      <c r="G108" s="173"/>
      <c r="H108" s="110" t="s">
        <v>32</v>
      </c>
      <c r="I108" s="110" t="s">
        <v>32</v>
      </c>
      <c r="J108" s="110" t="s">
        <v>32</v>
      </c>
    </row>
    <row r="109" spans="1:10" x14ac:dyDescent="0.25">
      <c r="A109" s="110" t="s">
        <v>23</v>
      </c>
      <c r="B109" s="107"/>
      <c r="C109" s="113"/>
      <c r="D109" s="107"/>
      <c r="E109" s="111"/>
      <c r="F109" s="110" t="s">
        <v>23</v>
      </c>
      <c r="G109" s="174"/>
      <c r="H109" s="110" t="s">
        <v>23</v>
      </c>
      <c r="I109" s="110" t="s">
        <v>23</v>
      </c>
      <c r="J109" s="110" t="s">
        <v>23</v>
      </c>
    </row>
    <row r="110" spans="1:10" x14ac:dyDescent="0.25">
      <c r="A110" s="110" t="s">
        <v>24</v>
      </c>
      <c r="B110" s="107"/>
      <c r="C110" s="113"/>
      <c r="D110" s="107"/>
      <c r="E110" s="111"/>
      <c r="F110" s="110" t="s">
        <v>24</v>
      </c>
      <c r="G110" s="173"/>
      <c r="H110" s="110" t="s">
        <v>24</v>
      </c>
      <c r="I110" s="110" t="s">
        <v>24</v>
      </c>
      <c r="J110" s="110" t="s">
        <v>24</v>
      </c>
    </row>
    <row r="111" spans="1:10" x14ac:dyDescent="0.25">
      <c r="A111" s="110" t="s">
        <v>25</v>
      </c>
      <c r="B111" s="107"/>
      <c r="C111" s="113"/>
      <c r="D111" s="107"/>
      <c r="E111" s="111"/>
      <c r="F111" s="110" t="s">
        <v>25</v>
      </c>
      <c r="G111" s="173"/>
      <c r="H111" s="110" t="s">
        <v>25</v>
      </c>
      <c r="I111" s="110" t="s">
        <v>25</v>
      </c>
      <c r="J111" s="110" t="s">
        <v>25</v>
      </c>
    </row>
    <row r="112" spans="1:10" x14ac:dyDescent="0.25">
      <c r="A112" s="110" t="s">
        <v>26</v>
      </c>
      <c r="B112" s="107"/>
      <c r="C112" s="113"/>
      <c r="D112" s="107"/>
      <c r="E112" s="111"/>
      <c r="F112" s="110" t="s">
        <v>26</v>
      </c>
      <c r="G112" s="106"/>
      <c r="H112" s="110" t="s">
        <v>26</v>
      </c>
      <c r="I112" s="110" t="s">
        <v>26</v>
      </c>
      <c r="J112" s="110" t="s">
        <v>26</v>
      </c>
    </row>
    <row r="113" spans="1:10" x14ac:dyDescent="0.25">
      <c r="A113" s="110" t="s">
        <v>27</v>
      </c>
      <c r="B113" s="107"/>
      <c r="C113" s="113"/>
      <c r="D113" s="107"/>
      <c r="E113" s="111"/>
      <c r="F113" s="110" t="s">
        <v>27</v>
      </c>
      <c r="G113" s="106"/>
      <c r="H113" s="110" t="s">
        <v>27</v>
      </c>
      <c r="I113" s="110" t="s">
        <v>27</v>
      </c>
      <c r="J113" s="110" t="s">
        <v>27</v>
      </c>
    </row>
    <row r="114" spans="1:10" x14ac:dyDescent="0.25">
      <c r="A114" s="110" t="s">
        <v>28</v>
      </c>
      <c r="B114" s="107"/>
      <c r="C114" s="113"/>
      <c r="D114" s="107"/>
      <c r="E114" s="111"/>
      <c r="F114" s="110" t="s">
        <v>28</v>
      </c>
      <c r="G114" s="106"/>
      <c r="H114" s="110" t="s">
        <v>28</v>
      </c>
      <c r="I114" s="110" t="s">
        <v>28</v>
      </c>
      <c r="J114" s="110" t="s">
        <v>28</v>
      </c>
    </row>
    <row r="115" spans="1:10" x14ac:dyDescent="0.25">
      <c r="A115" s="110" t="s">
        <v>29</v>
      </c>
      <c r="B115" s="107"/>
      <c r="C115" s="113"/>
      <c r="D115" s="107"/>
      <c r="E115" s="111"/>
      <c r="F115" s="110" t="s">
        <v>29</v>
      </c>
      <c r="G115" s="106"/>
      <c r="H115" s="110" t="s">
        <v>29</v>
      </c>
      <c r="I115" s="110" t="s">
        <v>29</v>
      </c>
      <c r="J115" s="110" t="s">
        <v>29</v>
      </c>
    </row>
    <row r="116" spans="1:10" x14ac:dyDescent="0.25">
      <c r="A116" s="110" t="s">
        <v>30</v>
      </c>
      <c r="B116" s="107"/>
      <c r="C116" s="113"/>
      <c r="D116" s="107"/>
      <c r="E116" s="111"/>
      <c r="F116" s="110" t="s">
        <v>30</v>
      </c>
      <c r="G116" s="106"/>
      <c r="H116" s="110" t="s">
        <v>30</v>
      </c>
      <c r="I116" s="110" t="s">
        <v>30</v>
      </c>
      <c r="J116" s="110" t="s">
        <v>30</v>
      </c>
    </row>
    <row r="117" spans="1:10" x14ac:dyDescent="0.25">
      <c r="A117" s="110" t="s">
        <v>31</v>
      </c>
      <c r="B117" s="107"/>
      <c r="C117" s="113"/>
      <c r="D117" s="107"/>
      <c r="E117" s="111"/>
      <c r="F117" s="110" t="s">
        <v>31</v>
      </c>
      <c r="G117" s="106"/>
      <c r="H117" s="110" t="s">
        <v>31</v>
      </c>
      <c r="I117" s="110" t="s">
        <v>31</v>
      </c>
      <c r="J117" s="110" t="s">
        <v>31</v>
      </c>
    </row>
    <row r="118" spans="1:10" ht="15.75" thickBot="1" x14ac:dyDescent="0.3">
      <c r="A118" s="114" t="s">
        <v>67</v>
      </c>
      <c r="B118" s="107"/>
      <c r="C118" s="113"/>
      <c r="D118" s="107"/>
      <c r="E118" s="111"/>
      <c r="F118" s="114" t="s">
        <v>67</v>
      </c>
      <c r="G118" s="106"/>
      <c r="H118" s="114" t="s">
        <v>67</v>
      </c>
      <c r="I118" s="114" t="s">
        <v>67</v>
      </c>
      <c r="J118" s="110" t="s">
        <v>67</v>
      </c>
    </row>
    <row r="119" spans="1:10" ht="15.75" thickBot="1" x14ac:dyDescent="0.3">
      <c r="A119" s="107"/>
      <c r="B119" s="107"/>
      <c r="C119" s="113"/>
      <c r="D119" s="107"/>
      <c r="E119" s="111"/>
      <c r="F119" s="109"/>
      <c r="G119" s="109"/>
      <c r="H119" s="109"/>
      <c r="I119" s="109"/>
      <c r="J119" s="114" t="s">
        <v>17</v>
      </c>
    </row>
    <row r="120" spans="1:10" x14ac:dyDescent="0.25">
      <c r="A120" s="107"/>
      <c r="B120" s="107"/>
      <c r="C120" s="113"/>
      <c r="D120" s="107"/>
      <c r="E120" s="111"/>
      <c r="F120" s="109"/>
      <c r="G120" s="109"/>
      <c r="H120" s="109"/>
      <c r="I120" s="109"/>
      <c r="J120" s="115"/>
    </row>
    <row r="121" spans="1:10" x14ac:dyDescent="0.25">
      <c r="A121" s="117"/>
      <c r="C121" s="140"/>
      <c r="D121" s="141"/>
      <c r="E121" s="139"/>
    </row>
    <row r="122" spans="1:10" ht="15.75" thickBot="1" x14ac:dyDescent="0.3">
      <c r="A122" s="118"/>
      <c r="C122" s="120"/>
      <c r="D122" s="115"/>
      <c r="H122" s="121"/>
    </row>
    <row r="123" spans="1:10" ht="15.75" thickBot="1" x14ac:dyDescent="0.3">
      <c r="A123" s="142" t="s">
        <v>73</v>
      </c>
      <c r="B123" s="143" t="s">
        <v>47</v>
      </c>
      <c r="C123" s="142" t="s">
        <v>91</v>
      </c>
      <c r="D123" s="144" t="s">
        <v>42</v>
      </c>
      <c r="E123" s="142" t="s">
        <v>78</v>
      </c>
      <c r="F123" s="142" t="s">
        <v>139</v>
      </c>
      <c r="G123" s="146"/>
      <c r="H123" s="146"/>
      <c r="I123" s="146"/>
    </row>
    <row r="124" spans="1:10" x14ac:dyDescent="0.25">
      <c r="A124" s="116" t="s">
        <v>94</v>
      </c>
      <c r="B124" s="136" t="s">
        <v>75</v>
      </c>
      <c r="C124" s="116" t="s">
        <v>92</v>
      </c>
      <c r="D124" s="116" t="s">
        <v>43</v>
      </c>
      <c r="E124" s="116" t="s">
        <v>79</v>
      </c>
      <c r="F124" s="190" t="s">
        <v>140</v>
      </c>
      <c r="G124" s="146"/>
      <c r="H124" s="146"/>
      <c r="I124" s="146"/>
    </row>
    <row r="125" spans="1:10" ht="15.75" thickBot="1" x14ac:dyDescent="0.3">
      <c r="A125" s="106" t="s">
        <v>95</v>
      </c>
      <c r="B125" s="137" t="s">
        <v>145</v>
      </c>
      <c r="C125" s="106" t="s">
        <v>93</v>
      </c>
      <c r="D125" s="106" t="s">
        <v>44</v>
      </c>
      <c r="E125" s="106" t="s">
        <v>80</v>
      </c>
      <c r="F125" s="191" t="s">
        <v>141</v>
      </c>
      <c r="G125" s="146"/>
      <c r="H125" s="146"/>
      <c r="I125" s="146"/>
    </row>
    <row r="126" spans="1:10" ht="15.75" thickBot="1" x14ac:dyDescent="0.3">
      <c r="A126" s="135" t="s">
        <v>96</v>
      </c>
      <c r="B126" s="137" t="s">
        <v>97</v>
      </c>
      <c r="C126" s="106" t="s">
        <v>98</v>
      </c>
      <c r="D126" s="114" t="s">
        <v>45</v>
      </c>
      <c r="E126" s="106" t="s">
        <v>81</v>
      </c>
      <c r="F126" s="145"/>
      <c r="G126" s="146"/>
      <c r="H126" s="146"/>
      <c r="I126" s="146"/>
    </row>
    <row r="127" spans="1:10" ht="15.75" thickBot="1" x14ac:dyDescent="0.3">
      <c r="A127" s="106"/>
      <c r="B127" s="138" t="s">
        <v>76</v>
      </c>
      <c r="C127" s="135" t="s">
        <v>99</v>
      </c>
      <c r="E127" s="106" t="s">
        <v>82</v>
      </c>
    </row>
    <row r="128" spans="1:10" ht="15.75" thickBot="1" x14ac:dyDescent="0.3">
      <c r="A128" s="106"/>
      <c r="B128" s="135" t="s">
        <v>77</v>
      </c>
      <c r="C128" s="119"/>
      <c r="E128" s="106" t="s">
        <v>83</v>
      </c>
    </row>
    <row r="129" spans="1:7" x14ac:dyDescent="0.25">
      <c r="A129" s="119"/>
      <c r="B129" s="118"/>
      <c r="C129" s="120"/>
      <c r="E129" s="106" t="s">
        <v>84</v>
      </c>
    </row>
    <row r="130" spans="1:7" x14ac:dyDescent="0.25">
      <c r="C130" s="139"/>
      <c r="E130" s="106" t="s">
        <v>85</v>
      </c>
    </row>
    <row r="131" spans="1:7" x14ac:dyDescent="0.25">
      <c r="C131" s="139"/>
      <c r="E131" s="106" t="s">
        <v>86</v>
      </c>
    </row>
    <row r="132" spans="1:7" x14ac:dyDescent="0.25">
      <c r="C132" s="139"/>
      <c r="E132" s="106" t="s">
        <v>87</v>
      </c>
    </row>
    <row r="133" spans="1:7" ht="15.75" thickBot="1" x14ac:dyDescent="0.3">
      <c r="C133" s="139"/>
      <c r="E133" s="106" t="s">
        <v>88</v>
      </c>
    </row>
    <row r="134" spans="1:7" x14ac:dyDescent="0.25">
      <c r="C134" s="139"/>
      <c r="E134" s="176"/>
    </row>
    <row r="135" spans="1:7" x14ac:dyDescent="0.25">
      <c r="C135" s="139"/>
      <c r="E135" s="118"/>
    </row>
    <row r="136" spans="1:7" x14ac:dyDescent="0.25">
      <c r="C136" s="139"/>
      <c r="E136" s="118"/>
    </row>
    <row r="137" spans="1:7" x14ac:dyDescent="0.25">
      <c r="C137" s="139"/>
      <c r="E137" s="118"/>
    </row>
    <row r="138" spans="1:7" x14ac:dyDescent="0.25">
      <c r="C138" s="139"/>
      <c r="E138" s="118"/>
    </row>
    <row r="139" spans="1:7" x14ac:dyDescent="0.25">
      <c r="C139" s="139"/>
      <c r="E139" s="118"/>
    </row>
    <row r="140" spans="1:7" x14ac:dyDescent="0.25">
      <c r="C140" s="139"/>
      <c r="E140" s="118"/>
    </row>
    <row r="141" spans="1:7" x14ac:dyDescent="0.25">
      <c r="C141" s="139"/>
      <c r="E141" s="118"/>
    </row>
    <row r="142" spans="1:7" x14ac:dyDescent="0.25">
      <c r="C142" s="139"/>
    </row>
    <row r="144" spans="1:7" hidden="1" x14ac:dyDescent="0.25">
      <c r="A144" s="93" t="s">
        <v>72</v>
      </c>
      <c r="G144" s="93" t="s">
        <v>89</v>
      </c>
    </row>
    <row r="145" spans="1:7" hidden="1" x14ac:dyDescent="0.25">
      <c r="A145" s="93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45" s="93">
        <v>1</v>
      </c>
    </row>
    <row r="146" spans="1:7" hidden="1" x14ac:dyDescent="0.25">
      <c r="A146" s="93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46" s="93">
        <v>2</v>
      </c>
    </row>
    <row r="147" spans="1:7" hidden="1" x14ac:dyDescent="0.25">
      <c r="A147" s="93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47" s="93">
        <v>3</v>
      </c>
    </row>
    <row r="148" spans="1:7" hidden="1" x14ac:dyDescent="0.25">
      <c r="A148" s="93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48" s="93">
        <v>4</v>
      </c>
    </row>
    <row r="149" spans="1:7" hidden="1" x14ac:dyDescent="0.25">
      <c r="A149" s="93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49" s="93">
        <v>5</v>
      </c>
    </row>
    <row r="150" spans="1:7" hidden="1" x14ac:dyDescent="0.25">
      <c r="A150" s="93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50" s="93">
        <v>6</v>
      </c>
    </row>
    <row r="151" spans="1:7" hidden="1" x14ac:dyDescent="0.25">
      <c r="A151" s="93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51" s="93">
        <v>7</v>
      </c>
    </row>
    <row r="152" spans="1:7" hidden="1" x14ac:dyDescent="0.25">
      <c r="A152" s="93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52" s="93">
        <v>8</v>
      </c>
    </row>
    <row r="153" spans="1:7" hidden="1" x14ac:dyDescent="0.25">
      <c r="A153" s="93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53" s="93">
        <v>9</v>
      </c>
    </row>
    <row r="154" spans="1:7" hidden="1" x14ac:dyDescent="0.25">
      <c r="A154" s="93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54" s="93">
        <v>10</v>
      </c>
    </row>
    <row r="155" spans="1:7" hidden="1" x14ac:dyDescent="0.25">
      <c r="A155" s="93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55" s="93">
        <v>11</v>
      </c>
    </row>
    <row r="156" spans="1:7" hidden="1" x14ac:dyDescent="0.25">
      <c r="A156" s="93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56" s="93">
        <v>12</v>
      </c>
    </row>
    <row r="157" spans="1:7" hidden="1" x14ac:dyDescent="0.25">
      <c r="A157" s="93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57" s="93">
        <v>13</v>
      </c>
    </row>
    <row r="158" spans="1:7" hidden="1" x14ac:dyDescent="0.25">
      <c r="A158" s="93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58" s="93">
        <v>14</v>
      </c>
    </row>
    <row r="159" spans="1:7" hidden="1" x14ac:dyDescent="0.25">
      <c r="A159" s="93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59" s="93">
        <v>15</v>
      </c>
    </row>
    <row r="160" spans="1:7" hidden="1" x14ac:dyDescent="0.25">
      <c r="A160" s="93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60" s="93">
        <v>16</v>
      </c>
    </row>
    <row r="161" spans="1:7" hidden="1" x14ac:dyDescent="0.25">
      <c r="A161" s="93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61" s="93">
        <v>17</v>
      </c>
    </row>
    <row r="162" spans="1:7" hidden="1" x14ac:dyDescent="0.25">
      <c r="A162" s="93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62" s="93">
        <v>18</v>
      </c>
    </row>
    <row r="163" spans="1:7" hidden="1" x14ac:dyDescent="0.25">
      <c r="A163" s="93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63" s="93">
        <v>19</v>
      </c>
    </row>
    <row r="164" spans="1:7" hidden="1" x14ac:dyDescent="0.25">
      <c r="A164" s="93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64" s="93">
        <v>20</v>
      </c>
    </row>
    <row r="165" spans="1:7" hidden="1" x14ac:dyDescent="0.25">
      <c r="A165" s="93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65" s="93">
        <v>21</v>
      </c>
    </row>
    <row r="166" spans="1:7" hidden="1" x14ac:dyDescent="0.25">
      <c r="A166" s="93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66" s="93">
        <v>22</v>
      </c>
    </row>
    <row r="167" spans="1:7" hidden="1" x14ac:dyDescent="0.25">
      <c r="A167" s="93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67" s="93">
        <v>23</v>
      </c>
    </row>
    <row r="168" spans="1:7" hidden="1" x14ac:dyDescent="0.25">
      <c r="A168" s="93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68" s="93">
        <v>24</v>
      </c>
    </row>
    <row r="169" spans="1:7" hidden="1" x14ac:dyDescent="0.25">
      <c r="A169" s="93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69" s="93">
        <v>25</v>
      </c>
    </row>
    <row r="170" spans="1:7" hidden="1" x14ac:dyDescent="0.25">
      <c r="A170" s="93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70" s="93">
        <v>26</v>
      </c>
    </row>
    <row r="171" spans="1:7" hidden="1" x14ac:dyDescent="0.25">
      <c r="A171" s="93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71" s="93">
        <v>27</v>
      </c>
    </row>
    <row r="172" spans="1:7" hidden="1" x14ac:dyDescent="0.25">
      <c r="A172" s="93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72" s="93">
        <v>28</v>
      </c>
    </row>
    <row r="173" spans="1:7" hidden="1" x14ac:dyDescent="0.25">
      <c r="A173" s="93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73" s="93">
        <v>29</v>
      </c>
    </row>
    <row r="174" spans="1:7" hidden="1" x14ac:dyDescent="0.25">
      <c r="A174" s="93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74" s="93">
        <v>30</v>
      </c>
    </row>
    <row r="175" spans="1:7" hidden="1" x14ac:dyDescent="0.25">
      <c r="A175" s="93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75" s="93">
        <v>31</v>
      </c>
    </row>
    <row r="176" spans="1:7" hidden="1" x14ac:dyDescent="0.25">
      <c r="A176" s="93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76" s="93">
        <v>32</v>
      </c>
    </row>
    <row r="177" spans="1:7" hidden="1" x14ac:dyDescent="0.25">
      <c r="A177" s="93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77" s="93">
        <v>33</v>
      </c>
    </row>
    <row r="178" spans="1:7" hidden="1" x14ac:dyDescent="0.25">
      <c r="A178" s="93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78" s="93">
        <v>34</v>
      </c>
    </row>
    <row r="179" spans="1:7" hidden="1" x14ac:dyDescent="0.25">
      <c r="A179" s="93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79" s="93">
        <v>35</v>
      </c>
    </row>
    <row r="180" spans="1:7" hidden="1" x14ac:dyDescent="0.25">
      <c r="A180" s="93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80" s="93">
        <v>36</v>
      </c>
    </row>
    <row r="181" spans="1:7" hidden="1" x14ac:dyDescent="0.25">
      <c r="A181" s="93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81" s="93">
        <v>37</v>
      </c>
    </row>
    <row r="182" spans="1:7" hidden="1" x14ac:dyDescent="0.25">
      <c r="A182" s="93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82" s="93">
        <v>38</v>
      </c>
    </row>
    <row r="183" spans="1:7" hidden="1" x14ac:dyDescent="0.25">
      <c r="A183" s="93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83" s="93">
        <v>39</v>
      </c>
    </row>
    <row r="184" spans="1:7" hidden="1" x14ac:dyDescent="0.25">
      <c r="A184" s="93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84" s="93">
        <v>40</v>
      </c>
    </row>
    <row r="185" spans="1:7" hidden="1" x14ac:dyDescent="0.25">
      <c r="A185" s="93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85" s="93">
        <v>41</v>
      </c>
    </row>
    <row r="186" spans="1:7" hidden="1" x14ac:dyDescent="0.25">
      <c r="A186" s="93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86" s="93">
        <v>42</v>
      </c>
    </row>
    <row r="187" spans="1:7" hidden="1" x14ac:dyDescent="0.25">
      <c r="A187" s="93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87" s="93">
        <v>43</v>
      </c>
    </row>
    <row r="188" spans="1:7" hidden="1" x14ac:dyDescent="0.25">
      <c r="A188" s="93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88" s="93">
        <v>44</v>
      </c>
    </row>
    <row r="189" spans="1:7" hidden="1" x14ac:dyDescent="0.25">
      <c r="A189" s="93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89" s="93">
        <v>45</v>
      </c>
    </row>
    <row r="190" spans="1:7" hidden="1" x14ac:dyDescent="0.25">
      <c r="A190" s="93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90" s="93">
        <v>46</v>
      </c>
    </row>
    <row r="191" spans="1:7" hidden="1" x14ac:dyDescent="0.25">
      <c r="A191" s="93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91" s="93">
        <v>47</v>
      </c>
    </row>
    <row r="192" spans="1:7" hidden="1" x14ac:dyDescent="0.25">
      <c r="A192" s="93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92" s="93">
        <v>48</v>
      </c>
    </row>
    <row r="193" spans="1:7" hidden="1" x14ac:dyDescent="0.25">
      <c r="A193" s="93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93" s="93">
        <v>49</v>
      </c>
    </row>
    <row r="194" spans="1:7" hidden="1" x14ac:dyDescent="0.25">
      <c r="A194" s="93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94" s="93">
        <v>50</v>
      </c>
    </row>
    <row r="195" spans="1:7" hidden="1" x14ac:dyDescent="0.25">
      <c r="A195" s="93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95" s="93">
        <v>51</v>
      </c>
    </row>
    <row r="196" spans="1:7" hidden="1" x14ac:dyDescent="0.25">
      <c r="A196" s="93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96" s="93">
        <v>52</v>
      </c>
    </row>
    <row r="197" spans="1:7" hidden="1" x14ac:dyDescent="0.25">
      <c r="A197" s="93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97" s="93">
        <v>53</v>
      </c>
    </row>
    <row r="198" spans="1:7" hidden="1" x14ac:dyDescent="0.25">
      <c r="A198" s="93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98" s="93">
        <v>54</v>
      </c>
    </row>
    <row r="199" spans="1:7" hidden="1" x14ac:dyDescent="0.25">
      <c r="A199" s="93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99" s="93">
        <v>55</v>
      </c>
    </row>
    <row r="200" spans="1:7" hidden="1" x14ac:dyDescent="0.25">
      <c r="A200" s="93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200" s="93">
        <v>56</v>
      </c>
    </row>
    <row r="201" spans="1:7" hidden="1" x14ac:dyDescent="0.25">
      <c r="A201" s="93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201" s="93">
        <v>57</v>
      </c>
    </row>
    <row r="202" spans="1:7" hidden="1" x14ac:dyDescent="0.25">
      <c r="A202" s="93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202" s="93">
        <v>58</v>
      </c>
    </row>
    <row r="203" spans="1:7" hidden="1" x14ac:dyDescent="0.25">
      <c r="A203" s="93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203" s="93">
        <v>59</v>
      </c>
    </row>
    <row r="204" spans="1:7" hidden="1" x14ac:dyDescent="0.25">
      <c r="A204" s="93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204" s="93">
        <v>60</v>
      </c>
    </row>
    <row r="205" spans="1:7" hidden="1" x14ac:dyDescent="0.25">
      <c r="A205" s="93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205" s="93">
        <v>61</v>
      </c>
    </row>
    <row r="206" spans="1:7" hidden="1" x14ac:dyDescent="0.25">
      <c r="A206" s="93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206" s="93">
        <v>62</v>
      </c>
    </row>
    <row r="207" spans="1:7" hidden="1" x14ac:dyDescent="0.25">
      <c r="A207" s="93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207" s="93">
        <v>63</v>
      </c>
    </row>
    <row r="208" spans="1:7" hidden="1" x14ac:dyDescent="0.25">
      <c r="A208" s="93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208" s="93">
        <v>64</v>
      </c>
    </row>
    <row r="209" spans="1:7" hidden="1" x14ac:dyDescent="0.25">
      <c r="A209" s="93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209" s="93">
        <v>65</v>
      </c>
    </row>
    <row r="210" spans="1:7" hidden="1" x14ac:dyDescent="0.25">
      <c r="A210" s="93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210" s="93">
        <v>66</v>
      </c>
    </row>
    <row r="211" spans="1:7" hidden="1" x14ac:dyDescent="0.25">
      <c r="A211" s="93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211" s="93">
        <v>67</v>
      </c>
    </row>
    <row r="212" spans="1:7" hidden="1" x14ac:dyDescent="0.25">
      <c r="A212" s="93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212" s="93">
        <v>68</v>
      </c>
    </row>
    <row r="213" spans="1:7" hidden="1" x14ac:dyDescent="0.25">
      <c r="A213" s="93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213" s="93">
        <v>69</v>
      </c>
    </row>
    <row r="214" spans="1:7" hidden="1" x14ac:dyDescent="0.25">
      <c r="A214" s="93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214" s="93">
        <v>70</v>
      </c>
    </row>
    <row r="215" spans="1:7" hidden="1" x14ac:dyDescent="0.25">
      <c r="A215" s="93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215" s="93">
        <v>71</v>
      </c>
    </row>
    <row r="216" spans="1:7" hidden="1" x14ac:dyDescent="0.25">
      <c r="A216" s="93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216" s="93">
        <v>72</v>
      </c>
    </row>
    <row r="217" spans="1:7" hidden="1" x14ac:dyDescent="0.25">
      <c r="A217" s="93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217" s="93">
        <v>73</v>
      </c>
    </row>
    <row r="218" spans="1:7" hidden="1" x14ac:dyDescent="0.25">
      <c r="A218" s="93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218" s="93">
        <v>74</v>
      </c>
    </row>
    <row r="219" spans="1:7" hidden="1" x14ac:dyDescent="0.25">
      <c r="A219" s="93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219" s="93">
        <v>75</v>
      </c>
    </row>
    <row r="220" spans="1:7" hidden="1" x14ac:dyDescent="0.25">
      <c r="A220" s="93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220" s="93">
        <v>76</v>
      </c>
    </row>
    <row r="221" spans="1:7" hidden="1" x14ac:dyDescent="0.25">
      <c r="A221" s="93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221" s="93">
        <v>77</v>
      </c>
    </row>
    <row r="222" spans="1:7" hidden="1" x14ac:dyDescent="0.25">
      <c r="A222" s="93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222" s="93">
        <v>78</v>
      </c>
    </row>
    <row r="223" spans="1:7" hidden="1" x14ac:dyDescent="0.25">
      <c r="A223" s="93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223" s="93">
        <v>79</v>
      </c>
    </row>
    <row r="224" spans="1:7" hidden="1" x14ac:dyDescent="0.25">
      <c r="A224" s="93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224" s="93">
        <v>80</v>
      </c>
    </row>
    <row r="225" spans="1:7" hidden="1" x14ac:dyDescent="0.25">
      <c r="A225" s="93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225" s="93">
        <v>81</v>
      </c>
    </row>
    <row r="226" spans="1:7" hidden="1" x14ac:dyDescent="0.25">
      <c r="A226" s="93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226" s="93">
        <v>82</v>
      </c>
    </row>
    <row r="227" spans="1:7" hidden="1" x14ac:dyDescent="0.25">
      <c r="A227" s="93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27" s="93">
        <v>83</v>
      </c>
    </row>
    <row r="228" spans="1:7" hidden="1" x14ac:dyDescent="0.25">
      <c r="A228" s="93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28" s="93">
        <v>84</v>
      </c>
    </row>
    <row r="229" spans="1:7" hidden="1" x14ac:dyDescent="0.25">
      <c r="A229" s="93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29" s="93">
        <v>85</v>
      </c>
    </row>
    <row r="230" spans="1:7" hidden="1" x14ac:dyDescent="0.25">
      <c r="A230" s="93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30" s="93">
        <v>86</v>
      </c>
    </row>
    <row r="231" spans="1:7" hidden="1" x14ac:dyDescent="0.25">
      <c r="A231" s="93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31" s="93">
        <v>87</v>
      </c>
    </row>
    <row r="232" spans="1:7" hidden="1" x14ac:dyDescent="0.25">
      <c r="A232" s="93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32" s="93">
        <v>88</v>
      </c>
    </row>
    <row r="233" spans="1:7" hidden="1" x14ac:dyDescent="0.25">
      <c r="A233" s="93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33" s="93">
        <v>89</v>
      </c>
    </row>
    <row r="234" spans="1:7" hidden="1" x14ac:dyDescent="0.25">
      <c r="A234" s="93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34" s="93">
        <v>90</v>
      </c>
    </row>
    <row r="235" spans="1:7" hidden="1" x14ac:dyDescent="0.25">
      <c r="A235" s="93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35" s="93">
        <v>91</v>
      </c>
    </row>
    <row r="236" spans="1:7" hidden="1" x14ac:dyDescent="0.25">
      <c r="A236" s="93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36" s="93">
        <v>92</v>
      </c>
    </row>
    <row r="237" spans="1:7" hidden="1" x14ac:dyDescent="0.25">
      <c r="A237" s="93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37" s="93">
        <v>93</v>
      </c>
    </row>
    <row r="238" spans="1:7" hidden="1" x14ac:dyDescent="0.25">
      <c r="A238" s="93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38" s="93">
        <v>94</v>
      </c>
    </row>
    <row r="239" spans="1:7" hidden="1" x14ac:dyDescent="0.25">
      <c r="A239" s="93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39" s="93">
        <v>95</v>
      </c>
    </row>
    <row r="240" spans="1:7" hidden="1" x14ac:dyDescent="0.25">
      <c r="A240" s="93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40" s="93">
        <v>96</v>
      </c>
    </row>
    <row r="241" spans="1:7" hidden="1" x14ac:dyDescent="0.25">
      <c r="A241" s="93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41" s="93">
        <v>97</v>
      </c>
    </row>
    <row r="242" spans="1:7" hidden="1" x14ac:dyDescent="0.25">
      <c r="A242" s="93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42" s="93">
        <v>98</v>
      </c>
    </row>
    <row r="243" spans="1:7" hidden="1" x14ac:dyDescent="0.25">
      <c r="A243" s="93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43" s="93">
        <v>99</v>
      </c>
    </row>
    <row r="244" spans="1:7" hidden="1" x14ac:dyDescent="0.25">
      <c r="A244" s="93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44" s="93">
        <v>100</v>
      </c>
    </row>
    <row r="245" spans="1:7" hidden="1" x14ac:dyDescent="0.25">
      <c r="A245" s="93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45" s="93">
        <v>101</v>
      </c>
    </row>
    <row r="246" spans="1:7" hidden="1" x14ac:dyDescent="0.25">
      <c r="A246" s="93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46" s="93">
        <v>102</v>
      </c>
    </row>
    <row r="247" spans="1:7" hidden="1" x14ac:dyDescent="0.25">
      <c r="A247" s="93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47" s="93">
        <v>103</v>
      </c>
    </row>
    <row r="248" spans="1:7" hidden="1" x14ac:dyDescent="0.25">
      <c r="A248" s="93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48" s="93">
        <v>104</v>
      </c>
    </row>
    <row r="249" spans="1:7" hidden="1" x14ac:dyDescent="0.25">
      <c r="A249" s="93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49" s="93">
        <v>105</v>
      </c>
    </row>
    <row r="250" spans="1:7" hidden="1" x14ac:dyDescent="0.25">
      <c r="A250" s="93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50" s="93">
        <v>106</v>
      </c>
    </row>
    <row r="251" spans="1:7" hidden="1" x14ac:dyDescent="0.25">
      <c r="A251" s="93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51" s="93">
        <v>107</v>
      </c>
    </row>
    <row r="252" spans="1:7" hidden="1" x14ac:dyDescent="0.25">
      <c r="A252" s="93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52" s="93">
        <v>108</v>
      </c>
    </row>
    <row r="253" spans="1:7" hidden="1" x14ac:dyDescent="0.25">
      <c r="A253" s="93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53" s="93">
        <v>109</v>
      </c>
    </row>
    <row r="254" spans="1:7" hidden="1" x14ac:dyDescent="0.25">
      <c r="A254" s="93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54" s="93">
        <v>110</v>
      </c>
    </row>
    <row r="255" spans="1:7" hidden="1" x14ac:dyDescent="0.25">
      <c r="A255" s="93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55" s="93">
        <v>111</v>
      </c>
    </row>
    <row r="256" spans="1:7" hidden="1" x14ac:dyDescent="0.25">
      <c r="A256" s="93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56" s="93">
        <v>112</v>
      </c>
    </row>
    <row r="257" spans="1:7" hidden="1" x14ac:dyDescent="0.25">
      <c r="A257" s="93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57" s="93">
        <v>113</v>
      </c>
    </row>
    <row r="258" spans="1:7" hidden="1" x14ac:dyDescent="0.25">
      <c r="A258" s="93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58" s="93">
        <v>114</v>
      </c>
    </row>
    <row r="259" spans="1:7" hidden="1" x14ac:dyDescent="0.25">
      <c r="A259" s="93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59" s="93">
        <v>115</v>
      </c>
    </row>
    <row r="260" spans="1:7" hidden="1" x14ac:dyDescent="0.25">
      <c r="A260" s="93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60" s="93">
        <v>116</v>
      </c>
    </row>
    <row r="261" spans="1:7" hidden="1" x14ac:dyDescent="0.25">
      <c r="A261" s="93" t="b">
        <f>IF(Barèmes!$D120="5 CV et moins",IF(Barèmes!$E120&lt;=2000,Barèmes!$E120*0.29,IF(Barèmes!$E120&lt;=10000,Barèmes!$E120*0.36,IF(Barèmes!$E120&gt;10000,Barèmes!$E120*0.21))),IF(Barèmes!$D120="6CV et 7 CV",IF(Barèmes!$E120&lt;=2000,Barèmes!$E120*0.37,IF(Barèmes!$E120&lt;=10000,Barèmes!$E120*0.46,IF(Barèmes!$E120&gt;10000,Barèmes!$E120*0.27))),IF(Barèmes!$D120="8 CV et plus",IF(Barèmes!$E120&lt;=2000,Barèmes!$E120*0.41,IF(Barèmes!$E120&lt;=10000,Barèmes!$E120*0.5,IF(Barèmes!$E120&gt;10000,Barèmes!$E120*0.29))))))</f>
        <v>0</v>
      </c>
      <c r="G261" s="93">
        <v>117</v>
      </c>
    </row>
    <row r="262" spans="1:7" hidden="1" x14ac:dyDescent="0.25">
      <c r="A262" s="93" t="b">
        <f>IF(Barèmes!$D121="5 CV et moins",IF(Barèmes!$E121&lt;=2000,Barèmes!$E121*0.29,IF(Barèmes!$E121&lt;=10000,Barèmes!$E121*0.36,IF(Barèmes!$E121&gt;10000,Barèmes!$E121*0.21))),IF(Barèmes!$D121="6CV et 7 CV",IF(Barèmes!$E121&lt;=2000,Barèmes!$E121*0.37,IF(Barèmes!$E121&lt;=10000,Barèmes!$E121*0.46,IF(Barèmes!$E121&gt;10000,Barèmes!$E121*0.27))),IF(Barèmes!$D121="8 CV et plus",IF(Barèmes!$E121&lt;=2000,Barèmes!$E121*0.41,IF(Barèmes!$E121&lt;=10000,Barèmes!$E121*0.5,IF(Barèmes!$E121&gt;10000,Barèmes!$E121*0.29))))))</f>
        <v>0</v>
      </c>
      <c r="G262" s="93">
        <v>118</v>
      </c>
    </row>
    <row r="263" spans="1:7" hidden="1" x14ac:dyDescent="0.25">
      <c r="A263" s="93" t="b">
        <f>IF(Barèmes!$D122="5 CV et moins",IF(Barèmes!$E122&lt;=2000,Barèmes!$E122*0.29,IF(Barèmes!$E122&lt;=10000,Barèmes!$E122*0.36,IF(Barèmes!$E122&gt;10000,Barèmes!$E122*0.21))),IF(Barèmes!$D122="6CV et 7 CV",IF(Barèmes!$E122&lt;=2000,Barèmes!$E122*0.37,IF(Barèmes!$E122&lt;=10000,Barèmes!$E122*0.46,IF(Barèmes!$E122&gt;10000,Barèmes!$E122*0.27))),IF(Barèmes!$D122="8 CV et plus",IF(Barèmes!$E122&lt;=2000,Barèmes!$E122*0.41,IF(Barèmes!$E122&lt;=10000,Barèmes!$E122*0.5,IF(Barèmes!$E122&gt;10000,Barèmes!$E122*0.29))))))</f>
        <v>0</v>
      </c>
      <c r="G263" s="93">
        <v>119</v>
      </c>
    </row>
    <row r="264" spans="1:7" hidden="1" x14ac:dyDescent="0.25">
      <c r="A264" s="93" t="b">
        <f>IF(Barèmes!$D123="5 CV et moins",IF(Barèmes!$E123&lt;=2000,Barèmes!$E123*0.29,IF(Barèmes!$E123&lt;=10000,Barèmes!$E123*0.36,IF(Barèmes!$E123&gt;10000,Barèmes!$E123*0.21))),IF(Barèmes!$D123="6CV et 7 CV",IF(Barèmes!$E123&lt;=2000,Barèmes!$E123*0.37,IF(Barèmes!$E123&lt;=10000,Barèmes!$E123*0.46,IF(Barèmes!$E123&gt;10000,Barèmes!$E123*0.27))),IF(Barèmes!$D123="8 CV et plus",IF(Barèmes!$E123&lt;=2000,Barèmes!$E123*0.41,IF(Barèmes!$E123&lt;=10000,Barèmes!$E123*0.5,IF(Barèmes!$E123&gt;10000,Barèmes!$E123*0.29))))))</f>
        <v>0</v>
      </c>
      <c r="G264" s="93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43.85546875" style="34" bestFit="1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70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ht="30" customHeight="1" thickBot="1" x14ac:dyDescent="0.3">
      <c r="A3" s="160" t="s">
        <v>0</v>
      </c>
      <c r="B3" s="39" t="s">
        <v>100</v>
      </c>
      <c r="C3" s="162" t="s">
        <v>101</v>
      </c>
      <c r="D3" s="18" t="s">
        <v>122</v>
      </c>
      <c r="E3" s="162" t="s">
        <v>46</v>
      </c>
      <c r="F3" s="17" t="s">
        <v>128</v>
      </c>
      <c r="G3" s="17" t="s">
        <v>129</v>
      </c>
      <c r="H3" s="17" t="s">
        <v>130</v>
      </c>
      <c r="I3" s="17" t="s">
        <v>1</v>
      </c>
      <c r="J3" s="17" t="s">
        <v>2</v>
      </c>
      <c r="K3" s="167" t="s">
        <v>131</v>
      </c>
    </row>
    <row r="4" spans="1:11" ht="19.5" customHeight="1" x14ac:dyDescent="0.25">
      <c r="A4" s="147" t="str">
        <f>IF($B4="","",Listes!$G145)</f>
        <v/>
      </c>
      <c r="B4" s="1"/>
      <c r="C4" s="1"/>
      <c r="D4" s="1"/>
      <c r="E4" s="3"/>
      <c r="F4" s="1"/>
      <c r="G4" s="132"/>
      <c r="H4" s="132"/>
      <c r="I4" s="199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3"/>
      <c r="H5" s="133"/>
      <c r="I5" s="200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3"/>
      <c r="H6" s="133"/>
      <c r="I6" s="200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3"/>
      <c r="H7" s="133"/>
      <c r="I7" s="200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3"/>
      <c r="H8" s="133"/>
      <c r="I8" s="200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3"/>
      <c r="H9" s="133"/>
      <c r="I9" s="200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3"/>
      <c r="H10" s="133"/>
      <c r="I10" s="200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3"/>
      <c r="H11" s="133"/>
      <c r="I11" s="200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3"/>
      <c r="H12" s="133"/>
      <c r="I12" s="200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3"/>
      <c r="H13" s="133"/>
      <c r="I13" s="200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3"/>
      <c r="H14" s="133"/>
      <c r="I14" s="200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3"/>
      <c r="H15" s="133"/>
      <c r="I15" s="200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3"/>
      <c r="H16" s="133"/>
      <c r="I16" s="200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3"/>
      <c r="H17" s="133"/>
      <c r="I17" s="200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3"/>
      <c r="H18" s="133"/>
      <c r="I18" s="200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3"/>
      <c r="H19" s="133"/>
      <c r="I19" s="200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3"/>
      <c r="H20" s="133"/>
      <c r="I20" s="200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3"/>
      <c r="H21" s="133"/>
      <c r="I21" s="200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3"/>
      <c r="H22" s="133"/>
      <c r="I22" s="200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3"/>
      <c r="H23" s="133"/>
      <c r="I23" s="200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3"/>
      <c r="H24" s="133"/>
      <c r="I24" s="200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3"/>
      <c r="H25" s="133"/>
      <c r="I25" s="200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3"/>
      <c r="H26" s="133"/>
      <c r="I26" s="200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3"/>
      <c r="H27" s="133"/>
      <c r="I27" s="200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3"/>
      <c r="H28" s="133"/>
      <c r="I28" s="200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3"/>
      <c r="H29" s="133"/>
      <c r="I29" s="200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3"/>
      <c r="H30" s="133"/>
      <c r="I30" s="200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3"/>
      <c r="H31" s="133"/>
      <c r="I31" s="200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3"/>
      <c r="H32" s="133"/>
      <c r="I32" s="200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3"/>
      <c r="H33" s="133"/>
      <c r="I33" s="200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3"/>
      <c r="H34" s="133"/>
      <c r="I34" s="200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3"/>
      <c r="H35" s="133"/>
      <c r="I35" s="200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3"/>
      <c r="H36" s="133"/>
      <c r="I36" s="200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3"/>
      <c r="H37" s="133"/>
      <c r="I37" s="200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3"/>
      <c r="H38" s="133"/>
      <c r="I38" s="200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3"/>
      <c r="H39" s="133"/>
      <c r="I39" s="200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3"/>
      <c r="H40" s="133"/>
      <c r="I40" s="200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3"/>
      <c r="H41" s="133"/>
      <c r="I41" s="200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3"/>
      <c r="H42" s="133"/>
      <c r="I42" s="200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3"/>
      <c r="H43" s="133"/>
      <c r="I43" s="200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3"/>
      <c r="H44" s="133"/>
      <c r="I44" s="200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3"/>
      <c r="H45" s="133"/>
      <c r="I45" s="200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3"/>
      <c r="H46" s="133"/>
      <c r="I46" s="200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3"/>
      <c r="H47" s="133"/>
      <c r="I47" s="200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3"/>
      <c r="H48" s="133"/>
      <c r="I48" s="200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3"/>
      <c r="H49" s="133"/>
      <c r="I49" s="200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3"/>
      <c r="H50" s="133"/>
      <c r="I50" s="200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3"/>
      <c r="H51" s="133"/>
      <c r="I51" s="200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3"/>
      <c r="H52" s="133"/>
      <c r="I52" s="200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3"/>
      <c r="H53" s="133"/>
      <c r="I53" s="200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3"/>
      <c r="H54" s="133"/>
      <c r="I54" s="200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3"/>
      <c r="H55" s="133"/>
      <c r="I55" s="200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3"/>
      <c r="H56" s="133"/>
      <c r="I56" s="200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3"/>
      <c r="H57" s="133"/>
      <c r="I57" s="200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3"/>
      <c r="H58" s="133"/>
      <c r="I58" s="200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3"/>
      <c r="H59" s="133"/>
      <c r="I59" s="200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3"/>
      <c r="H60" s="133"/>
      <c r="I60" s="200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3"/>
      <c r="H61" s="133"/>
      <c r="I61" s="200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3"/>
      <c r="H62" s="133"/>
      <c r="I62" s="200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3"/>
      <c r="H63" s="133"/>
      <c r="I63" s="200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3"/>
      <c r="H64" s="133"/>
      <c r="I64" s="200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3"/>
      <c r="H65" s="133"/>
      <c r="I65" s="200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3"/>
      <c r="H66" s="133"/>
      <c r="I66" s="200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3"/>
      <c r="H67" s="133"/>
      <c r="I67" s="200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3"/>
      <c r="H68" s="133"/>
      <c r="I68" s="200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3"/>
      <c r="H69" s="133"/>
      <c r="I69" s="200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3"/>
      <c r="H70" s="133"/>
      <c r="I70" s="200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3"/>
      <c r="H71" s="133"/>
      <c r="I71" s="200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3"/>
      <c r="H72" s="133"/>
      <c r="I72" s="200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3"/>
      <c r="H73" s="133"/>
      <c r="I73" s="200"/>
      <c r="J73" s="3"/>
      <c r="K73" s="4"/>
    </row>
    <row r="74" spans="1:11" ht="30" customHeight="1" thickBot="1" x14ac:dyDescent="0.3">
      <c r="A74" s="278" t="s">
        <v>146</v>
      </c>
      <c r="B74" s="279"/>
      <c r="C74" s="279"/>
      <c r="D74" s="279"/>
      <c r="E74" s="279"/>
      <c r="F74" s="279"/>
      <c r="G74" s="279"/>
      <c r="H74" s="280"/>
      <c r="I74" s="273" t="s">
        <v>50</v>
      </c>
      <c r="J74" s="274"/>
      <c r="K74" s="151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Listes!$A$77:$A$79</xm:f>
          </x14:formula1>
          <xm:sqref>D4:D73</xm:sqref>
        </x14:dataValidation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E4" sqref="E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81" t="s">
        <v>64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2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 ht="30" customHeight="1" thickBot="1" x14ac:dyDescent="0.3">
      <c r="A3" s="161" t="s">
        <v>0</v>
      </c>
      <c r="B3" s="17" t="s">
        <v>100</v>
      </c>
      <c r="C3" s="18" t="s">
        <v>101</v>
      </c>
      <c r="D3" s="18" t="s">
        <v>122</v>
      </c>
      <c r="E3" s="17" t="s">
        <v>137</v>
      </c>
      <c r="F3" s="17" t="s">
        <v>138</v>
      </c>
      <c r="G3" s="17" t="s">
        <v>46</v>
      </c>
      <c r="H3" s="17" t="s">
        <v>102</v>
      </c>
      <c r="I3" s="17" t="s">
        <v>103</v>
      </c>
      <c r="J3" s="19" t="s">
        <v>2</v>
      </c>
      <c r="K3" s="167" t="s">
        <v>90</v>
      </c>
      <c r="L3" s="20"/>
    </row>
    <row r="4" spans="1:12" ht="20.100000000000001" customHeight="1" x14ac:dyDescent="0.25">
      <c r="A4" s="147" t="str">
        <f>IF($B4="","",Listes!$G145)</f>
        <v/>
      </c>
      <c r="B4" s="1"/>
      <c r="C4" s="1"/>
      <c r="D4" s="1"/>
      <c r="E4" s="132"/>
      <c r="F4" s="132"/>
      <c r="G4" s="1"/>
      <c r="H4" s="122"/>
      <c r="I4" s="199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3"/>
      <c r="F5" s="133"/>
      <c r="G5" s="3"/>
      <c r="H5" s="123"/>
      <c r="I5" s="200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3"/>
      <c r="F6" s="133"/>
      <c r="G6" s="3"/>
      <c r="H6" s="123"/>
      <c r="I6" s="200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3"/>
      <c r="F7" s="133"/>
      <c r="G7" s="3"/>
      <c r="H7" s="123"/>
      <c r="I7" s="200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3"/>
      <c r="F8" s="133"/>
      <c r="G8" s="3"/>
      <c r="H8" s="123"/>
      <c r="I8" s="200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3"/>
      <c r="F9" s="133"/>
      <c r="G9" s="3"/>
      <c r="H9" s="123"/>
      <c r="I9" s="200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3"/>
      <c r="F10" s="133"/>
      <c r="G10" s="3"/>
      <c r="H10" s="123"/>
      <c r="I10" s="200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3"/>
      <c r="F11" s="133"/>
      <c r="G11" s="3"/>
      <c r="H11" s="123"/>
      <c r="I11" s="200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3"/>
      <c r="F12" s="133"/>
      <c r="G12" s="3"/>
      <c r="H12" s="123"/>
      <c r="I12" s="200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3"/>
      <c r="F13" s="133"/>
      <c r="G13" s="3"/>
      <c r="H13" s="123"/>
      <c r="I13" s="200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3"/>
      <c r="F14" s="133"/>
      <c r="G14" s="3"/>
      <c r="H14" s="123"/>
      <c r="I14" s="200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3"/>
      <c r="F15" s="133"/>
      <c r="G15" s="3"/>
      <c r="H15" s="123"/>
      <c r="I15" s="200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3"/>
      <c r="F16" s="133"/>
      <c r="G16" s="3"/>
      <c r="H16" s="123"/>
      <c r="I16" s="200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3"/>
      <c r="F17" s="133"/>
      <c r="G17" s="3"/>
      <c r="H17" s="123"/>
      <c r="I17" s="200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3"/>
      <c r="F18" s="133"/>
      <c r="G18" s="3"/>
      <c r="H18" s="123"/>
      <c r="I18" s="200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3"/>
      <c r="F19" s="133"/>
      <c r="G19" s="3"/>
      <c r="H19" s="123"/>
      <c r="I19" s="200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3"/>
      <c r="F20" s="133"/>
      <c r="G20" s="3"/>
      <c r="H20" s="123"/>
      <c r="I20" s="200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3"/>
      <c r="F21" s="133"/>
      <c r="G21" s="3"/>
      <c r="H21" s="123"/>
      <c r="I21" s="200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3"/>
      <c r="F22" s="133"/>
      <c r="G22" s="3"/>
      <c r="H22" s="123"/>
      <c r="I22" s="200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3"/>
      <c r="F23" s="133"/>
      <c r="G23" s="3"/>
      <c r="H23" s="123"/>
      <c r="I23" s="200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3"/>
      <c r="F24" s="133"/>
      <c r="G24" s="3"/>
      <c r="H24" s="123"/>
      <c r="I24" s="200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3"/>
      <c r="F25" s="133"/>
      <c r="G25" s="3"/>
      <c r="H25" s="123"/>
      <c r="I25" s="200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3"/>
      <c r="F26" s="133"/>
      <c r="G26" s="3"/>
      <c r="H26" s="123"/>
      <c r="I26" s="200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3"/>
      <c r="F27" s="133"/>
      <c r="G27" s="3"/>
      <c r="H27" s="123"/>
      <c r="I27" s="200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3"/>
      <c r="F28" s="133"/>
      <c r="G28" s="3"/>
      <c r="H28" s="123"/>
      <c r="I28" s="200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3"/>
      <c r="F29" s="133"/>
      <c r="G29" s="3"/>
      <c r="H29" s="123"/>
      <c r="I29" s="200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3"/>
      <c r="F30" s="133"/>
      <c r="G30" s="3"/>
      <c r="H30" s="123"/>
      <c r="I30" s="200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3"/>
      <c r="F31" s="133"/>
      <c r="G31" s="3"/>
      <c r="H31" s="123"/>
      <c r="I31" s="200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3"/>
      <c r="F32" s="133"/>
      <c r="G32" s="3"/>
      <c r="H32" s="123"/>
      <c r="I32" s="200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4"/>
      <c r="C33" s="124"/>
      <c r="D33" s="124"/>
      <c r="E33" s="134"/>
      <c r="F33" s="134"/>
      <c r="G33" s="124"/>
      <c r="H33" s="125"/>
      <c r="I33" s="201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84"/>
      <c r="B34" s="285"/>
      <c r="C34" s="285"/>
      <c r="D34" s="285"/>
      <c r="E34" s="193"/>
      <c r="F34" s="193"/>
      <c r="G34" s="194"/>
      <c r="H34" s="195"/>
      <c r="I34" s="273" t="s">
        <v>50</v>
      </c>
      <c r="J34" s="274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8" customFormat="1" ht="30" customHeight="1" thickBot="1" x14ac:dyDescent="0.4">
      <c r="A1" s="270" t="s">
        <v>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</row>
    <row r="2" spans="1:15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169"/>
    </row>
    <row r="3" spans="1:15" s="170" customFormat="1" ht="30" customHeight="1" thickBot="1" x14ac:dyDescent="0.3">
      <c r="A3" s="161" t="s">
        <v>0</v>
      </c>
      <c r="B3" s="17" t="s">
        <v>110</v>
      </c>
      <c r="C3" s="17" t="s">
        <v>101</v>
      </c>
      <c r="D3" s="17" t="s">
        <v>122</v>
      </c>
      <c r="E3" s="17" t="s">
        <v>46</v>
      </c>
      <c r="F3" s="18" t="s">
        <v>10</v>
      </c>
      <c r="G3" s="18" t="s">
        <v>11</v>
      </c>
      <c r="H3" s="166" t="s">
        <v>132</v>
      </c>
      <c r="I3" s="17" t="s">
        <v>133</v>
      </c>
      <c r="J3" s="18" t="s">
        <v>111</v>
      </c>
      <c r="K3" s="17" t="s">
        <v>112</v>
      </c>
      <c r="L3" s="17" t="s">
        <v>113</v>
      </c>
      <c r="M3" s="18" t="s">
        <v>2</v>
      </c>
      <c r="N3" s="167" t="s">
        <v>131</v>
      </c>
    </row>
    <row r="4" spans="1:15" s="171" customFormat="1" ht="20.100000000000001" customHeight="1" x14ac:dyDescent="0.25">
      <c r="A4" s="147" t="str">
        <f>IF($B4="","",Listes!$G145)</f>
        <v/>
      </c>
      <c r="B4" s="7"/>
      <c r="C4" s="5"/>
      <c r="D4" s="5"/>
      <c r="E4" s="177"/>
      <c r="F4" s="6"/>
      <c r="G4" s="5"/>
      <c r="H4" s="178"/>
      <c r="I4" s="178"/>
      <c r="J4" s="202"/>
      <c r="K4" s="202"/>
      <c r="L4" s="202"/>
      <c r="M4" s="5"/>
      <c r="N4" s="31" t="str">
        <f>IF($C4="","",IF(OR(($J4=0),($K4=0)),0,$J4/$K4*$L4))</f>
        <v/>
      </c>
    </row>
    <row r="5" spans="1:15" s="171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79"/>
      <c r="I5" s="179"/>
      <c r="J5" s="203"/>
      <c r="K5" s="203"/>
      <c r="L5" s="203"/>
      <c r="M5" s="6"/>
      <c r="N5" s="31" t="str">
        <f t="shared" ref="N5:N57" si="0">IF($C5="","",IF(OR(($J5=0),($K5=0)),0,$J5/$K5*$L5))</f>
        <v/>
      </c>
    </row>
    <row r="6" spans="1:15" s="171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79"/>
      <c r="I6" s="179"/>
      <c r="J6" s="203"/>
      <c r="K6" s="203"/>
      <c r="L6" s="203"/>
      <c r="M6" s="6"/>
      <c r="N6" s="31" t="str">
        <f t="shared" si="0"/>
        <v/>
      </c>
    </row>
    <row r="7" spans="1:15" s="171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79"/>
      <c r="I7" s="179"/>
      <c r="J7" s="203"/>
      <c r="K7" s="203"/>
      <c r="L7" s="203"/>
      <c r="M7" s="6"/>
      <c r="N7" s="31" t="str">
        <f t="shared" si="0"/>
        <v/>
      </c>
    </row>
    <row r="8" spans="1:15" s="171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79"/>
      <c r="I8" s="179"/>
      <c r="J8" s="203"/>
      <c r="K8" s="203"/>
      <c r="L8" s="203"/>
      <c r="M8" s="6"/>
      <c r="N8" s="31" t="str">
        <f t="shared" si="0"/>
        <v/>
      </c>
    </row>
    <row r="9" spans="1:15" s="171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79"/>
      <c r="I9" s="179"/>
      <c r="J9" s="203"/>
      <c r="K9" s="203"/>
      <c r="L9" s="203"/>
      <c r="M9" s="6"/>
      <c r="N9" s="31" t="str">
        <f t="shared" si="0"/>
        <v/>
      </c>
    </row>
    <row r="10" spans="1:15" s="171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79"/>
      <c r="I10" s="179"/>
      <c r="J10" s="203"/>
      <c r="K10" s="203"/>
      <c r="L10" s="203"/>
      <c r="M10" s="6"/>
      <c r="N10" s="31" t="str">
        <f t="shared" si="0"/>
        <v/>
      </c>
    </row>
    <row r="11" spans="1:15" s="171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79"/>
      <c r="I11" s="179"/>
      <c r="J11" s="203"/>
      <c r="K11" s="203"/>
      <c r="L11" s="203"/>
      <c r="M11" s="6"/>
      <c r="N11" s="31" t="str">
        <f t="shared" si="0"/>
        <v/>
      </c>
    </row>
    <row r="12" spans="1:15" s="171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79"/>
      <c r="I12" s="179"/>
      <c r="J12" s="203"/>
      <c r="K12" s="203"/>
      <c r="L12" s="203"/>
      <c r="M12" s="6"/>
      <c r="N12" s="31" t="str">
        <f t="shared" si="0"/>
        <v/>
      </c>
    </row>
    <row r="13" spans="1:15" s="171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79"/>
      <c r="I13" s="179"/>
      <c r="J13" s="203"/>
      <c r="K13" s="203"/>
      <c r="L13" s="203"/>
      <c r="M13" s="6"/>
      <c r="N13" s="31" t="str">
        <f t="shared" si="0"/>
        <v/>
      </c>
    </row>
    <row r="14" spans="1:15" s="171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79"/>
      <c r="I14" s="179"/>
      <c r="J14" s="203"/>
      <c r="K14" s="203"/>
      <c r="L14" s="203"/>
      <c r="M14" s="6"/>
      <c r="N14" s="31" t="str">
        <f t="shared" si="0"/>
        <v/>
      </c>
    </row>
    <row r="15" spans="1:15" s="171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79"/>
      <c r="I15" s="179"/>
      <c r="J15" s="203"/>
      <c r="K15" s="203"/>
      <c r="L15" s="203"/>
      <c r="M15" s="6"/>
      <c r="N15" s="31" t="str">
        <f t="shared" si="0"/>
        <v/>
      </c>
    </row>
    <row r="16" spans="1:15" s="171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79"/>
      <c r="I16" s="179"/>
      <c r="J16" s="203"/>
      <c r="K16" s="203"/>
      <c r="L16" s="203"/>
      <c r="M16" s="6"/>
      <c r="N16" s="31" t="str">
        <f t="shared" si="0"/>
        <v/>
      </c>
    </row>
    <row r="17" spans="1:14" s="171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79"/>
      <c r="I17" s="179"/>
      <c r="J17" s="203"/>
      <c r="K17" s="203"/>
      <c r="L17" s="203"/>
      <c r="M17" s="6"/>
      <c r="N17" s="31" t="str">
        <f t="shared" si="0"/>
        <v/>
      </c>
    </row>
    <row r="18" spans="1:14" s="171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79"/>
      <c r="I18" s="179"/>
      <c r="J18" s="203"/>
      <c r="K18" s="203"/>
      <c r="L18" s="203"/>
      <c r="M18" s="6"/>
      <c r="N18" s="31" t="str">
        <f t="shared" si="0"/>
        <v/>
      </c>
    </row>
    <row r="19" spans="1:14" s="171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79"/>
      <c r="I19" s="179"/>
      <c r="J19" s="203"/>
      <c r="K19" s="203"/>
      <c r="L19" s="203"/>
      <c r="M19" s="6"/>
      <c r="N19" s="31" t="str">
        <f t="shared" si="0"/>
        <v/>
      </c>
    </row>
    <row r="20" spans="1:14" s="171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79"/>
      <c r="I20" s="179"/>
      <c r="J20" s="203"/>
      <c r="K20" s="203"/>
      <c r="L20" s="203"/>
      <c r="M20" s="6"/>
      <c r="N20" s="31" t="str">
        <f t="shared" si="0"/>
        <v/>
      </c>
    </row>
    <row r="21" spans="1:14" s="171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79"/>
      <c r="I21" s="179"/>
      <c r="J21" s="203"/>
      <c r="K21" s="203"/>
      <c r="L21" s="203"/>
      <c r="M21" s="6"/>
      <c r="N21" s="31" t="str">
        <f t="shared" si="0"/>
        <v/>
      </c>
    </row>
    <row r="22" spans="1:14" s="171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79"/>
      <c r="I22" s="179"/>
      <c r="J22" s="203"/>
      <c r="K22" s="203"/>
      <c r="L22" s="203"/>
      <c r="M22" s="6"/>
      <c r="N22" s="31" t="str">
        <f t="shared" si="0"/>
        <v/>
      </c>
    </row>
    <row r="23" spans="1:14" s="171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79"/>
      <c r="I23" s="179"/>
      <c r="J23" s="203"/>
      <c r="K23" s="203"/>
      <c r="L23" s="203"/>
      <c r="M23" s="6"/>
      <c r="N23" s="31" t="str">
        <f t="shared" si="0"/>
        <v/>
      </c>
    </row>
    <row r="24" spans="1:14" s="171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79"/>
      <c r="I24" s="179"/>
      <c r="J24" s="203"/>
      <c r="K24" s="203"/>
      <c r="L24" s="203"/>
      <c r="M24" s="6"/>
      <c r="N24" s="31" t="str">
        <f t="shared" si="0"/>
        <v/>
      </c>
    </row>
    <row r="25" spans="1:14" s="171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79"/>
      <c r="I25" s="179"/>
      <c r="J25" s="203"/>
      <c r="K25" s="203"/>
      <c r="L25" s="203"/>
      <c r="M25" s="6"/>
      <c r="N25" s="31" t="str">
        <f t="shared" si="0"/>
        <v/>
      </c>
    </row>
    <row r="26" spans="1:14" s="171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79"/>
      <c r="I26" s="179"/>
      <c r="J26" s="203"/>
      <c r="K26" s="203"/>
      <c r="L26" s="203"/>
      <c r="M26" s="6"/>
      <c r="N26" s="31" t="str">
        <f t="shared" si="0"/>
        <v/>
      </c>
    </row>
    <row r="27" spans="1:14" s="171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79"/>
      <c r="I27" s="179"/>
      <c r="J27" s="203"/>
      <c r="K27" s="203"/>
      <c r="L27" s="203"/>
      <c r="M27" s="6"/>
      <c r="N27" s="31" t="str">
        <f t="shared" si="0"/>
        <v/>
      </c>
    </row>
    <row r="28" spans="1:14" s="171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79"/>
      <c r="I28" s="179"/>
      <c r="J28" s="203"/>
      <c r="K28" s="203"/>
      <c r="L28" s="203"/>
      <c r="M28" s="6"/>
      <c r="N28" s="31" t="str">
        <f t="shared" si="0"/>
        <v/>
      </c>
    </row>
    <row r="29" spans="1:14" s="171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79"/>
      <c r="I29" s="179"/>
      <c r="J29" s="203"/>
      <c r="K29" s="203"/>
      <c r="L29" s="203"/>
      <c r="M29" s="6"/>
      <c r="N29" s="31" t="str">
        <f t="shared" si="0"/>
        <v/>
      </c>
    </row>
    <row r="30" spans="1:14" s="171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79"/>
      <c r="I30" s="179"/>
      <c r="J30" s="203"/>
      <c r="K30" s="203"/>
      <c r="L30" s="203"/>
      <c r="M30" s="6"/>
      <c r="N30" s="31" t="str">
        <f t="shared" si="0"/>
        <v/>
      </c>
    </row>
    <row r="31" spans="1:14" s="171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79"/>
      <c r="I31" s="179"/>
      <c r="J31" s="203"/>
      <c r="K31" s="203"/>
      <c r="L31" s="203"/>
      <c r="M31" s="6"/>
      <c r="N31" s="31" t="str">
        <f t="shared" si="0"/>
        <v/>
      </c>
    </row>
    <row r="32" spans="1:14" s="171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79"/>
      <c r="I32" s="179"/>
      <c r="J32" s="203"/>
      <c r="K32" s="203"/>
      <c r="L32" s="203"/>
      <c r="M32" s="6"/>
      <c r="N32" s="31" t="str">
        <f t="shared" si="0"/>
        <v/>
      </c>
    </row>
    <row r="33" spans="1:14" s="171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79"/>
      <c r="I33" s="179"/>
      <c r="J33" s="203"/>
      <c r="K33" s="203"/>
      <c r="L33" s="203"/>
      <c r="M33" s="6"/>
      <c r="N33" s="31" t="str">
        <f t="shared" si="0"/>
        <v/>
      </c>
    </row>
    <row r="34" spans="1:14" s="171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79"/>
      <c r="I34" s="179"/>
      <c r="J34" s="203"/>
      <c r="K34" s="203"/>
      <c r="L34" s="203"/>
      <c r="M34" s="6"/>
      <c r="N34" s="31" t="str">
        <f t="shared" si="0"/>
        <v/>
      </c>
    </row>
    <row r="35" spans="1:14" s="171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79"/>
      <c r="I35" s="179"/>
      <c r="J35" s="203"/>
      <c r="K35" s="203"/>
      <c r="L35" s="203"/>
      <c r="M35" s="6"/>
      <c r="N35" s="31" t="str">
        <f t="shared" si="0"/>
        <v/>
      </c>
    </row>
    <row r="36" spans="1:14" s="171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79"/>
      <c r="I36" s="179"/>
      <c r="J36" s="203"/>
      <c r="K36" s="203"/>
      <c r="L36" s="203"/>
      <c r="M36" s="6"/>
      <c r="N36" s="31" t="str">
        <f t="shared" si="0"/>
        <v/>
      </c>
    </row>
    <row r="37" spans="1:14" s="171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79"/>
      <c r="I37" s="179"/>
      <c r="J37" s="203"/>
      <c r="K37" s="203"/>
      <c r="L37" s="203"/>
      <c r="M37" s="6"/>
      <c r="N37" s="31" t="str">
        <f t="shared" si="0"/>
        <v/>
      </c>
    </row>
    <row r="38" spans="1:14" s="171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79"/>
      <c r="I38" s="179"/>
      <c r="J38" s="203"/>
      <c r="K38" s="203"/>
      <c r="L38" s="203"/>
      <c r="M38" s="6"/>
      <c r="N38" s="31" t="str">
        <f t="shared" si="0"/>
        <v/>
      </c>
    </row>
    <row r="39" spans="1:14" s="171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79"/>
      <c r="I39" s="179"/>
      <c r="J39" s="203"/>
      <c r="K39" s="203"/>
      <c r="L39" s="203"/>
      <c r="M39" s="6"/>
      <c r="N39" s="31" t="str">
        <f t="shared" si="0"/>
        <v/>
      </c>
    </row>
    <row r="40" spans="1:14" s="171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79"/>
      <c r="I40" s="179"/>
      <c r="J40" s="203"/>
      <c r="K40" s="203"/>
      <c r="L40" s="203"/>
      <c r="M40" s="6"/>
      <c r="N40" s="31" t="str">
        <f t="shared" si="0"/>
        <v/>
      </c>
    </row>
    <row r="41" spans="1:14" s="171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79"/>
      <c r="I41" s="179"/>
      <c r="J41" s="203"/>
      <c r="K41" s="203"/>
      <c r="L41" s="203"/>
      <c r="M41" s="6"/>
      <c r="N41" s="31" t="str">
        <f t="shared" si="0"/>
        <v/>
      </c>
    </row>
    <row r="42" spans="1:14" s="171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79"/>
      <c r="I42" s="179"/>
      <c r="J42" s="203"/>
      <c r="K42" s="203"/>
      <c r="L42" s="203"/>
      <c r="M42" s="6"/>
      <c r="N42" s="31" t="str">
        <f t="shared" si="0"/>
        <v/>
      </c>
    </row>
    <row r="43" spans="1:14" s="171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79"/>
      <c r="I43" s="179"/>
      <c r="J43" s="203"/>
      <c r="K43" s="203"/>
      <c r="L43" s="203"/>
      <c r="M43" s="6"/>
      <c r="N43" s="31" t="str">
        <f t="shared" si="0"/>
        <v/>
      </c>
    </row>
    <row r="44" spans="1:14" s="171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79"/>
      <c r="I44" s="179"/>
      <c r="J44" s="203"/>
      <c r="K44" s="203"/>
      <c r="L44" s="203"/>
      <c r="M44" s="6"/>
      <c r="N44" s="31" t="str">
        <f t="shared" si="0"/>
        <v/>
      </c>
    </row>
    <row r="45" spans="1:14" s="171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79"/>
      <c r="I45" s="179"/>
      <c r="J45" s="203"/>
      <c r="K45" s="203"/>
      <c r="L45" s="203"/>
      <c r="M45" s="6"/>
      <c r="N45" s="31" t="str">
        <f t="shared" si="0"/>
        <v/>
      </c>
    </row>
    <row r="46" spans="1:14" s="171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79"/>
      <c r="I46" s="179"/>
      <c r="J46" s="203"/>
      <c r="K46" s="203"/>
      <c r="L46" s="203"/>
      <c r="M46" s="6"/>
      <c r="N46" s="31" t="str">
        <f t="shared" si="0"/>
        <v/>
      </c>
    </row>
    <row r="47" spans="1:14" s="171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79"/>
      <c r="I47" s="179"/>
      <c r="J47" s="203"/>
      <c r="K47" s="203"/>
      <c r="L47" s="203"/>
      <c r="M47" s="6"/>
      <c r="N47" s="31" t="str">
        <f t="shared" si="0"/>
        <v/>
      </c>
    </row>
    <row r="48" spans="1:14" s="171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79"/>
      <c r="I48" s="179"/>
      <c r="J48" s="203"/>
      <c r="K48" s="203"/>
      <c r="L48" s="203"/>
      <c r="M48" s="6"/>
      <c r="N48" s="31" t="str">
        <f t="shared" si="0"/>
        <v/>
      </c>
    </row>
    <row r="49" spans="1:14" s="171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79"/>
      <c r="I49" s="179"/>
      <c r="J49" s="203"/>
      <c r="K49" s="203"/>
      <c r="L49" s="203"/>
      <c r="M49" s="6"/>
      <c r="N49" s="31" t="str">
        <f t="shared" si="0"/>
        <v/>
      </c>
    </row>
    <row r="50" spans="1:14" s="171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79"/>
      <c r="I50" s="179"/>
      <c r="J50" s="203"/>
      <c r="K50" s="203"/>
      <c r="L50" s="203"/>
      <c r="M50" s="6"/>
      <c r="N50" s="31" t="str">
        <f t="shared" si="0"/>
        <v/>
      </c>
    </row>
    <row r="51" spans="1:14" s="171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79"/>
      <c r="I51" s="179"/>
      <c r="J51" s="203"/>
      <c r="K51" s="203"/>
      <c r="L51" s="203"/>
      <c r="M51" s="6"/>
      <c r="N51" s="31" t="str">
        <f t="shared" si="0"/>
        <v/>
      </c>
    </row>
    <row r="52" spans="1:14" s="171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79"/>
      <c r="I52" s="179"/>
      <c r="J52" s="203"/>
      <c r="K52" s="203"/>
      <c r="L52" s="203"/>
      <c r="M52" s="6"/>
      <c r="N52" s="31" t="str">
        <f t="shared" si="0"/>
        <v/>
      </c>
    </row>
    <row r="53" spans="1:14" s="171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79"/>
      <c r="I53" s="179"/>
      <c r="J53" s="203"/>
      <c r="K53" s="203"/>
      <c r="L53" s="203"/>
      <c r="M53" s="6"/>
      <c r="N53" s="31" t="str">
        <f t="shared" si="0"/>
        <v/>
      </c>
    </row>
    <row r="54" spans="1:14" s="171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79"/>
      <c r="I54" s="179"/>
      <c r="J54" s="203"/>
      <c r="K54" s="203"/>
      <c r="L54" s="203"/>
      <c r="M54" s="6"/>
      <c r="N54" s="31" t="str">
        <f t="shared" si="0"/>
        <v/>
      </c>
    </row>
    <row r="55" spans="1:14" s="171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79"/>
      <c r="I55" s="179"/>
      <c r="J55" s="203"/>
      <c r="K55" s="203"/>
      <c r="L55" s="203"/>
      <c r="M55" s="6"/>
      <c r="N55" s="31" t="str">
        <f t="shared" si="0"/>
        <v/>
      </c>
    </row>
    <row r="56" spans="1:14" s="171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79"/>
      <c r="I56" s="179"/>
      <c r="J56" s="203"/>
      <c r="K56" s="203"/>
      <c r="L56" s="203"/>
      <c r="M56" s="6"/>
      <c r="N56" s="31" t="str">
        <f t="shared" si="0"/>
        <v/>
      </c>
    </row>
    <row r="57" spans="1:14" s="171" customFormat="1" ht="20.100000000000001" customHeight="1" thickBot="1" x14ac:dyDescent="0.3">
      <c r="A57" s="85" t="str">
        <f>IF($B57="","",Listes!$G198)</f>
        <v/>
      </c>
      <c r="B57" s="84"/>
      <c r="C57" s="84"/>
      <c r="D57" s="84"/>
      <c r="E57" s="84"/>
      <c r="F57" s="84"/>
      <c r="G57" s="6"/>
      <c r="H57" s="179"/>
      <c r="I57" s="179"/>
      <c r="J57" s="203"/>
      <c r="K57" s="203"/>
      <c r="L57" s="203"/>
      <c r="M57" s="6"/>
      <c r="N57" s="31" t="str">
        <f t="shared" si="0"/>
        <v/>
      </c>
    </row>
    <row r="58" spans="1:14" ht="30" customHeight="1" thickBot="1" x14ac:dyDescent="0.3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80"/>
      <c r="L58" s="273" t="s">
        <v>50</v>
      </c>
      <c r="M58" s="274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9B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Listes!$C$3:$C$75</xm:f>
          </x14:formula1>
          <xm:sqref>C4:C57</xm:sqref>
        </x14:dataValidation>
        <x14:dataValidation type="list" allowBlank="1" showInputMessage="1" showErrorMessage="1">
          <x14:formula1>
            <xm:f>Listes!$C$77:$C$102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286" t="s">
        <v>59</v>
      </c>
      <c r="B1" s="287"/>
      <c r="C1" s="287"/>
      <c r="D1" s="287"/>
      <c r="E1" s="287"/>
      <c r="F1" s="287"/>
      <c r="G1" s="288"/>
    </row>
    <row r="2" spans="1:8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7"/>
      <c r="H2" s="169"/>
    </row>
    <row r="3" spans="1:8" ht="30.75" thickBot="1" x14ac:dyDescent="0.3">
      <c r="A3" s="36" t="s">
        <v>0</v>
      </c>
      <c r="B3" s="38" t="s">
        <v>100</v>
      </c>
      <c r="C3" s="39" t="s">
        <v>54</v>
      </c>
      <c r="D3" s="18" t="s">
        <v>48</v>
      </c>
      <c r="E3" s="46" t="s">
        <v>106</v>
      </c>
      <c r="F3" s="17" t="s">
        <v>122</v>
      </c>
      <c r="G3" s="167" t="s">
        <v>131</v>
      </c>
    </row>
    <row r="4" spans="1:8" ht="24.95" customHeight="1" thickBot="1" x14ac:dyDescent="0.3">
      <c r="A4" s="147">
        <v>1</v>
      </c>
      <c r="B4" s="152"/>
      <c r="C4" s="152"/>
      <c r="D4" s="189"/>
      <c r="E4" s="153"/>
      <c r="F4" s="8"/>
      <c r="G4" s="42">
        <f>0.15*'Rémunération sur frais réels'!$N58</f>
        <v>0</v>
      </c>
    </row>
    <row r="5" spans="1:8" ht="30" customHeight="1" thickBot="1" x14ac:dyDescent="0.3">
      <c r="A5" s="278" t="s">
        <v>115</v>
      </c>
      <c r="B5" s="279"/>
      <c r="C5" s="279"/>
      <c r="D5" s="279"/>
      <c r="E5" s="280"/>
      <c r="F5" s="36" t="s">
        <v>50</v>
      </c>
      <c r="G5" s="151">
        <f>G4</f>
        <v>0</v>
      </c>
    </row>
    <row r="6" spans="1:8" ht="15" customHeight="1" x14ac:dyDescent="0.25"/>
    <row r="7" spans="1:8" x14ac:dyDescent="0.25">
      <c r="A7" s="72"/>
      <c r="B7" s="72"/>
      <c r="C7" s="72"/>
      <c r="D7" s="72"/>
      <c r="E7" s="72"/>
    </row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5:E5"/>
    <mergeCell ref="A1:G1"/>
    <mergeCell ref="A2:G2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Listes!$E$77:$E$102</xm:f>
          </x14:formula1>
          <xm:sqref>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E28" sqref="E28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70" t="s">
        <v>58</v>
      </c>
      <c r="B1" s="271"/>
      <c r="C1" s="271"/>
      <c r="D1" s="271"/>
      <c r="E1" s="271"/>
      <c r="F1" s="271"/>
      <c r="G1" s="271"/>
      <c r="H1" s="271"/>
      <c r="I1" s="272"/>
    </row>
    <row r="2" spans="1:10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7"/>
      <c r="J2" s="169"/>
    </row>
    <row r="3" spans="1:10" ht="30" customHeight="1" thickBot="1" x14ac:dyDescent="0.3">
      <c r="A3" s="160" t="s">
        <v>0</v>
      </c>
      <c r="B3" s="18" t="s">
        <v>100</v>
      </c>
      <c r="C3" s="18" t="s">
        <v>101</v>
      </c>
      <c r="D3" s="18" t="s">
        <v>122</v>
      </c>
      <c r="E3" s="46" t="s">
        <v>48</v>
      </c>
      <c r="F3" s="17" t="s">
        <v>10</v>
      </c>
      <c r="G3" s="17" t="s">
        <v>134</v>
      </c>
      <c r="H3" s="17" t="s">
        <v>135</v>
      </c>
      <c r="I3" s="167" t="s">
        <v>131</v>
      </c>
    </row>
    <row r="4" spans="1:10" ht="20.100000000000001" customHeight="1" x14ac:dyDescent="0.25">
      <c r="A4" s="147" t="str">
        <f>IF($B4="","",Listes!$G145)</f>
        <v/>
      </c>
      <c r="B4" s="8"/>
      <c r="C4" s="8"/>
      <c r="D4" s="8"/>
      <c r="E4" s="8"/>
      <c r="F4" s="8"/>
      <c r="G4" s="180"/>
      <c r="H4" s="180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81"/>
      <c r="H5" s="181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81"/>
      <c r="H6" s="181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81"/>
      <c r="H7" s="181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81"/>
      <c r="H8" s="181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81"/>
      <c r="H9" s="181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81"/>
      <c r="H10" s="181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81"/>
      <c r="H11" s="181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81"/>
      <c r="H12" s="181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81"/>
      <c r="H13" s="181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81"/>
      <c r="H14" s="181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81"/>
      <c r="H15" s="181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81"/>
      <c r="H16" s="181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81"/>
      <c r="H17" s="181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81"/>
      <c r="H18" s="181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81"/>
      <c r="H19" s="181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81"/>
      <c r="H20" s="181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81"/>
      <c r="H21" s="181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81"/>
      <c r="H22" s="181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81"/>
      <c r="H23" s="181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81"/>
      <c r="H24" s="181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81"/>
      <c r="H25" s="181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81"/>
      <c r="H26" s="181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81"/>
      <c r="H27" s="181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81"/>
      <c r="H28" s="181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81"/>
      <c r="H29" s="181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81"/>
      <c r="H30" s="181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81"/>
      <c r="H31" s="181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81"/>
      <c r="H32" s="181"/>
      <c r="I32" s="11"/>
    </row>
    <row r="33" spans="1:9" ht="20.100000000000001" customHeight="1" thickBot="1" x14ac:dyDescent="0.3">
      <c r="A33" s="85" t="str">
        <f>IF($B33="","",Listes!$G174)</f>
        <v/>
      </c>
      <c r="B33" s="86"/>
      <c r="C33" s="86"/>
      <c r="D33" s="86"/>
      <c r="E33" s="14"/>
      <c r="F33" s="14"/>
      <c r="G33" s="182"/>
      <c r="H33" s="182"/>
      <c r="I33" s="15"/>
    </row>
    <row r="34" spans="1:9" ht="30" customHeight="1" thickBot="1" x14ac:dyDescent="0.3">
      <c r="A34" s="278" t="s">
        <v>146</v>
      </c>
      <c r="B34" s="279"/>
      <c r="C34" s="279"/>
      <c r="D34" s="279"/>
      <c r="E34" s="279"/>
      <c r="F34" s="279"/>
      <c r="G34" s="280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9B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Listes!$D$77:$D$102</xm:f>
          </x14:formula1>
          <xm:sqref>D4:D33</xm:sqref>
        </x14:dataValidation>
        <x14:dataValidation type="list" allowBlank="1" showInputMessage="1" showErrorMessage="1">
          <x14:formula1>
            <xm:f>Listes!$D$3:$D$75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286" t="s">
        <v>55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2" s="34" customFormat="1" ht="20.100000000000001" customHeight="1" thickBot="1" x14ac:dyDescent="0.3">
      <c r="A2" s="275" t="s">
        <v>143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 ht="30" customHeight="1" thickBot="1" x14ac:dyDescent="0.3">
      <c r="A3" s="160" t="s">
        <v>0</v>
      </c>
      <c r="B3" s="44" t="s">
        <v>116</v>
      </c>
      <c r="C3" s="45" t="s">
        <v>106</v>
      </c>
      <c r="D3" s="46" t="s">
        <v>136</v>
      </c>
      <c r="E3" s="166" t="s">
        <v>132</v>
      </c>
      <c r="F3" s="17" t="s">
        <v>133</v>
      </c>
      <c r="G3" s="17" t="s">
        <v>56</v>
      </c>
      <c r="H3" s="46" t="s">
        <v>117</v>
      </c>
      <c r="I3" s="47" t="s">
        <v>118</v>
      </c>
      <c r="J3" s="46" t="s">
        <v>109</v>
      </c>
      <c r="K3" s="167" t="s">
        <v>131</v>
      </c>
      <c r="L3" s="40"/>
    </row>
    <row r="4" spans="1:12" ht="20.100000000000001" customHeight="1" x14ac:dyDescent="0.25">
      <c r="A4" s="147" t="str">
        <f>IF($B4="","",Listes!$G145)</f>
        <v/>
      </c>
      <c r="B4" s="8"/>
      <c r="C4" s="8"/>
      <c r="D4" s="10"/>
      <c r="E4" s="186"/>
      <c r="F4" s="183"/>
      <c r="G4" s="8"/>
      <c r="H4" s="50"/>
      <c r="I4" s="204"/>
      <c r="J4" s="8"/>
      <c r="K4" s="29" t="str">
        <f>IF($C4="","",$H4*$I4)</f>
        <v/>
      </c>
      <c r="L4" s="40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4"/>
      <c r="F5" s="184"/>
      <c r="G5" s="10"/>
      <c r="H5" s="51"/>
      <c r="I5" s="205"/>
      <c r="J5" s="10"/>
      <c r="K5" s="31" t="str">
        <f t="shared" ref="K5:K33" si="0">IF($C5="","",$H5*$I5)</f>
        <v/>
      </c>
      <c r="L5" s="40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4"/>
      <c r="F6" s="184"/>
      <c r="G6" s="10"/>
      <c r="H6" s="51"/>
      <c r="I6" s="205"/>
      <c r="J6" s="10"/>
      <c r="K6" s="31" t="str">
        <f t="shared" si="0"/>
        <v/>
      </c>
      <c r="L6" s="40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4"/>
      <c r="F7" s="184"/>
      <c r="G7" s="10"/>
      <c r="H7" s="51"/>
      <c r="I7" s="205"/>
      <c r="J7" s="10"/>
      <c r="K7" s="31" t="str">
        <f t="shared" si="0"/>
        <v/>
      </c>
      <c r="L7" s="40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4"/>
      <c r="F8" s="184"/>
      <c r="G8" s="10"/>
      <c r="H8" s="51"/>
      <c r="I8" s="205"/>
      <c r="J8" s="10"/>
      <c r="K8" s="31" t="str">
        <f t="shared" si="0"/>
        <v/>
      </c>
      <c r="L8" s="40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4"/>
      <c r="F9" s="184"/>
      <c r="G9" s="10"/>
      <c r="H9" s="51"/>
      <c r="I9" s="205"/>
      <c r="J9" s="10"/>
      <c r="K9" s="31" t="str">
        <f t="shared" si="0"/>
        <v/>
      </c>
      <c r="L9" s="40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4"/>
      <c r="F10" s="184"/>
      <c r="G10" s="10"/>
      <c r="H10" s="51"/>
      <c r="I10" s="205"/>
      <c r="J10" s="10"/>
      <c r="K10" s="31" t="str">
        <f t="shared" si="0"/>
        <v/>
      </c>
      <c r="L10" s="40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4"/>
      <c r="F11" s="184"/>
      <c r="G11" s="10"/>
      <c r="H11" s="51"/>
      <c r="I11" s="205"/>
      <c r="J11" s="10"/>
      <c r="K11" s="31" t="str">
        <f t="shared" si="0"/>
        <v/>
      </c>
      <c r="L11" s="40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4"/>
      <c r="F12" s="184"/>
      <c r="G12" s="10"/>
      <c r="H12" s="51"/>
      <c r="I12" s="205"/>
      <c r="J12" s="10"/>
      <c r="K12" s="31" t="str">
        <f t="shared" si="0"/>
        <v/>
      </c>
      <c r="L12" s="40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4"/>
      <c r="F13" s="184"/>
      <c r="G13" s="10"/>
      <c r="H13" s="51"/>
      <c r="I13" s="205"/>
      <c r="J13" s="10"/>
      <c r="K13" s="31" t="str">
        <f t="shared" si="0"/>
        <v/>
      </c>
      <c r="L13" s="40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4"/>
      <c r="F14" s="184"/>
      <c r="G14" s="10"/>
      <c r="H14" s="51"/>
      <c r="I14" s="205"/>
      <c r="J14" s="10"/>
      <c r="K14" s="31" t="str">
        <f t="shared" si="0"/>
        <v/>
      </c>
      <c r="L14" s="40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4"/>
      <c r="F15" s="184"/>
      <c r="G15" s="10"/>
      <c r="H15" s="51"/>
      <c r="I15" s="205"/>
      <c r="J15" s="10"/>
      <c r="K15" s="31" t="str">
        <f t="shared" si="0"/>
        <v/>
      </c>
      <c r="L15" s="40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4"/>
      <c r="F16" s="184"/>
      <c r="G16" s="10"/>
      <c r="H16" s="51"/>
      <c r="I16" s="205"/>
      <c r="J16" s="10"/>
      <c r="K16" s="31" t="str">
        <f t="shared" si="0"/>
        <v/>
      </c>
      <c r="L16" s="40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4"/>
      <c r="F17" s="184"/>
      <c r="G17" s="10"/>
      <c r="H17" s="51"/>
      <c r="I17" s="205"/>
      <c r="J17" s="10"/>
      <c r="K17" s="31" t="str">
        <f t="shared" si="0"/>
        <v/>
      </c>
      <c r="L17" s="40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4"/>
      <c r="F18" s="184"/>
      <c r="G18" s="10"/>
      <c r="H18" s="51"/>
      <c r="I18" s="205"/>
      <c r="J18" s="10"/>
      <c r="K18" s="31" t="str">
        <f t="shared" si="0"/>
        <v/>
      </c>
      <c r="L18" s="40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4"/>
      <c r="F19" s="184"/>
      <c r="G19" s="10"/>
      <c r="H19" s="51"/>
      <c r="I19" s="205"/>
      <c r="J19" s="10"/>
      <c r="K19" s="31" t="str">
        <f t="shared" si="0"/>
        <v/>
      </c>
      <c r="L19" s="40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4"/>
      <c r="F20" s="184"/>
      <c r="G20" s="10"/>
      <c r="H20" s="51"/>
      <c r="I20" s="205"/>
      <c r="J20" s="10"/>
      <c r="K20" s="31" t="str">
        <f t="shared" si="0"/>
        <v/>
      </c>
      <c r="L20" s="40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4"/>
      <c r="F21" s="184"/>
      <c r="G21" s="10"/>
      <c r="H21" s="51"/>
      <c r="I21" s="205"/>
      <c r="J21" s="10"/>
      <c r="K21" s="31" t="str">
        <f t="shared" si="0"/>
        <v/>
      </c>
      <c r="L21" s="40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4"/>
      <c r="F22" s="184"/>
      <c r="G22" s="10"/>
      <c r="H22" s="51"/>
      <c r="I22" s="205"/>
      <c r="J22" s="10"/>
      <c r="K22" s="31" t="str">
        <f t="shared" si="0"/>
        <v/>
      </c>
      <c r="L22" s="40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4"/>
      <c r="F23" s="184"/>
      <c r="G23" s="10"/>
      <c r="H23" s="51"/>
      <c r="I23" s="205"/>
      <c r="J23" s="10"/>
      <c r="K23" s="31" t="str">
        <f t="shared" si="0"/>
        <v/>
      </c>
      <c r="L23" s="40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4"/>
      <c r="F24" s="184"/>
      <c r="G24" s="10"/>
      <c r="H24" s="51"/>
      <c r="I24" s="205"/>
      <c r="J24" s="10"/>
      <c r="K24" s="31" t="str">
        <f t="shared" si="0"/>
        <v/>
      </c>
      <c r="L24" s="40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4"/>
      <c r="F25" s="184"/>
      <c r="G25" s="10"/>
      <c r="H25" s="51"/>
      <c r="I25" s="205"/>
      <c r="J25" s="10"/>
      <c r="K25" s="31" t="str">
        <f t="shared" si="0"/>
        <v/>
      </c>
      <c r="L25" s="40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4"/>
      <c r="F26" s="184"/>
      <c r="G26" s="10"/>
      <c r="H26" s="51"/>
      <c r="I26" s="205"/>
      <c r="J26" s="10"/>
      <c r="K26" s="31" t="str">
        <f t="shared" si="0"/>
        <v/>
      </c>
      <c r="L26" s="40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4"/>
      <c r="F27" s="184"/>
      <c r="G27" s="10"/>
      <c r="H27" s="51"/>
      <c r="I27" s="205"/>
      <c r="J27" s="10"/>
      <c r="K27" s="31" t="str">
        <f t="shared" si="0"/>
        <v/>
      </c>
      <c r="L27" s="40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4"/>
      <c r="F28" s="184"/>
      <c r="G28" s="10"/>
      <c r="H28" s="51"/>
      <c r="I28" s="205"/>
      <c r="J28" s="10"/>
      <c r="K28" s="31" t="str">
        <f t="shared" si="0"/>
        <v/>
      </c>
      <c r="L28" s="40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4"/>
      <c r="F29" s="184"/>
      <c r="G29" s="10"/>
      <c r="H29" s="51"/>
      <c r="I29" s="205"/>
      <c r="J29" s="10"/>
      <c r="K29" s="31" t="str">
        <f t="shared" si="0"/>
        <v/>
      </c>
      <c r="L29" s="40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4"/>
      <c r="F30" s="184"/>
      <c r="G30" s="10"/>
      <c r="H30" s="51"/>
      <c r="I30" s="205"/>
      <c r="J30" s="10"/>
      <c r="K30" s="31" t="str">
        <f t="shared" si="0"/>
        <v/>
      </c>
      <c r="L30" s="40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4"/>
      <c r="F31" s="184"/>
      <c r="G31" s="10"/>
      <c r="H31" s="51"/>
      <c r="I31" s="205"/>
      <c r="J31" s="10"/>
      <c r="K31" s="31" t="str">
        <f t="shared" si="0"/>
        <v/>
      </c>
      <c r="L31" s="40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4"/>
      <c r="F32" s="184"/>
      <c r="G32" s="10"/>
      <c r="H32" s="51"/>
      <c r="I32" s="205"/>
      <c r="J32" s="10"/>
      <c r="K32" s="31" t="str">
        <f t="shared" si="0"/>
        <v/>
      </c>
      <c r="L32" s="40"/>
    </row>
    <row r="33" spans="1:12" ht="20.100000000000001" customHeight="1" thickBot="1" x14ac:dyDescent="0.3">
      <c r="A33" s="85" t="str">
        <f>IF($B33="","",Listes!$G174)</f>
        <v/>
      </c>
      <c r="B33" s="86"/>
      <c r="C33" s="86"/>
      <c r="D33" s="86"/>
      <c r="E33" s="187"/>
      <c r="F33" s="187"/>
      <c r="G33" s="86"/>
      <c r="H33" s="52"/>
      <c r="I33" s="206"/>
      <c r="J33" s="14"/>
      <c r="K33" s="48" t="str">
        <f t="shared" si="0"/>
        <v/>
      </c>
      <c r="L33" s="40"/>
    </row>
    <row r="34" spans="1:12" ht="30" customHeight="1" thickBot="1" x14ac:dyDescent="0.3">
      <c r="A34" s="278"/>
      <c r="B34" s="279"/>
      <c r="C34" s="279"/>
      <c r="D34" s="279"/>
      <c r="E34" s="279"/>
      <c r="F34" s="279"/>
      <c r="G34" s="279"/>
      <c r="H34" s="280"/>
      <c r="I34" s="289" t="s">
        <v>50</v>
      </c>
      <c r="J34" s="290"/>
      <c r="K34" s="49">
        <f>SUM(K4:K33)</f>
        <v>0</v>
      </c>
      <c r="L34" s="40"/>
    </row>
    <row r="35" spans="1:12" ht="19.5" customHeight="1" x14ac:dyDescent="0.25">
      <c r="A35" s="192"/>
      <c r="B35" s="192"/>
      <c r="C35" s="192"/>
      <c r="D35" s="192"/>
      <c r="E35" s="164"/>
      <c r="F35" s="12"/>
      <c r="G35" s="12"/>
      <c r="H35" s="12"/>
      <c r="I35" s="156"/>
      <c r="J35" s="159"/>
      <c r="K35" s="43"/>
      <c r="L35" s="156"/>
    </row>
    <row r="36" spans="1:12" ht="20.100000000000001" customHeight="1" x14ac:dyDescent="0.25">
      <c r="A36" s="192"/>
      <c r="B36" s="192"/>
      <c r="C36" s="192"/>
      <c r="D36" s="192"/>
      <c r="E36" s="164"/>
      <c r="F36" s="12"/>
      <c r="G36" s="12"/>
      <c r="H36" s="12"/>
      <c r="I36" s="156"/>
      <c r="J36" s="156"/>
      <c r="K36" s="12"/>
      <c r="L36" s="156"/>
    </row>
    <row r="37" spans="1:12" ht="20.100000000000001" customHeight="1" x14ac:dyDescent="0.25">
      <c r="A37" s="192"/>
      <c r="B37" s="192"/>
      <c r="C37" s="192"/>
      <c r="D37" s="192"/>
      <c r="E37" s="164"/>
      <c r="F37" s="12"/>
      <c r="G37" s="12"/>
      <c r="H37" s="12"/>
      <c r="I37" s="156"/>
      <c r="J37" s="156"/>
      <c r="K37" s="12"/>
      <c r="L37" s="156"/>
    </row>
    <row r="38" spans="1:12" ht="20.100000000000001" customHeight="1" x14ac:dyDescent="0.25">
      <c r="A38" s="192"/>
      <c r="B38" s="192"/>
      <c r="C38" s="192"/>
      <c r="D38" s="192"/>
      <c r="E38" s="164"/>
      <c r="F38" s="12"/>
      <c r="G38" s="12"/>
      <c r="H38" s="12"/>
      <c r="I38" s="156"/>
      <c r="J38" s="156"/>
      <c r="K38" s="12"/>
      <c r="L38" s="156"/>
    </row>
    <row r="39" spans="1:12" ht="20.100000000000001" customHeight="1" x14ac:dyDescent="0.25">
      <c r="A39" s="192"/>
      <c r="B39" s="192"/>
      <c r="C39" s="192"/>
      <c r="D39" s="192"/>
      <c r="E39" s="164"/>
      <c r="F39" s="12"/>
      <c r="G39" s="12"/>
      <c r="H39" s="12"/>
      <c r="I39" s="156"/>
      <c r="J39" s="156"/>
      <c r="K39" s="12"/>
      <c r="L39" s="156"/>
    </row>
    <row r="40" spans="1:12" ht="20.100000000000001" customHeight="1" x14ac:dyDescent="0.25">
      <c r="A40" s="192"/>
      <c r="B40" s="192"/>
      <c r="C40" s="192"/>
      <c r="D40" s="192"/>
      <c r="E40" s="164"/>
      <c r="F40" s="12"/>
      <c r="G40" s="12"/>
      <c r="H40" s="12"/>
      <c r="I40" s="156"/>
      <c r="J40" s="156"/>
      <c r="K40" s="12"/>
      <c r="L40" s="156"/>
    </row>
    <row r="41" spans="1:12" ht="20.100000000000001" customHeight="1" x14ac:dyDescent="0.25">
      <c r="A41" s="192"/>
      <c r="B41" s="192"/>
      <c r="C41" s="192"/>
      <c r="D41" s="192"/>
      <c r="E41" s="164"/>
      <c r="F41" s="12"/>
      <c r="G41" s="12"/>
      <c r="H41" s="12"/>
      <c r="I41" s="156"/>
      <c r="J41" s="156"/>
      <c r="K41" s="12"/>
      <c r="L41" s="156"/>
    </row>
    <row r="42" spans="1:12" ht="20.100000000000001" customHeight="1" x14ac:dyDescent="0.25">
      <c r="A42" s="192"/>
      <c r="B42" s="192"/>
      <c r="C42" s="192"/>
      <c r="D42" s="192"/>
      <c r="E42" s="164"/>
      <c r="F42" s="12"/>
      <c r="G42" s="12"/>
      <c r="H42" s="12"/>
      <c r="I42" s="156"/>
      <c r="J42" s="156"/>
      <c r="K42" s="12"/>
      <c r="L42" s="156"/>
    </row>
    <row r="43" spans="1:12" ht="20.100000000000001" customHeight="1" x14ac:dyDescent="0.25">
      <c r="A43" s="192"/>
      <c r="B43" s="192"/>
      <c r="C43" s="192"/>
      <c r="D43" s="192"/>
      <c r="E43" s="164"/>
      <c r="F43" s="12"/>
      <c r="G43" s="12"/>
      <c r="H43" s="12"/>
      <c r="I43" s="156"/>
      <c r="J43" s="156"/>
      <c r="K43" s="12"/>
      <c r="L43" s="156"/>
    </row>
    <row r="44" spans="1:12" ht="20.100000000000001" customHeight="1" x14ac:dyDescent="0.25">
      <c r="A44" s="192"/>
      <c r="B44" s="192"/>
      <c r="C44" s="192"/>
      <c r="D44" s="192"/>
      <c r="E44" s="164"/>
      <c r="F44" s="12"/>
      <c r="G44" s="12"/>
      <c r="H44" s="12"/>
      <c r="I44" s="156"/>
      <c r="J44" s="156"/>
      <c r="K44" s="12"/>
      <c r="L44" s="156"/>
    </row>
    <row r="45" spans="1:12" ht="20.100000000000001" customHeight="1" x14ac:dyDescent="0.25">
      <c r="A45" s="192"/>
      <c r="B45" s="192"/>
      <c r="C45" s="192"/>
      <c r="D45" s="192"/>
      <c r="E45" s="164"/>
      <c r="F45" s="12"/>
      <c r="G45" s="12"/>
      <c r="H45" s="12"/>
      <c r="I45" s="156"/>
      <c r="J45" s="156"/>
      <c r="K45" s="12"/>
      <c r="L45" s="156"/>
    </row>
    <row r="46" spans="1:12" ht="20.100000000000001" customHeight="1" x14ac:dyDescent="0.25">
      <c r="A46" s="192"/>
      <c r="B46" s="192"/>
      <c r="C46" s="192"/>
      <c r="D46" s="192"/>
      <c r="E46" s="164"/>
      <c r="F46" s="12"/>
      <c r="G46" s="12"/>
      <c r="H46" s="12"/>
      <c r="I46" s="156"/>
      <c r="J46" s="156"/>
      <c r="K46" s="12"/>
      <c r="L46" s="156"/>
    </row>
    <row r="47" spans="1:12" ht="20.100000000000001" customHeight="1" x14ac:dyDescent="0.25">
      <c r="A47" s="192"/>
      <c r="B47" s="192"/>
      <c r="C47" s="192"/>
      <c r="D47" s="192"/>
      <c r="E47" s="164"/>
      <c r="F47" s="12"/>
      <c r="G47" s="12"/>
      <c r="H47" s="12"/>
      <c r="I47" s="156"/>
      <c r="J47" s="156"/>
      <c r="K47" s="12"/>
      <c r="L47" s="156"/>
    </row>
    <row r="48" spans="1:12" ht="20.100000000000001" customHeight="1" x14ac:dyDescent="0.25">
      <c r="A48" s="192"/>
      <c r="B48" s="192"/>
      <c r="C48" s="192"/>
      <c r="D48" s="192"/>
      <c r="E48" s="164"/>
      <c r="F48" s="12"/>
      <c r="G48" s="12"/>
      <c r="H48" s="12"/>
      <c r="I48" s="156"/>
      <c r="J48" s="156"/>
      <c r="K48" s="12"/>
      <c r="L48" s="156"/>
    </row>
    <row r="49" spans="1:12" ht="20.100000000000001" customHeight="1" x14ac:dyDescent="0.25">
      <c r="A49" s="192"/>
      <c r="B49" s="192"/>
      <c r="C49" s="192"/>
      <c r="D49" s="192"/>
      <c r="E49" s="164"/>
      <c r="F49" s="12"/>
      <c r="G49" s="12"/>
      <c r="H49" s="12"/>
      <c r="I49" s="156"/>
      <c r="J49" s="156"/>
      <c r="K49" s="12"/>
      <c r="L49" s="156"/>
    </row>
    <row r="50" spans="1:12" ht="20.100000000000001" customHeight="1" x14ac:dyDescent="0.25">
      <c r="A50" s="192"/>
      <c r="B50" s="192"/>
      <c r="C50" s="192"/>
      <c r="D50" s="192"/>
      <c r="E50" s="164"/>
      <c r="F50" s="12"/>
      <c r="G50" s="12"/>
      <c r="H50" s="12"/>
      <c r="I50" s="156"/>
      <c r="J50" s="156"/>
      <c r="K50" s="12"/>
      <c r="L50" s="156"/>
    </row>
    <row r="51" spans="1:12" ht="20.100000000000001" customHeight="1" x14ac:dyDescent="0.25">
      <c r="A51" s="192"/>
      <c r="B51" s="192"/>
      <c r="C51" s="192"/>
      <c r="D51" s="192"/>
      <c r="E51" s="164"/>
      <c r="F51" s="12"/>
      <c r="G51" s="12"/>
      <c r="H51" s="12"/>
      <c r="I51" s="156"/>
      <c r="J51" s="156"/>
      <c r="K51" s="12"/>
      <c r="L51" s="156"/>
    </row>
    <row r="52" spans="1:12" x14ac:dyDescent="0.25">
      <c r="A52" s="192"/>
      <c r="B52" s="192"/>
      <c r="C52" s="192"/>
      <c r="D52" s="192"/>
      <c r="E52" s="164"/>
      <c r="F52" s="12"/>
      <c r="G52" s="12"/>
      <c r="H52" s="12"/>
      <c r="I52" s="156"/>
      <c r="J52" s="156"/>
      <c r="K52" s="12"/>
      <c r="L52" s="156"/>
    </row>
    <row r="53" spans="1:12" x14ac:dyDescent="0.25">
      <c r="A53" s="192"/>
      <c r="B53" s="192"/>
      <c r="C53" s="192"/>
      <c r="D53" s="192"/>
      <c r="E53" s="164"/>
      <c r="F53" s="12"/>
      <c r="G53" s="12"/>
      <c r="H53" s="12"/>
      <c r="I53" s="156"/>
      <c r="J53" s="156"/>
      <c r="K53" s="12"/>
      <c r="L53" s="156"/>
    </row>
    <row r="54" spans="1:12" x14ac:dyDescent="0.25">
      <c r="A54" s="192"/>
      <c r="B54" s="192"/>
      <c r="C54" s="192"/>
      <c r="D54" s="192"/>
    </row>
    <row r="55" spans="1:12" x14ac:dyDescent="0.25">
      <c r="A55" s="192"/>
      <c r="B55" s="192"/>
      <c r="C55" s="192"/>
      <c r="D55" s="192"/>
    </row>
    <row r="56" spans="1:12" x14ac:dyDescent="0.25">
      <c r="A56" s="192"/>
      <c r="B56" s="192"/>
      <c r="C56" s="192"/>
      <c r="D56" s="192"/>
    </row>
    <row r="57" spans="1:12" x14ac:dyDescent="0.25">
      <c r="A57" s="192"/>
      <c r="B57" s="192"/>
      <c r="C57" s="192"/>
      <c r="D57" s="192"/>
    </row>
    <row r="58" spans="1:12" x14ac:dyDescent="0.25">
      <c r="A58" s="192"/>
      <c r="B58" s="192"/>
      <c r="C58" s="192"/>
      <c r="D58" s="192"/>
    </row>
    <row r="59" spans="1:12" x14ac:dyDescent="0.25">
      <c r="A59" s="192"/>
      <c r="B59" s="192"/>
      <c r="C59" s="192"/>
      <c r="D59" s="192"/>
    </row>
    <row r="60" spans="1:12" x14ac:dyDescent="0.25">
      <c r="A60" s="192"/>
      <c r="B60" s="192"/>
      <c r="C60" s="192"/>
      <c r="D60" s="192"/>
    </row>
    <row r="61" spans="1:12" x14ac:dyDescent="0.25">
      <c r="A61" s="192"/>
      <c r="B61" s="192"/>
      <c r="C61" s="192"/>
      <c r="D61" s="192"/>
    </row>
    <row r="62" spans="1:12" x14ac:dyDescent="0.25">
      <c r="A62" s="192"/>
      <c r="B62" s="192"/>
      <c r="C62" s="192"/>
      <c r="D62" s="192"/>
    </row>
    <row r="63" spans="1:12" x14ac:dyDescent="0.25">
      <c r="A63" s="192"/>
      <c r="B63" s="192"/>
      <c r="C63" s="192"/>
      <c r="D63" s="192"/>
    </row>
    <row r="64" spans="1:12" x14ac:dyDescent="0.25">
      <c r="A64" s="192"/>
      <c r="B64" s="192"/>
      <c r="C64" s="192"/>
      <c r="D64" s="192"/>
    </row>
    <row r="65" spans="1:4" x14ac:dyDescent="0.25">
      <c r="A65" s="192"/>
      <c r="B65" s="192"/>
      <c r="C65" s="192"/>
      <c r="D65" s="192"/>
    </row>
    <row r="66" spans="1:4" x14ac:dyDescent="0.25">
      <c r="A66" s="192"/>
      <c r="B66" s="192"/>
      <c r="C66" s="192"/>
      <c r="D66" s="192"/>
    </row>
    <row r="67" spans="1:4" x14ac:dyDescent="0.25">
      <c r="A67" s="192"/>
      <c r="B67" s="192"/>
      <c r="C67" s="192"/>
      <c r="D67" s="192"/>
    </row>
    <row r="68" spans="1:4" x14ac:dyDescent="0.25">
      <c r="A68" s="192"/>
      <c r="B68" s="192"/>
      <c r="C68" s="192"/>
      <c r="D68" s="192"/>
    </row>
    <row r="69" spans="1:4" x14ac:dyDescent="0.25">
      <c r="A69" s="192"/>
      <c r="B69" s="192"/>
      <c r="C69" s="192"/>
      <c r="D69" s="192"/>
    </row>
    <row r="70" spans="1:4" x14ac:dyDescent="0.25">
      <c r="A70" s="192"/>
      <c r="B70" s="192"/>
      <c r="C70" s="192"/>
      <c r="D70" s="192"/>
    </row>
    <row r="71" spans="1:4" x14ac:dyDescent="0.25">
      <c r="A71" s="192"/>
      <c r="B71" s="192"/>
      <c r="C71" s="192"/>
      <c r="D71" s="192"/>
    </row>
    <row r="72" spans="1:4" x14ac:dyDescent="0.25">
      <c r="A72" s="192"/>
      <c r="B72" s="192"/>
      <c r="C72" s="192"/>
      <c r="D72" s="192"/>
    </row>
    <row r="73" spans="1:4" x14ac:dyDescent="0.25">
      <c r="A73" s="192"/>
      <c r="B73" s="192"/>
      <c r="C73" s="192"/>
      <c r="D73" s="192"/>
    </row>
    <row r="74" spans="1:4" x14ac:dyDescent="0.25">
      <c r="A74" s="192"/>
      <c r="B74" s="192"/>
      <c r="C74" s="192"/>
      <c r="D74" s="192"/>
    </row>
    <row r="75" spans="1:4" x14ac:dyDescent="0.25">
      <c r="A75" s="192"/>
      <c r="B75" s="192"/>
      <c r="C75" s="192"/>
      <c r="D75" s="192"/>
    </row>
    <row r="76" spans="1:4" x14ac:dyDescent="0.25">
      <c r="A76" s="192"/>
      <c r="B76" s="192"/>
      <c r="C76" s="192"/>
      <c r="D76" s="192"/>
    </row>
    <row r="77" spans="1:4" x14ac:dyDescent="0.25">
      <c r="A77" s="192"/>
      <c r="B77" s="192"/>
      <c r="C77" s="192"/>
      <c r="D77" s="192"/>
    </row>
    <row r="78" spans="1:4" x14ac:dyDescent="0.25">
      <c r="A78" s="192"/>
      <c r="B78" s="192"/>
      <c r="C78" s="192"/>
      <c r="D78" s="192"/>
    </row>
    <row r="79" spans="1:4" x14ac:dyDescent="0.25">
      <c r="A79" s="192"/>
      <c r="B79" s="192"/>
      <c r="C79" s="192"/>
      <c r="D79" s="192"/>
    </row>
    <row r="80" spans="1:4" x14ac:dyDescent="0.25">
      <c r="A80" s="192"/>
      <c r="B80" s="192"/>
      <c r="C80" s="192"/>
      <c r="D80" s="192"/>
    </row>
    <row r="81" spans="1:4" x14ac:dyDescent="0.25">
      <c r="A81" s="192"/>
      <c r="B81" s="192"/>
      <c r="C81" s="192"/>
      <c r="D81" s="192"/>
    </row>
    <row r="82" spans="1:4" x14ac:dyDescent="0.25">
      <c r="A82" s="192"/>
      <c r="B82" s="192"/>
      <c r="C82" s="192"/>
      <c r="D82" s="192"/>
    </row>
    <row r="83" spans="1:4" x14ac:dyDescent="0.25">
      <c r="A83" s="192"/>
      <c r="B83" s="192"/>
      <c r="C83" s="192"/>
      <c r="D83" s="192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O55"/>
  <sheetViews>
    <sheetView zoomScale="85" zoomScaleNormal="85" workbookViewId="0">
      <pane ySplit="3" topLeftCell="A4" activePane="bottomLeft" state="frozen"/>
      <selection pane="bottomLeft" activeCell="E4" sqref="E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8" width="35.7109375" style="13" customWidth="1"/>
    <col min="9" max="11" width="15.7109375" style="13" customWidth="1"/>
    <col min="12" max="12" width="10.7109375" style="13" customWidth="1"/>
    <col min="13" max="13" width="14.140625" style="13" hidden="1" customWidth="1"/>
    <col min="14" max="14" width="15.7109375" style="13" customWidth="1"/>
    <col min="15" max="15" width="12.28515625" style="13" customWidth="1"/>
    <col min="16" max="16" width="11.42578125" style="13" customWidth="1"/>
    <col min="17" max="17" width="10.85546875" style="13" customWidth="1"/>
    <col min="18" max="18" width="10.5703125" style="13" customWidth="1"/>
    <col min="19" max="19" width="13.140625" style="13" bestFit="1" customWidth="1"/>
    <col min="20" max="16384" width="11.42578125" style="13"/>
  </cols>
  <sheetData>
    <row r="1" spans="1:15" ht="30" customHeight="1" thickBot="1" x14ac:dyDescent="0.3">
      <c r="A1" s="270" t="s">
        <v>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40"/>
    </row>
    <row r="2" spans="1:15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169"/>
    </row>
    <row r="3" spans="1:15" ht="30" customHeight="1" thickBot="1" x14ac:dyDescent="0.3">
      <c r="A3" s="36" t="s">
        <v>0</v>
      </c>
      <c r="B3" s="38" t="s">
        <v>147</v>
      </c>
      <c r="C3" s="126" t="s">
        <v>110</v>
      </c>
      <c r="D3" s="17" t="s">
        <v>14</v>
      </c>
      <c r="E3" s="18" t="s">
        <v>74</v>
      </c>
      <c r="F3" s="18" t="s">
        <v>91</v>
      </c>
      <c r="G3" s="46" t="s">
        <v>106</v>
      </c>
      <c r="H3" s="17" t="s">
        <v>122</v>
      </c>
      <c r="I3" s="18" t="s">
        <v>132</v>
      </c>
      <c r="J3" s="17" t="s">
        <v>133</v>
      </c>
      <c r="K3" s="18" t="s">
        <v>119</v>
      </c>
      <c r="L3" s="162" t="s">
        <v>114</v>
      </c>
      <c r="M3" s="17" t="s">
        <v>49</v>
      </c>
      <c r="N3" s="167" t="s">
        <v>131</v>
      </c>
      <c r="O3" s="40"/>
    </row>
    <row r="4" spans="1:15" ht="20.100000000000001" customHeight="1" x14ac:dyDescent="0.25">
      <c r="A4" s="147" t="str">
        <f>IF($C4="","",Listes!$G145)</f>
        <v/>
      </c>
      <c r="B4" s="196"/>
      <c r="C4" s="8"/>
      <c r="D4" s="8"/>
      <c r="E4" s="204"/>
      <c r="F4" s="8"/>
      <c r="G4" s="8"/>
      <c r="H4" s="8"/>
      <c r="I4" s="183"/>
      <c r="J4" s="183"/>
      <c r="K4" s="204"/>
      <c r="L4" s="8"/>
      <c r="M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voiture",Listes!$A145)))))</f>
        <v>0</v>
      </c>
      <c r="N4" s="29" t="str">
        <f>IF($G4="","",$K4*$M4)</f>
        <v/>
      </c>
      <c r="O4" s="40"/>
    </row>
    <row r="5" spans="1:15" ht="20.100000000000001" customHeight="1" x14ac:dyDescent="0.25">
      <c r="A5" s="30" t="str">
        <f>IF($C5="","",Listes!$G146)</f>
        <v/>
      </c>
      <c r="B5" s="197"/>
      <c r="C5" s="10"/>
      <c r="D5" s="10"/>
      <c r="E5" s="205"/>
      <c r="F5" s="10"/>
      <c r="G5" s="10"/>
      <c r="H5" s="10"/>
      <c r="I5" s="184"/>
      <c r="J5" s="184"/>
      <c r="K5" s="205"/>
      <c r="L5" s="10"/>
      <c r="M5" s="127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voiture",Listes!$A146)))))</f>
        <v>0</v>
      </c>
      <c r="N5" s="31" t="str">
        <f t="shared" ref="N5:N54" si="0">IF($G5="","",$K5*$M5)</f>
        <v/>
      </c>
      <c r="O5" s="40"/>
    </row>
    <row r="6" spans="1:15" ht="20.100000000000001" customHeight="1" x14ac:dyDescent="0.25">
      <c r="A6" s="30" t="str">
        <f>IF($C6="","",Listes!$G147)</f>
        <v/>
      </c>
      <c r="B6" s="197"/>
      <c r="C6" s="10"/>
      <c r="D6" s="10"/>
      <c r="E6" s="205"/>
      <c r="F6" s="10"/>
      <c r="G6" s="10"/>
      <c r="H6" s="10"/>
      <c r="I6" s="184"/>
      <c r="J6" s="184"/>
      <c r="K6" s="205"/>
      <c r="L6" s="10"/>
      <c r="M6" s="127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voiture",Listes!$A147)))))</f>
        <v>0</v>
      </c>
      <c r="N6" s="31" t="str">
        <f t="shared" si="0"/>
        <v/>
      </c>
      <c r="O6" s="40"/>
    </row>
    <row r="7" spans="1:15" ht="20.100000000000001" customHeight="1" x14ac:dyDescent="0.25">
      <c r="A7" s="30" t="str">
        <f>IF($C7="","",Listes!$G148)</f>
        <v/>
      </c>
      <c r="B7" s="197"/>
      <c r="C7" s="10"/>
      <c r="D7" s="10"/>
      <c r="E7" s="205"/>
      <c r="F7" s="10"/>
      <c r="G7" s="10"/>
      <c r="H7" s="10"/>
      <c r="I7" s="184"/>
      <c r="J7" s="184"/>
      <c r="K7" s="205"/>
      <c r="L7" s="10"/>
      <c r="M7" s="127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voiture",Listes!$A148)))))</f>
        <v>0</v>
      </c>
      <c r="N7" s="31" t="str">
        <f t="shared" si="0"/>
        <v/>
      </c>
      <c r="O7" s="40"/>
    </row>
    <row r="8" spans="1:15" ht="20.100000000000001" customHeight="1" x14ac:dyDescent="0.25">
      <c r="A8" s="30" t="str">
        <f>IF($C8="","",Listes!$G149)</f>
        <v/>
      </c>
      <c r="B8" s="197"/>
      <c r="C8" s="10"/>
      <c r="D8" s="10"/>
      <c r="E8" s="205"/>
      <c r="F8" s="10"/>
      <c r="G8" s="10"/>
      <c r="H8" s="10"/>
      <c r="I8" s="184"/>
      <c r="J8" s="184"/>
      <c r="K8" s="205"/>
      <c r="L8" s="10"/>
      <c r="M8" s="127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voiture",Listes!$A149)))))</f>
        <v>0</v>
      </c>
      <c r="N8" s="31" t="str">
        <f t="shared" si="0"/>
        <v/>
      </c>
      <c r="O8" s="40"/>
    </row>
    <row r="9" spans="1:15" ht="20.100000000000001" customHeight="1" x14ac:dyDescent="0.25">
      <c r="A9" s="30" t="str">
        <f>IF($C9="","",Listes!$G150)</f>
        <v/>
      </c>
      <c r="B9" s="197"/>
      <c r="C9" s="10"/>
      <c r="D9" s="10"/>
      <c r="E9" s="205"/>
      <c r="F9" s="10"/>
      <c r="G9" s="10"/>
      <c r="H9" s="10"/>
      <c r="I9" s="184"/>
      <c r="J9" s="184"/>
      <c r="K9" s="205"/>
      <c r="L9" s="10"/>
      <c r="M9" s="127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voiture",Listes!$A150)))))</f>
        <v>0</v>
      </c>
      <c r="N9" s="31" t="str">
        <f t="shared" si="0"/>
        <v/>
      </c>
      <c r="O9" s="40"/>
    </row>
    <row r="10" spans="1:15" ht="20.100000000000001" customHeight="1" x14ac:dyDescent="0.25">
      <c r="A10" s="30" t="str">
        <f>IF($C10="","",Listes!$G151)</f>
        <v/>
      </c>
      <c r="B10" s="197"/>
      <c r="C10" s="10"/>
      <c r="D10" s="10"/>
      <c r="E10" s="205"/>
      <c r="F10" s="10"/>
      <c r="G10" s="10"/>
      <c r="H10" s="10"/>
      <c r="I10" s="184"/>
      <c r="J10" s="184"/>
      <c r="K10" s="205"/>
      <c r="L10" s="10"/>
      <c r="M10" s="127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voiture",Listes!$A151)))))</f>
        <v>0</v>
      </c>
      <c r="N10" s="31" t="str">
        <f t="shared" si="0"/>
        <v/>
      </c>
      <c r="O10" s="40"/>
    </row>
    <row r="11" spans="1:15" ht="20.100000000000001" customHeight="1" x14ac:dyDescent="0.25">
      <c r="A11" s="30" t="str">
        <f>IF($C11="","",Listes!$G152)</f>
        <v/>
      </c>
      <c r="B11" s="197"/>
      <c r="C11" s="10"/>
      <c r="D11" s="10"/>
      <c r="E11" s="205"/>
      <c r="F11" s="10"/>
      <c r="G11" s="10"/>
      <c r="H11" s="10"/>
      <c r="I11" s="184"/>
      <c r="J11" s="184"/>
      <c r="K11" s="205"/>
      <c r="L11" s="10"/>
      <c r="M11" s="127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voiture",Listes!$A152)))))</f>
        <v>0</v>
      </c>
      <c r="N11" s="31" t="str">
        <f t="shared" si="0"/>
        <v/>
      </c>
      <c r="O11" s="40"/>
    </row>
    <row r="12" spans="1:15" ht="20.100000000000001" customHeight="1" x14ac:dyDescent="0.25">
      <c r="A12" s="30" t="str">
        <f>IF($C12="","",Listes!$G153)</f>
        <v/>
      </c>
      <c r="B12" s="197"/>
      <c r="C12" s="10"/>
      <c r="D12" s="10"/>
      <c r="E12" s="205"/>
      <c r="F12" s="10"/>
      <c r="G12" s="10"/>
      <c r="H12" s="10"/>
      <c r="I12" s="184"/>
      <c r="J12" s="184"/>
      <c r="K12" s="205"/>
      <c r="L12" s="10"/>
      <c r="M12" s="127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voiture",Listes!$A153)))))</f>
        <v>0</v>
      </c>
      <c r="N12" s="31" t="str">
        <f t="shared" si="0"/>
        <v/>
      </c>
      <c r="O12" s="40"/>
    </row>
    <row r="13" spans="1:15" ht="20.100000000000001" customHeight="1" x14ac:dyDescent="0.25">
      <c r="A13" s="30" t="str">
        <f>IF($C13="","",Listes!$G154)</f>
        <v/>
      </c>
      <c r="B13" s="197"/>
      <c r="C13" s="10"/>
      <c r="D13" s="10"/>
      <c r="E13" s="205"/>
      <c r="F13" s="10"/>
      <c r="G13" s="10"/>
      <c r="H13" s="10"/>
      <c r="I13" s="184"/>
      <c r="J13" s="184"/>
      <c r="K13" s="205"/>
      <c r="L13" s="10"/>
      <c r="M13" s="127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voiture",Listes!$A154)))))</f>
        <v>0</v>
      </c>
      <c r="N13" s="31" t="str">
        <f t="shared" si="0"/>
        <v/>
      </c>
      <c r="O13" s="40"/>
    </row>
    <row r="14" spans="1:15" ht="20.100000000000001" customHeight="1" x14ac:dyDescent="0.25">
      <c r="A14" s="30" t="str">
        <f>IF($C14="","",Listes!$G155)</f>
        <v/>
      </c>
      <c r="B14" s="197"/>
      <c r="C14" s="10"/>
      <c r="D14" s="10"/>
      <c r="E14" s="205"/>
      <c r="F14" s="10"/>
      <c r="G14" s="10"/>
      <c r="H14" s="10"/>
      <c r="I14" s="184"/>
      <c r="J14" s="184"/>
      <c r="K14" s="205"/>
      <c r="L14" s="10"/>
      <c r="M14" s="127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voiture",Listes!$A155)))))</f>
        <v>0</v>
      </c>
      <c r="N14" s="31" t="str">
        <f t="shared" si="0"/>
        <v/>
      </c>
      <c r="O14" s="40"/>
    </row>
    <row r="15" spans="1:15" ht="20.100000000000001" customHeight="1" x14ac:dyDescent="0.25">
      <c r="A15" s="30" t="str">
        <f>IF($C15="","",Listes!$G156)</f>
        <v/>
      </c>
      <c r="B15" s="197"/>
      <c r="C15" s="10"/>
      <c r="D15" s="10"/>
      <c r="E15" s="205"/>
      <c r="F15" s="10"/>
      <c r="G15" s="10"/>
      <c r="H15" s="10"/>
      <c r="I15" s="184"/>
      <c r="J15" s="184"/>
      <c r="K15" s="205"/>
      <c r="L15" s="10"/>
      <c r="M15" s="127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voiture",Listes!$A156)))))</f>
        <v>0</v>
      </c>
      <c r="N15" s="31" t="str">
        <f t="shared" si="0"/>
        <v/>
      </c>
      <c r="O15" s="40"/>
    </row>
    <row r="16" spans="1:15" ht="20.100000000000001" customHeight="1" x14ac:dyDescent="0.25">
      <c r="A16" s="30" t="str">
        <f>IF($C16="","",Listes!$G157)</f>
        <v/>
      </c>
      <c r="B16" s="197"/>
      <c r="C16" s="10"/>
      <c r="D16" s="10"/>
      <c r="E16" s="205"/>
      <c r="F16" s="10"/>
      <c r="G16" s="10"/>
      <c r="H16" s="10"/>
      <c r="I16" s="184"/>
      <c r="J16" s="184"/>
      <c r="K16" s="205"/>
      <c r="L16" s="10"/>
      <c r="M16" s="127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voiture",Listes!$A157)))))</f>
        <v>0</v>
      </c>
      <c r="N16" s="31" t="str">
        <f t="shared" si="0"/>
        <v/>
      </c>
      <c r="O16" s="40"/>
    </row>
    <row r="17" spans="1:15" ht="20.100000000000001" customHeight="1" x14ac:dyDescent="0.25">
      <c r="A17" s="30" t="str">
        <f>IF($C17="","",Listes!$G158)</f>
        <v/>
      </c>
      <c r="B17" s="197"/>
      <c r="C17" s="10"/>
      <c r="D17" s="10"/>
      <c r="E17" s="205"/>
      <c r="F17" s="10"/>
      <c r="G17" s="10"/>
      <c r="H17" s="10"/>
      <c r="I17" s="184"/>
      <c r="J17" s="184"/>
      <c r="K17" s="205"/>
      <c r="L17" s="10"/>
      <c r="M17" s="127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voiture",Listes!$A158)))))</f>
        <v>0</v>
      </c>
      <c r="N17" s="31" t="str">
        <f t="shared" si="0"/>
        <v/>
      </c>
      <c r="O17" s="40"/>
    </row>
    <row r="18" spans="1:15" ht="20.100000000000001" customHeight="1" x14ac:dyDescent="0.25">
      <c r="A18" s="30" t="str">
        <f>IF($C18="","",Listes!$G159)</f>
        <v/>
      </c>
      <c r="B18" s="197"/>
      <c r="C18" s="10"/>
      <c r="D18" s="10"/>
      <c r="E18" s="205"/>
      <c r="F18" s="10"/>
      <c r="G18" s="10"/>
      <c r="H18" s="10"/>
      <c r="I18" s="184"/>
      <c r="J18" s="184"/>
      <c r="K18" s="205"/>
      <c r="L18" s="10"/>
      <c r="M18" s="127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voiture",Listes!$A159)))))</f>
        <v>0</v>
      </c>
      <c r="N18" s="31" t="str">
        <f t="shared" si="0"/>
        <v/>
      </c>
      <c r="O18" s="40"/>
    </row>
    <row r="19" spans="1:15" ht="20.100000000000001" customHeight="1" x14ac:dyDescent="0.25">
      <c r="A19" s="30" t="str">
        <f>IF($C19="","",Listes!$G160)</f>
        <v/>
      </c>
      <c r="B19" s="197"/>
      <c r="C19" s="10"/>
      <c r="D19" s="10"/>
      <c r="E19" s="205"/>
      <c r="F19" s="10"/>
      <c r="G19" s="10"/>
      <c r="H19" s="10"/>
      <c r="I19" s="184"/>
      <c r="J19" s="184"/>
      <c r="K19" s="205"/>
      <c r="L19" s="10"/>
      <c r="M19" s="127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voiture",Listes!$A160)))))</f>
        <v>0</v>
      </c>
      <c r="N19" s="31" t="str">
        <f t="shared" si="0"/>
        <v/>
      </c>
      <c r="O19" s="40"/>
    </row>
    <row r="20" spans="1:15" ht="20.100000000000001" customHeight="1" x14ac:dyDescent="0.25">
      <c r="A20" s="30" t="str">
        <f>IF($C20="","",Listes!$G161)</f>
        <v/>
      </c>
      <c r="B20" s="197"/>
      <c r="C20" s="10"/>
      <c r="D20" s="10"/>
      <c r="E20" s="205"/>
      <c r="F20" s="10"/>
      <c r="G20" s="10"/>
      <c r="H20" s="10"/>
      <c r="I20" s="184"/>
      <c r="J20" s="184"/>
      <c r="K20" s="205"/>
      <c r="L20" s="10"/>
      <c r="M20" s="127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voiture",Listes!$A161)))))</f>
        <v>0</v>
      </c>
      <c r="N20" s="31" t="str">
        <f t="shared" si="0"/>
        <v/>
      </c>
      <c r="O20" s="40"/>
    </row>
    <row r="21" spans="1:15" ht="20.100000000000001" customHeight="1" x14ac:dyDescent="0.25">
      <c r="A21" s="30" t="str">
        <f>IF($C21="","",Listes!$G162)</f>
        <v/>
      </c>
      <c r="B21" s="197"/>
      <c r="C21" s="10"/>
      <c r="D21" s="10"/>
      <c r="E21" s="205"/>
      <c r="F21" s="10"/>
      <c r="G21" s="10"/>
      <c r="H21" s="10"/>
      <c r="I21" s="184"/>
      <c r="J21" s="184"/>
      <c r="K21" s="205"/>
      <c r="L21" s="10"/>
      <c r="M21" s="127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voiture",Listes!$A162)))))</f>
        <v>0</v>
      </c>
      <c r="N21" s="31" t="str">
        <f t="shared" si="0"/>
        <v/>
      </c>
      <c r="O21" s="40"/>
    </row>
    <row r="22" spans="1:15" ht="20.100000000000001" customHeight="1" x14ac:dyDescent="0.25">
      <c r="A22" s="30" t="str">
        <f>IF($C22="","",Listes!$G163)</f>
        <v/>
      </c>
      <c r="B22" s="197"/>
      <c r="C22" s="10"/>
      <c r="D22" s="10"/>
      <c r="E22" s="205"/>
      <c r="F22" s="10"/>
      <c r="G22" s="10"/>
      <c r="H22" s="10"/>
      <c r="I22" s="184"/>
      <c r="J22" s="184"/>
      <c r="K22" s="205"/>
      <c r="L22" s="10"/>
      <c r="M22" s="127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voiture",Listes!$A163)))))</f>
        <v>0</v>
      </c>
      <c r="N22" s="31" t="str">
        <f t="shared" si="0"/>
        <v/>
      </c>
      <c r="O22" s="40"/>
    </row>
    <row r="23" spans="1:15" ht="20.100000000000001" customHeight="1" x14ac:dyDescent="0.25">
      <c r="A23" s="30" t="str">
        <f>IF($C23="","",Listes!$G164)</f>
        <v/>
      </c>
      <c r="B23" s="197"/>
      <c r="C23" s="10"/>
      <c r="D23" s="10"/>
      <c r="E23" s="205"/>
      <c r="F23" s="10"/>
      <c r="G23" s="10"/>
      <c r="H23" s="10"/>
      <c r="I23" s="184"/>
      <c r="J23" s="184"/>
      <c r="K23" s="205"/>
      <c r="L23" s="10"/>
      <c r="M23" s="127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voiture",Listes!$A164)))))</f>
        <v>0</v>
      </c>
      <c r="N23" s="31" t="str">
        <f t="shared" si="0"/>
        <v/>
      </c>
      <c r="O23" s="40"/>
    </row>
    <row r="24" spans="1:15" ht="20.100000000000001" customHeight="1" x14ac:dyDescent="0.25">
      <c r="A24" s="30" t="str">
        <f>IF($C24="","",Listes!$G165)</f>
        <v/>
      </c>
      <c r="B24" s="197"/>
      <c r="C24" s="10"/>
      <c r="D24" s="10"/>
      <c r="E24" s="205"/>
      <c r="F24" s="10"/>
      <c r="G24" s="10"/>
      <c r="H24" s="10"/>
      <c r="I24" s="184"/>
      <c r="J24" s="184"/>
      <c r="K24" s="205"/>
      <c r="L24" s="10"/>
      <c r="M24" s="127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voiture",Listes!$A165)))))</f>
        <v>0</v>
      </c>
      <c r="N24" s="31" t="str">
        <f t="shared" si="0"/>
        <v/>
      </c>
      <c r="O24" s="40"/>
    </row>
    <row r="25" spans="1:15" ht="20.100000000000001" customHeight="1" x14ac:dyDescent="0.25">
      <c r="A25" s="30" t="str">
        <f>IF($C25="","",Listes!$G166)</f>
        <v/>
      </c>
      <c r="B25" s="197"/>
      <c r="C25" s="10"/>
      <c r="D25" s="10"/>
      <c r="E25" s="205"/>
      <c r="F25" s="10"/>
      <c r="G25" s="10"/>
      <c r="H25" s="10"/>
      <c r="I25" s="184"/>
      <c r="J25" s="184"/>
      <c r="K25" s="205"/>
      <c r="L25" s="10"/>
      <c r="M25" s="127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voiture",Listes!$A166)))))</f>
        <v>0</v>
      </c>
      <c r="N25" s="31" t="str">
        <f t="shared" si="0"/>
        <v/>
      </c>
      <c r="O25" s="40"/>
    </row>
    <row r="26" spans="1:15" ht="20.100000000000001" customHeight="1" x14ac:dyDescent="0.25">
      <c r="A26" s="30" t="str">
        <f>IF($C26="","",Listes!$G167)</f>
        <v/>
      </c>
      <c r="B26" s="197"/>
      <c r="C26" s="10"/>
      <c r="D26" s="10"/>
      <c r="E26" s="205"/>
      <c r="F26" s="10"/>
      <c r="G26" s="10"/>
      <c r="H26" s="10"/>
      <c r="I26" s="184"/>
      <c r="J26" s="184"/>
      <c r="K26" s="205"/>
      <c r="L26" s="10"/>
      <c r="M26" s="127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voiture",Listes!$A167)))))</f>
        <v>0</v>
      </c>
      <c r="N26" s="31" t="str">
        <f t="shared" si="0"/>
        <v/>
      </c>
      <c r="O26" s="40"/>
    </row>
    <row r="27" spans="1:15" ht="20.100000000000001" customHeight="1" x14ac:dyDescent="0.25">
      <c r="A27" s="30" t="str">
        <f>IF($C27="","",Listes!$G168)</f>
        <v/>
      </c>
      <c r="B27" s="197"/>
      <c r="C27" s="10"/>
      <c r="D27" s="10"/>
      <c r="E27" s="205"/>
      <c r="F27" s="10"/>
      <c r="G27" s="10"/>
      <c r="H27" s="10"/>
      <c r="I27" s="184"/>
      <c r="J27" s="184"/>
      <c r="K27" s="205"/>
      <c r="L27" s="10"/>
      <c r="M27" s="127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voiture",Listes!$A168)))))</f>
        <v>0</v>
      </c>
      <c r="N27" s="31" t="str">
        <f t="shared" si="0"/>
        <v/>
      </c>
      <c r="O27" s="40"/>
    </row>
    <row r="28" spans="1:15" ht="20.100000000000001" customHeight="1" x14ac:dyDescent="0.25">
      <c r="A28" s="30" t="str">
        <f>IF($C28="","",Listes!$G169)</f>
        <v/>
      </c>
      <c r="B28" s="197"/>
      <c r="C28" s="10"/>
      <c r="D28" s="10"/>
      <c r="E28" s="205"/>
      <c r="F28" s="10"/>
      <c r="G28" s="10"/>
      <c r="H28" s="10"/>
      <c r="I28" s="184"/>
      <c r="J28" s="184"/>
      <c r="K28" s="205"/>
      <c r="L28" s="10"/>
      <c r="M28" s="127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voiture",Listes!$A169)))))</f>
        <v>0</v>
      </c>
      <c r="N28" s="31" t="str">
        <f t="shared" si="0"/>
        <v/>
      </c>
      <c r="O28" s="40"/>
    </row>
    <row r="29" spans="1:15" ht="20.100000000000001" customHeight="1" x14ac:dyDescent="0.25">
      <c r="A29" s="30" t="str">
        <f>IF($C29="","",Listes!$G170)</f>
        <v/>
      </c>
      <c r="B29" s="197"/>
      <c r="C29" s="10"/>
      <c r="D29" s="10"/>
      <c r="E29" s="205"/>
      <c r="F29" s="10"/>
      <c r="G29" s="10"/>
      <c r="H29" s="10"/>
      <c r="I29" s="184"/>
      <c r="J29" s="184"/>
      <c r="K29" s="205"/>
      <c r="L29" s="10"/>
      <c r="M29" s="127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voiture",Listes!$A170)))))</f>
        <v>0</v>
      </c>
      <c r="N29" s="31" t="str">
        <f t="shared" si="0"/>
        <v/>
      </c>
      <c r="O29" s="40"/>
    </row>
    <row r="30" spans="1:15" ht="20.100000000000001" customHeight="1" x14ac:dyDescent="0.25">
      <c r="A30" s="30" t="str">
        <f>IF($C30="","",Listes!$G171)</f>
        <v/>
      </c>
      <c r="B30" s="197"/>
      <c r="C30" s="10"/>
      <c r="D30" s="10"/>
      <c r="E30" s="205"/>
      <c r="F30" s="10"/>
      <c r="G30" s="10"/>
      <c r="H30" s="10"/>
      <c r="I30" s="184"/>
      <c r="J30" s="184"/>
      <c r="K30" s="205"/>
      <c r="L30" s="10"/>
      <c r="M30" s="127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voiture",Listes!$A171)))))</f>
        <v>0</v>
      </c>
      <c r="N30" s="31" t="str">
        <f t="shared" si="0"/>
        <v/>
      </c>
      <c r="O30" s="40"/>
    </row>
    <row r="31" spans="1:15" ht="20.100000000000001" customHeight="1" x14ac:dyDescent="0.25">
      <c r="A31" s="30" t="str">
        <f>IF($C31="","",Listes!$G172)</f>
        <v/>
      </c>
      <c r="B31" s="197"/>
      <c r="C31" s="10"/>
      <c r="D31" s="10"/>
      <c r="E31" s="205"/>
      <c r="F31" s="10"/>
      <c r="G31" s="10"/>
      <c r="H31" s="10"/>
      <c r="I31" s="184"/>
      <c r="J31" s="184"/>
      <c r="K31" s="205"/>
      <c r="L31" s="10"/>
      <c r="M31" s="127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voiture",Listes!$A172)))))</f>
        <v>0</v>
      </c>
      <c r="N31" s="31" t="str">
        <f t="shared" si="0"/>
        <v/>
      </c>
      <c r="O31" s="40"/>
    </row>
    <row r="32" spans="1:15" ht="20.100000000000001" customHeight="1" x14ac:dyDescent="0.25">
      <c r="A32" s="30" t="str">
        <f>IF($C32="","",Listes!$G173)</f>
        <v/>
      </c>
      <c r="B32" s="197"/>
      <c r="C32" s="10"/>
      <c r="D32" s="10"/>
      <c r="E32" s="205"/>
      <c r="F32" s="10"/>
      <c r="G32" s="10"/>
      <c r="H32" s="10"/>
      <c r="I32" s="184"/>
      <c r="J32" s="184"/>
      <c r="K32" s="205"/>
      <c r="L32" s="10"/>
      <c r="M32" s="127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voiture",Listes!$A173)))))</f>
        <v>0</v>
      </c>
      <c r="N32" s="31" t="str">
        <f t="shared" si="0"/>
        <v/>
      </c>
      <c r="O32" s="40"/>
    </row>
    <row r="33" spans="1:15" ht="20.100000000000001" customHeight="1" x14ac:dyDescent="0.25">
      <c r="A33" s="30" t="str">
        <f>IF($C33="","",Listes!$G174)</f>
        <v/>
      </c>
      <c r="B33" s="197"/>
      <c r="C33" s="10"/>
      <c r="D33" s="10"/>
      <c r="E33" s="205"/>
      <c r="F33" s="10"/>
      <c r="G33" s="10"/>
      <c r="H33" s="10"/>
      <c r="I33" s="184"/>
      <c r="J33" s="184"/>
      <c r="K33" s="205"/>
      <c r="L33" s="10"/>
      <c r="M33" s="127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voiture",Listes!$A174)))))</f>
        <v>0</v>
      </c>
      <c r="N33" s="31" t="str">
        <f t="shared" si="0"/>
        <v/>
      </c>
      <c r="O33" s="40"/>
    </row>
    <row r="34" spans="1:15" ht="20.100000000000001" customHeight="1" x14ac:dyDescent="0.25">
      <c r="A34" s="30" t="str">
        <f>IF($C34="","",Listes!$G175)</f>
        <v/>
      </c>
      <c r="B34" s="197"/>
      <c r="C34" s="10"/>
      <c r="D34" s="10"/>
      <c r="E34" s="205"/>
      <c r="F34" s="10"/>
      <c r="G34" s="10"/>
      <c r="H34" s="10"/>
      <c r="I34" s="184"/>
      <c r="J34" s="184"/>
      <c r="K34" s="205"/>
      <c r="L34" s="10"/>
      <c r="M34" s="127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voiture",Listes!$A175)))))</f>
        <v>0</v>
      </c>
      <c r="N34" s="31" t="str">
        <f t="shared" si="0"/>
        <v/>
      </c>
      <c r="O34" s="40"/>
    </row>
    <row r="35" spans="1:15" ht="20.100000000000001" customHeight="1" x14ac:dyDescent="0.25">
      <c r="A35" s="30" t="str">
        <f>IF($C35="","",Listes!$G176)</f>
        <v/>
      </c>
      <c r="B35" s="197"/>
      <c r="C35" s="10"/>
      <c r="D35" s="10"/>
      <c r="E35" s="205"/>
      <c r="F35" s="10"/>
      <c r="G35" s="10"/>
      <c r="H35" s="10"/>
      <c r="I35" s="184"/>
      <c r="J35" s="184"/>
      <c r="K35" s="205"/>
      <c r="L35" s="10"/>
      <c r="M35" s="127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voiture",Listes!$A176)))))</f>
        <v>0</v>
      </c>
      <c r="N35" s="31" t="str">
        <f t="shared" si="0"/>
        <v/>
      </c>
      <c r="O35" s="40"/>
    </row>
    <row r="36" spans="1:15" ht="20.100000000000001" customHeight="1" x14ac:dyDescent="0.25">
      <c r="A36" s="30" t="str">
        <f>IF($C36="","",Listes!$G177)</f>
        <v/>
      </c>
      <c r="B36" s="197"/>
      <c r="C36" s="10"/>
      <c r="D36" s="10"/>
      <c r="E36" s="205"/>
      <c r="F36" s="10"/>
      <c r="G36" s="10"/>
      <c r="H36" s="10"/>
      <c r="I36" s="184"/>
      <c r="J36" s="184"/>
      <c r="K36" s="205"/>
      <c r="L36" s="10"/>
      <c r="M36" s="127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voiture",Listes!$A177)))))</f>
        <v>0</v>
      </c>
      <c r="N36" s="31" t="str">
        <f t="shared" si="0"/>
        <v/>
      </c>
      <c r="O36" s="40"/>
    </row>
    <row r="37" spans="1:15" ht="20.100000000000001" customHeight="1" x14ac:dyDescent="0.25">
      <c r="A37" s="30" t="str">
        <f>IF($C37="","",Listes!$G178)</f>
        <v/>
      </c>
      <c r="B37" s="197"/>
      <c r="C37" s="10"/>
      <c r="D37" s="10"/>
      <c r="E37" s="205"/>
      <c r="F37" s="10"/>
      <c r="G37" s="10"/>
      <c r="H37" s="10"/>
      <c r="I37" s="184"/>
      <c r="J37" s="184"/>
      <c r="K37" s="205"/>
      <c r="L37" s="10"/>
      <c r="M37" s="127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voiture",Listes!$A178)))))</f>
        <v>0</v>
      </c>
      <c r="N37" s="31" t="str">
        <f t="shared" si="0"/>
        <v/>
      </c>
      <c r="O37" s="40"/>
    </row>
    <row r="38" spans="1:15" ht="20.100000000000001" customHeight="1" x14ac:dyDescent="0.25">
      <c r="A38" s="30" t="str">
        <f>IF($C38="","",Listes!$G179)</f>
        <v/>
      </c>
      <c r="B38" s="197"/>
      <c r="C38" s="10"/>
      <c r="D38" s="10"/>
      <c r="E38" s="205"/>
      <c r="F38" s="10"/>
      <c r="G38" s="10"/>
      <c r="H38" s="10"/>
      <c r="I38" s="184"/>
      <c r="J38" s="184"/>
      <c r="K38" s="205"/>
      <c r="L38" s="10"/>
      <c r="M38" s="127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voiture",Listes!$A179)))))</f>
        <v>0</v>
      </c>
      <c r="N38" s="31" t="str">
        <f t="shared" si="0"/>
        <v/>
      </c>
      <c r="O38" s="40"/>
    </row>
    <row r="39" spans="1:15" ht="20.100000000000001" customHeight="1" x14ac:dyDescent="0.25">
      <c r="A39" s="30" t="str">
        <f>IF($C39="","",Listes!$G180)</f>
        <v/>
      </c>
      <c r="B39" s="197"/>
      <c r="C39" s="10"/>
      <c r="D39" s="10"/>
      <c r="E39" s="205"/>
      <c r="F39" s="10"/>
      <c r="G39" s="10"/>
      <c r="H39" s="10"/>
      <c r="I39" s="184"/>
      <c r="J39" s="184"/>
      <c r="K39" s="205"/>
      <c r="L39" s="10"/>
      <c r="M39" s="127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voiture",Listes!$A180)))))</f>
        <v>0</v>
      </c>
      <c r="N39" s="31" t="str">
        <f t="shared" si="0"/>
        <v/>
      </c>
      <c r="O39" s="40"/>
    </row>
    <row r="40" spans="1:15" ht="20.100000000000001" customHeight="1" x14ac:dyDescent="0.25">
      <c r="A40" s="30" t="str">
        <f>IF($C40="","",Listes!$G181)</f>
        <v/>
      </c>
      <c r="B40" s="197"/>
      <c r="C40" s="10"/>
      <c r="D40" s="10"/>
      <c r="E40" s="205"/>
      <c r="F40" s="10"/>
      <c r="G40" s="10"/>
      <c r="H40" s="10"/>
      <c r="I40" s="184"/>
      <c r="J40" s="184"/>
      <c r="K40" s="205"/>
      <c r="L40" s="10"/>
      <c r="M40" s="127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voiture",Listes!$A181)))))</f>
        <v>0</v>
      </c>
      <c r="N40" s="31" t="str">
        <f t="shared" si="0"/>
        <v/>
      </c>
      <c r="O40" s="40"/>
    </row>
    <row r="41" spans="1:15" ht="20.100000000000001" customHeight="1" x14ac:dyDescent="0.25">
      <c r="A41" s="30" t="str">
        <f>IF($C41="","",Listes!$G182)</f>
        <v/>
      </c>
      <c r="B41" s="197"/>
      <c r="C41" s="10"/>
      <c r="D41" s="10"/>
      <c r="E41" s="205"/>
      <c r="F41" s="10"/>
      <c r="G41" s="10"/>
      <c r="H41" s="10"/>
      <c r="I41" s="184"/>
      <c r="J41" s="184"/>
      <c r="K41" s="205"/>
      <c r="L41" s="10"/>
      <c r="M41" s="127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voiture",Listes!$A182)))))</f>
        <v>0</v>
      </c>
      <c r="N41" s="31" t="str">
        <f t="shared" si="0"/>
        <v/>
      </c>
      <c r="O41" s="40"/>
    </row>
    <row r="42" spans="1:15" ht="20.100000000000001" customHeight="1" x14ac:dyDescent="0.25">
      <c r="A42" s="30" t="str">
        <f>IF($C42="","",Listes!$G183)</f>
        <v/>
      </c>
      <c r="B42" s="197"/>
      <c r="C42" s="10"/>
      <c r="D42" s="10"/>
      <c r="E42" s="205"/>
      <c r="F42" s="10"/>
      <c r="G42" s="10"/>
      <c r="H42" s="10"/>
      <c r="I42" s="184"/>
      <c r="J42" s="184"/>
      <c r="K42" s="205"/>
      <c r="L42" s="10"/>
      <c r="M42" s="127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voiture",Listes!$A183)))))</f>
        <v>0</v>
      </c>
      <c r="N42" s="31" t="str">
        <f t="shared" si="0"/>
        <v/>
      </c>
      <c r="O42" s="40"/>
    </row>
    <row r="43" spans="1:15" ht="20.100000000000001" customHeight="1" x14ac:dyDescent="0.25">
      <c r="A43" s="30" t="str">
        <f>IF($C43="","",Listes!$G184)</f>
        <v/>
      </c>
      <c r="B43" s="197"/>
      <c r="C43" s="10"/>
      <c r="D43" s="10"/>
      <c r="E43" s="205"/>
      <c r="F43" s="10"/>
      <c r="G43" s="10"/>
      <c r="H43" s="10"/>
      <c r="I43" s="184"/>
      <c r="J43" s="184"/>
      <c r="K43" s="205"/>
      <c r="L43" s="10"/>
      <c r="M43" s="127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voiture",Listes!$A184)))))</f>
        <v>0</v>
      </c>
      <c r="N43" s="31" t="str">
        <f t="shared" si="0"/>
        <v/>
      </c>
      <c r="O43" s="40"/>
    </row>
    <row r="44" spans="1:15" ht="20.100000000000001" customHeight="1" x14ac:dyDescent="0.25">
      <c r="A44" s="30" t="str">
        <f>IF($C44="","",Listes!$G185)</f>
        <v/>
      </c>
      <c r="B44" s="197"/>
      <c r="C44" s="10"/>
      <c r="D44" s="10"/>
      <c r="E44" s="205"/>
      <c r="F44" s="10"/>
      <c r="G44" s="10"/>
      <c r="H44" s="10"/>
      <c r="I44" s="184"/>
      <c r="J44" s="184"/>
      <c r="K44" s="205"/>
      <c r="L44" s="10"/>
      <c r="M44" s="127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voiture",Listes!$A185)))))</f>
        <v>0</v>
      </c>
      <c r="N44" s="31" t="str">
        <f t="shared" si="0"/>
        <v/>
      </c>
      <c r="O44" s="40"/>
    </row>
    <row r="45" spans="1:15" ht="20.100000000000001" customHeight="1" x14ac:dyDescent="0.25">
      <c r="A45" s="30" t="str">
        <f>IF($C45="","",Listes!$G186)</f>
        <v/>
      </c>
      <c r="B45" s="197"/>
      <c r="C45" s="10"/>
      <c r="D45" s="10"/>
      <c r="E45" s="205"/>
      <c r="F45" s="10"/>
      <c r="G45" s="10"/>
      <c r="H45" s="10"/>
      <c r="I45" s="184"/>
      <c r="J45" s="184"/>
      <c r="K45" s="205"/>
      <c r="L45" s="10"/>
      <c r="M45" s="127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voiture",Listes!$A186)))))</f>
        <v>0</v>
      </c>
      <c r="N45" s="31" t="str">
        <f t="shared" si="0"/>
        <v/>
      </c>
      <c r="O45" s="40"/>
    </row>
    <row r="46" spans="1:15" ht="20.100000000000001" customHeight="1" x14ac:dyDescent="0.25">
      <c r="A46" s="30" t="str">
        <f>IF($C46="","",Listes!$G187)</f>
        <v/>
      </c>
      <c r="B46" s="197"/>
      <c r="C46" s="10"/>
      <c r="D46" s="10"/>
      <c r="E46" s="205"/>
      <c r="F46" s="10"/>
      <c r="G46" s="10"/>
      <c r="H46" s="10"/>
      <c r="I46" s="184"/>
      <c r="J46" s="184"/>
      <c r="K46" s="205"/>
      <c r="L46" s="10"/>
      <c r="M46" s="127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voiture",Listes!$A187)))))</f>
        <v>0</v>
      </c>
      <c r="N46" s="31" t="str">
        <f t="shared" si="0"/>
        <v/>
      </c>
      <c r="O46" s="40"/>
    </row>
    <row r="47" spans="1:15" ht="20.100000000000001" customHeight="1" x14ac:dyDescent="0.25">
      <c r="A47" s="30" t="str">
        <f>IF($C47="","",Listes!$G188)</f>
        <v/>
      </c>
      <c r="B47" s="197"/>
      <c r="C47" s="10"/>
      <c r="D47" s="10"/>
      <c r="E47" s="205"/>
      <c r="F47" s="10"/>
      <c r="G47" s="10"/>
      <c r="H47" s="10"/>
      <c r="I47" s="184"/>
      <c r="J47" s="184"/>
      <c r="K47" s="205"/>
      <c r="L47" s="10"/>
      <c r="M47" s="127" t="b">
        <f>IF($C47="Frais de restauration", 17.5, IF($C47="Frais de déplacement moto &gt; 125 cm³",E47*0.14,IF($C47="Frais de déplacement autre véhicule",$E47*0.11,IF($C47="Frais d'hébergement",IF($F47="Paris",110,IF(OR(($F47="Commune du grand Paris"),($F47="Ville de + de 200 000 habitants")),90,IF($F47="Autre ville / commune / Mayotte",70))),IF($C47="Frais de déplacement voiture",Listes!$A188)))))</f>
        <v>0</v>
      </c>
      <c r="N47" s="31" t="str">
        <f t="shared" si="0"/>
        <v/>
      </c>
      <c r="O47" s="40"/>
    </row>
    <row r="48" spans="1:15" ht="20.100000000000001" customHeight="1" x14ac:dyDescent="0.25">
      <c r="A48" s="30" t="str">
        <f>IF($C48="","",Listes!$G189)</f>
        <v/>
      </c>
      <c r="B48" s="197"/>
      <c r="C48" s="10"/>
      <c r="D48" s="10"/>
      <c r="E48" s="205"/>
      <c r="F48" s="10"/>
      <c r="G48" s="10"/>
      <c r="H48" s="10"/>
      <c r="I48" s="184"/>
      <c r="J48" s="184"/>
      <c r="K48" s="205"/>
      <c r="L48" s="10"/>
      <c r="M48" s="127" t="b">
        <f>IF($C48="Frais de restauration", 17.5, IF($C48="Frais de déplacement moto &gt; 125 cm³",E48*0.14,IF($C48="Frais de déplacement autre véhicule",$E48*0.11,IF($C48="Frais d'hébergement",IF($F48="Paris",110,IF(OR(($F48="Commune du grand Paris"),($F48="Ville de + de 200 000 habitants")),90,IF($F48="Autre ville / commune / Mayotte",70))),IF($C48="Frais de déplacement voiture",Listes!$A189)))))</f>
        <v>0</v>
      </c>
      <c r="N48" s="31" t="str">
        <f t="shared" si="0"/>
        <v/>
      </c>
      <c r="O48" s="40"/>
    </row>
    <row r="49" spans="1:15" ht="20.100000000000001" customHeight="1" x14ac:dyDescent="0.25">
      <c r="A49" s="30" t="str">
        <f>IF($C49="","",Listes!$G190)</f>
        <v/>
      </c>
      <c r="B49" s="197"/>
      <c r="C49" s="10"/>
      <c r="D49" s="10"/>
      <c r="E49" s="205"/>
      <c r="F49" s="10"/>
      <c r="G49" s="10"/>
      <c r="H49" s="10"/>
      <c r="I49" s="184"/>
      <c r="J49" s="184"/>
      <c r="K49" s="205"/>
      <c r="L49" s="10"/>
      <c r="M49" s="127" t="b">
        <f>IF($C49="Frais de restauration", 17.5, IF($C49="Frais de déplacement moto &gt; 125 cm³",E49*0.14,IF($C49="Frais de déplacement autre véhicule",$E49*0.11,IF($C49="Frais d'hébergement",IF($F49="Paris",110,IF(OR(($F49="Commune du grand Paris"),($F49="Ville de + de 200 000 habitants")),90,IF($F49="Autre ville / commune / Mayotte",70))),IF($C49="Frais de déplacement voiture",Listes!$A190)))))</f>
        <v>0</v>
      </c>
      <c r="N49" s="31" t="str">
        <f t="shared" si="0"/>
        <v/>
      </c>
      <c r="O49" s="40"/>
    </row>
    <row r="50" spans="1:15" ht="20.100000000000001" customHeight="1" x14ac:dyDescent="0.25">
      <c r="A50" s="30" t="str">
        <f>IF($C50="","",Listes!$G191)</f>
        <v/>
      </c>
      <c r="B50" s="197"/>
      <c r="C50" s="10"/>
      <c r="D50" s="10"/>
      <c r="E50" s="205"/>
      <c r="F50" s="10"/>
      <c r="G50" s="10"/>
      <c r="H50" s="10"/>
      <c r="I50" s="184"/>
      <c r="J50" s="184"/>
      <c r="K50" s="205"/>
      <c r="L50" s="10"/>
      <c r="M50" s="127" t="b">
        <f>IF($C50="Frais de restauration", 17.5, IF($C50="Frais de déplacement moto &gt; 125 cm³",E50*0.14,IF($C50="Frais de déplacement autre véhicule",$E50*0.11,IF($C50="Frais d'hébergement",IF($F50="Paris",110,IF(OR(($F50="Commune du grand Paris"),($F50="Ville de + de 200 000 habitants")),90,IF($F50="Autre ville / commune / Mayotte",70))),IF($C50="Frais de déplacement voiture",Listes!$A191)))))</f>
        <v>0</v>
      </c>
      <c r="N50" s="31" t="str">
        <f t="shared" si="0"/>
        <v/>
      </c>
      <c r="O50" s="40"/>
    </row>
    <row r="51" spans="1:15" ht="19.5" customHeight="1" x14ac:dyDescent="0.25">
      <c r="A51" s="30" t="str">
        <f>IF($C51="","",Listes!$G192)</f>
        <v/>
      </c>
      <c r="B51" s="197"/>
      <c r="C51" s="10"/>
      <c r="D51" s="10"/>
      <c r="E51" s="205"/>
      <c r="F51" s="10"/>
      <c r="G51" s="10"/>
      <c r="H51" s="10"/>
      <c r="I51" s="184"/>
      <c r="J51" s="184"/>
      <c r="K51" s="205"/>
      <c r="L51" s="10"/>
      <c r="M51" s="127" t="b">
        <f>IF($C51="Frais de restauration", 17.5, IF($C51="Frais de déplacement moto &gt; 125 cm³",E51*0.14,IF($C51="Frais de déplacement autre véhicule",$E51*0.11,IF($C51="Frais d'hébergement",IF($F51="Paris",110,IF(OR(($F51="Commune du grand Paris"),($F51="Ville de + de 200 000 habitants")),90,IF($F51="Autre ville / commune / Mayotte",70))),IF($C51="Frais de déplacement voiture",Listes!$A192)))))</f>
        <v>0</v>
      </c>
      <c r="N51" s="31" t="str">
        <f t="shared" si="0"/>
        <v/>
      </c>
      <c r="O51" s="40"/>
    </row>
    <row r="52" spans="1:15" ht="20.100000000000001" customHeight="1" x14ac:dyDescent="0.25">
      <c r="A52" s="30" t="str">
        <f>IF($C52="","",Listes!$G193)</f>
        <v/>
      </c>
      <c r="B52" s="197"/>
      <c r="C52" s="10"/>
      <c r="D52" s="10"/>
      <c r="E52" s="205"/>
      <c r="F52" s="10"/>
      <c r="G52" s="10"/>
      <c r="H52" s="10"/>
      <c r="I52" s="184"/>
      <c r="J52" s="184"/>
      <c r="K52" s="205"/>
      <c r="L52" s="10"/>
      <c r="M52" s="127" t="b">
        <f>IF($C52="Frais de restauration", 17.5, IF($C52="Frais de déplacement moto &gt; 125 cm³",E52*0.14,IF($C52="Frais de déplacement autre véhicule",$E52*0.11,IF($C52="Frais d'hébergement",IF($F52="Paris",110,IF(OR(($F52="Commune du grand Paris"),($F52="Ville de + de 200 000 habitants")),90,IF($F52="Autre ville / commune / Mayotte",70))),IF($C52="Frais de déplacement voiture",Listes!$A193)))))</f>
        <v>0</v>
      </c>
      <c r="N52" s="31" t="str">
        <f t="shared" si="0"/>
        <v/>
      </c>
      <c r="O52" s="40"/>
    </row>
    <row r="53" spans="1:15" ht="20.100000000000001" customHeight="1" x14ac:dyDescent="0.25">
      <c r="A53" s="30" t="str">
        <f>IF($C53="","",Listes!$G194)</f>
        <v/>
      </c>
      <c r="B53" s="197"/>
      <c r="C53" s="10"/>
      <c r="D53" s="10"/>
      <c r="E53" s="205"/>
      <c r="F53" s="10"/>
      <c r="G53" s="10"/>
      <c r="H53" s="10"/>
      <c r="I53" s="184"/>
      <c r="J53" s="184"/>
      <c r="K53" s="205"/>
      <c r="L53" s="10"/>
      <c r="M53" s="127" t="b">
        <f>IF($C53="Frais de restauration", 17.5, IF($C53="Frais de déplacement moto &gt; 125 cm³",E53*0.14,IF($C53="Frais de déplacement autre véhicule",$E53*0.11,IF($C53="Frais d'hébergement",IF($F53="Paris",110,IF(OR(($F53="Commune du grand Paris"),($F53="Ville de + de 200 000 habitants")),90,IF($F53="Autre ville / commune / Mayotte",70))),IF($C53="Frais de déplacement voiture",Listes!$A194)))))</f>
        <v>0</v>
      </c>
      <c r="N53" s="31" t="str">
        <f t="shared" si="0"/>
        <v/>
      </c>
      <c r="O53" s="40"/>
    </row>
    <row r="54" spans="1:15" ht="20.100000000000001" customHeight="1" thickBot="1" x14ac:dyDescent="0.3">
      <c r="A54" s="128" t="str">
        <f>IF($C54="","",Listes!$G195)</f>
        <v/>
      </c>
      <c r="B54" s="198"/>
      <c r="C54" s="14"/>
      <c r="D54" s="14"/>
      <c r="E54" s="206"/>
      <c r="F54" s="14"/>
      <c r="G54" s="14"/>
      <c r="H54" s="14"/>
      <c r="I54" s="185"/>
      <c r="J54" s="185"/>
      <c r="K54" s="206"/>
      <c r="L54" s="14"/>
      <c r="M54" s="129" t="b">
        <f>IF($C54="Frais de restauration", 17.5, IF($C54="Frais de déplacement moto &gt; 125 cm³",E54*0.14,IF($C54="Frais de déplacement autre véhicule",$E54*0.11,IF($C54="Frais d'hébergement",IF($F54="Paris",110,IF(OR(($F54="Commune du grand Paris"),($F54="Ville de + de 200 000 habitants")),90,IF($F54="Autre ville / commune / Mayotte",70))),IF($C54="Frais de déplacement voiture",Listes!$A195)))))</f>
        <v>0</v>
      </c>
      <c r="N54" s="48" t="str">
        <f t="shared" si="0"/>
        <v/>
      </c>
      <c r="O54" s="40"/>
    </row>
    <row r="55" spans="1:15" ht="30" customHeight="1" thickBot="1" x14ac:dyDescent="0.3">
      <c r="A55" s="278" t="s">
        <v>125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80"/>
      <c r="L55" s="36" t="s">
        <v>50</v>
      </c>
      <c r="M55" s="161" t="s">
        <v>50</v>
      </c>
      <c r="N55" s="27">
        <f>SUM(N4:N54)</f>
        <v>0</v>
      </c>
      <c r="O55" s="40"/>
    </row>
  </sheetData>
  <sheetProtection password="C9BF" sheet="1" selectLockedCells="1"/>
  <dataConsolidate/>
  <mergeCells count="3">
    <mergeCell ref="A1:N1"/>
    <mergeCell ref="A2:N2"/>
    <mergeCell ref="A55:K55"/>
  </mergeCells>
  <conditionalFormatting sqref="D4:E54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54">
    <cfRule type="expression" dxfId="7" priority="6">
      <formula>$C4="Frais de restauration"</formula>
    </cfRule>
  </conditionalFormatting>
  <conditionalFormatting sqref="F4:F54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54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Listes!$A$124:$A$126</xm:f>
          </x14:formula1>
          <xm:sqref>D4:D54</xm:sqref>
        </x14:dataValidation>
        <x14:dataValidation type="list" allowBlank="1" showInputMessage="1" showErrorMessage="1">
          <x14:formula1>
            <xm:f>Listes!$G$3:$G$75</xm:f>
          </x14:formula1>
          <xm:sqref>G4:G54</xm:sqref>
        </x14:dataValidation>
        <x14:dataValidation type="list" allowBlank="1" showInputMessage="1" showErrorMessage="1">
          <x14:formula1>
            <xm:f>Listes!$G$77:$G$102</xm:f>
          </x14:formula1>
          <xm:sqref>H4:H54</xm:sqref>
        </x14:dataValidation>
        <x14:dataValidation type="list" allowBlank="1" showInputMessage="1" showErrorMessage="1">
          <x14:formula1>
            <xm:f>Listes!$G$104:$G$106</xm:f>
          </x14:formula1>
          <xm:sqref>L4:L54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  <x14:dataValidation type="list" allowBlank="1" showInputMessage="1" showErrorMessage="1">
          <x14:formula1>
            <xm:f>Listes!$C$124:$C$127</xm:f>
          </x14:formula1>
          <xm:sqref>F4:F54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J4" sqref="J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46.85546875" style="13" bestFit="1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70" t="s">
        <v>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3" s="34" customFormat="1" ht="20.100000000000001" customHeight="1" thickBot="1" x14ac:dyDescent="0.3">
      <c r="A2" s="275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169"/>
    </row>
    <row r="3" spans="1:13" s="16" customFormat="1" ht="30" customHeight="1" thickBot="1" x14ac:dyDescent="0.3">
      <c r="A3" s="53" t="s">
        <v>0</v>
      </c>
      <c r="B3" s="54" t="s">
        <v>104</v>
      </c>
      <c r="C3" s="55" t="s">
        <v>101</v>
      </c>
      <c r="D3" s="55" t="s">
        <v>122</v>
      </c>
      <c r="E3" s="54" t="s">
        <v>10</v>
      </c>
      <c r="F3" s="17" t="s">
        <v>11</v>
      </c>
      <c r="G3" s="18" t="s">
        <v>132</v>
      </c>
      <c r="H3" s="17" t="s">
        <v>133</v>
      </c>
      <c r="I3" s="54" t="s">
        <v>102</v>
      </c>
      <c r="J3" s="55" t="s">
        <v>113</v>
      </c>
      <c r="K3" s="55" t="s">
        <v>114</v>
      </c>
      <c r="L3" s="167" t="s">
        <v>131</v>
      </c>
    </row>
    <row r="4" spans="1:13" ht="20.100000000000001" customHeight="1" x14ac:dyDescent="0.25">
      <c r="A4" s="147" t="str">
        <f>IF($B4="","",Listes!$G145)</f>
        <v/>
      </c>
      <c r="B4" s="5"/>
      <c r="C4" s="5"/>
      <c r="D4" s="5"/>
      <c r="E4" s="5"/>
      <c r="F4" s="5"/>
      <c r="G4" s="178"/>
      <c r="H4" s="178"/>
      <c r="I4" s="207"/>
      <c r="J4" s="202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79"/>
      <c r="H5" s="179"/>
      <c r="I5" s="208"/>
      <c r="J5" s="203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79"/>
      <c r="H6" s="179"/>
      <c r="I6" s="208"/>
      <c r="J6" s="203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79"/>
      <c r="H7" s="179"/>
      <c r="I7" s="208"/>
      <c r="J7" s="203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79"/>
      <c r="H8" s="179"/>
      <c r="I8" s="208"/>
      <c r="J8" s="203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79"/>
      <c r="H9" s="179"/>
      <c r="I9" s="208"/>
      <c r="J9" s="203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79"/>
      <c r="H10" s="179"/>
      <c r="I10" s="208"/>
      <c r="J10" s="203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79"/>
      <c r="H11" s="179"/>
      <c r="I11" s="208"/>
      <c r="J11" s="203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79"/>
      <c r="H12" s="179"/>
      <c r="I12" s="208"/>
      <c r="J12" s="203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79"/>
      <c r="H13" s="179"/>
      <c r="I13" s="208"/>
      <c r="J13" s="203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79"/>
      <c r="H14" s="179"/>
      <c r="I14" s="208"/>
      <c r="J14" s="203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79"/>
      <c r="H15" s="179"/>
      <c r="I15" s="208"/>
      <c r="J15" s="203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79"/>
      <c r="H16" s="179"/>
      <c r="I16" s="208"/>
      <c r="J16" s="203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79"/>
      <c r="H17" s="179"/>
      <c r="I17" s="208"/>
      <c r="J17" s="203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79"/>
      <c r="H18" s="179"/>
      <c r="I18" s="208"/>
      <c r="J18" s="203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79"/>
      <c r="H19" s="179"/>
      <c r="I19" s="208"/>
      <c r="J19" s="203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79"/>
      <c r="H20" s="179"/>
      <c r="I20" s="208"/>
      <c r="J20" s="203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79"/>
      <c r="H21" s="179"/>
      <c r="I21" s="208"/>
      <c r="J21" s="203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79"/>
      <c r="H22" s="179"/>
      <c r="I22" s="208"/>
      <c r="J22" s="203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79"/>
      <c r="H23" s="179"/>
      <c r="I23" s="208"/>
      <c r="J23" s="203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79"/>
      <c r="H24" s="179"/>
      <c r="I24" s="208"/>
      <c r="J24" s="203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79"/>
      <c r="H25" s="179"/>
      <c r="I25" s="208"/>
      <c r="J25" s="203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79"/>
      <c r="H26" s="179"/>
      <c r="I26" s="208"/>
      <c r="J26" s="203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79"/>
      <c r="H27" s="179"/>
      <c r="I27" s="208"/>
      <c r="J27" s="203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79"/>
      <c r="H28" s="179"/>
      <c r="I28" s="208"/>
      <c r="J28" s="203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79"/>
      <c r="H29" s="179"/>
      <c r="I29" s="208"/>
      <c r="J29" s="203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79"/>
      <c r="H30" s="179"/>
      <c r="I30" s="208"/>
      <c r="J30" s="203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79"/>
      <c r="H31" s="179"/>
      <c r="I31" s="208"/>
      <c r="J31" s="203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79"/>
      <c r="H32" s="179"/>
      <c r="I32" s="208"/>
      <c r="J32" s="203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79"/>
      <c r="H33" s="179"/>
      <c r="I33" s="208"/>
      <c r="J33" s="203"/>
      <c r="K33" s="6"/>
      <c r="L33" s="31" t="str">
        <f t="shared" si="0"/>
        <v/>
      </c>
    </row>
    <row r="34" spans="1:12" ht="30" customHeight="1" thickBot="1" x14ac:dyDescent="0.3">
      <c r="A34" s="278"/>
      <c r="B34" s="279"/>
      <c r="C34" s="279"/>
      <c r="D34" s="279"/>
      <c r="E34" s="279"/>
      <c r="F34" s="279"/>
      <c r="G34" s="279"/>
      <c r="H34" s="279"/>
      <c r="I34" s="280"/>
      <c r="J34" s="291" t="s">
        <v>50</v>
      </c>
      <c r="K34" s="292"/>
      <c r="L34" s="151">
        <f>SUM(L4:L33)</f>
        <v>0</v>
      </c>
    </row>
    <row r="35" spans="1:12" x14ac:dyDescent="0.25">
      <c r="A35" s="156"/>
      <c r="B35" s="156"/>
      <c r="C35" s="156"/>
      <c r="D35" s="156"/>
      <c r="E35" s="156"/>
      <c r="I35" s="156"/>
      <c r="J35" s="32"/>
      <c r="K35" s="32"/>
      <c r="L35" s="43"/>
    </row>
    <row r="36" spans="1:12" x14ac:dyDescent="0.25">
      <c r="L36" s="156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Listes!$H$77:$H$79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2024-02-21T13:55:21Z</dcterms:modified>
</cp:coreProperties>
</file>